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S\PRAGIS\ANLAGEN-ALLEGATI _01_07_2020\"/>
    </mc:Choice>
  </mc:AlternateContent>
  <xr:revisionPtr revIDLastSave="0" documentId="8_{FC3B9BFA-4C4B-486B-8697-DD51E6927B1B}" xr6:coauthVersionLast="44" xr6:coauthVersionMax="44" xr10:uidLastSave="{00000000-0000-0000-0000-000000000000}"/>
  <bookViews>
    <workbookView xWindow="-120" yWindow="-120" windowWidth="24240" windowHeight="13140" xr2:uid="{88F42037-7396-47C0-9F70-CEC55E4CA472}"/>
  </bookViews>
  <sheets>
    <sheet name="CO2equiv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8" i="1" l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9" i="1"/>
  <c r="M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9" i="1"/>
  <c r="K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9" i="1"/>
  <c r="I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9" i="1"/>
  <c r="G7" i="1"/>
  <c r="D28" i="1" l="1"/>
  <c r="D27" i="1"/>
  <c r="D26" i="1"/>
  <c r="D25" i="1"/>
  <c r="D24" i="1"/>
  <c r="I25" i="1" l="1"/>
  <c r="K25" i="1"/>
  <c r="M25" i="1"/>
  <c r="G25" i="1"/>
  <c r="G27" i="1"/>
  <c r="I27" i="1"/>
  <c r="K27" i="1"/>
  <c r="M27" i="1"/>
  <c r="G26" i="1"/>
  <c r="I26" i="1"/>
  <c r="K26" i="1"/>
  <c r="M26" i="1"/>
  <c r="G28" i="1"/>
  <c r="I28" i="1"/>
  <c r="K28" i="1"/>
  <c r="M28" i="1"/>
  <c r="K24" i="1"/>
  <c r="M24" i="1"/>
  <c r="G24" i="1"/>
  <c r="I24" i="1"/>
  <c r="G31" i="1" l="1"/>
  <c r="G32" i="1" s="1"/>
  <c r="I31" i="1"/>
  <c r="I32" i="1" s="1"/>
  <c r="M31" i="1"/>
  <c r="M32" i="1" s="1"/>
  <c r="K31" i="1"/>
  <c r="K32" i="1" s="1"/>
  <c r="F33" i="1" l="1"/>
</calcChain>
</file>

<file path=xl/sharedStrings.xml><?xml version="1.0" encoding="utf-8"?>
<sst xmlns="http://schemas.openxmlformats.org/spreadsheetml/2006/main" count="65" uniqueCount="37">
  <si>
    <t>kg CO2equiv/t</t>
  </si>
  <si>
    <t>2. Druckleitung
Condotta forzata</t>
  </si>
  <si>
    <t xml:space="preserve">t </t>
  </si>
  <si>
    <t>1.Fassungsbauwerk mit Sandfang
Opera di presa con dissabbiatore</t>
  </si>
  <si>
    <t>4. Rückgabebauwerk
Opera di restituzione</t>
  </si>
  <si>
    <t>3. Krafthaus 
Centrale idroelettrica</t>
  </si>
  <si>
    <t>kg CO2equiv</t>
  </si>
  <si>
    <t>Einheitswert
valore unitario</t>
  </si>
  <si>
    <t>Edelstahl Trinkwasserrohr
Tubo dell'acqua potabile in acciaio inossidabile</t>
  </si>
  <si>
    <t>Stahlprofil
Profilo in acciaio</t>
  </si>
  <si>
    <t>Bewehrungsstahl
Acciaio per cemento armato</t>
  </si>
  <si>
    <t>Offene Walzprofile und Grobbleche
Profilati aperti e lamiere pesanti</t>
  </si>
  <si>
    <t xml:space="preserve">Spiralgeschweißte Stahlrohre
Tubo in acciaio saldato a spirale </t>
  </si>
  <si>
    <t>Stahlblech
Lamiera in acciaio</t>
  </si>
  <si>
    <t>Stahl Schmiedebauteil
Componente in acciaio forgiato</t>
  </si>
  <si>
    <t>Stahl niedriglegiert
Acciaio a basso contenuto di carbonio</t>
  </si>
  <si>
    <t>Edelstahl
Acciaio inox</t>
  </si>
  <si>
    <t>Stahlrohr (Heizung und Gasleitung)
Tubi in acciaio (Riscaldamento e tubi gas)</t>
  </si>
  <si>
    <t>Lüftungskanal (verzinktes Stahlblech)
Canali di ventilazione (lamiera d´acciaio zincata)</t>
  </si>
  <si>
    <t>Beton der Druckfestigkeitsklasse C 20/25
Calcestruzzo classe di resistenza a compressione C 20/25</t>
  </si>
  <si>
    <t>Beton der Druckfestigkeitsklasse C 50/60
Calcestruzzo classe di resistenza a compressione C 50/60</t>
  </si>
  <si>
    <t>Beton der Druckfestigkeitsklasse C 30/37
Calcestruzzo classe di resistenza a compressione C 30/37</t>
  </si>
  <si>
    <t>Beton der Druckfestigkeitsklasse C 45/55 
Calcestruzzo classe di resistenza a compressione C 45/55</t>
  </si>
  <si>
    <t>Beton der Druckfestigkeitsklasse C 35/45 
Calcestruzzo classe di resistenza a compressione C 35/45</t>
  </si>
  <si>
    <t>Beton der Druckfestigkeitsklasse C 25/30 
Calcestruzzo classe di resistenza a compressione C 25/30</t>
  </si>
  <si>
    <t>Stahlbeton mit Bewehrung 50 kg/m³ 
Calcestruzzo armato con armatura 50 kg/m³</t>
  </si>
  <si>
    <t>Stahlbeton mit Bewehrung 60 kg/m³ 
Calcestruzzo armato con armatura 60 kg/m³</t>
  </si>
  <si>
    <t>Spann-Beton 
Calcestruzzo precompresso</t>
  </si>
  <si>
    <t>Stahl 
Acciaio</t>
  </si>
  <si>
    <t>Beton
Calcestruzzo</t>
  </si>
  <si>
    <t>Summe kg CO2equiv
somma</t>
  </si>
  <si>
    <t>Summer kg CO2equiv pro Anlageteile
Somma kgCO2equiv per parte di impianto</t>
  </si>
  <si>
    <r>
      <t>Stahlbeton mit Bewehrung 40 kg/m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
Calcestruzzo armato con armatura 40 kg/m3</t>
    </r>
  </si>
  <si>
    <r>
      <t>Stahlbeton mit Bewehrung 70 kg/m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
Calcestruzzo armato con armatura 70 kg/m3</t>
    </r>
  </si>
  <si>
    <r>
      <t>Stahlbeton mit Bewehrung 80 kg/m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
Calcestruzzo armato con armatura 80 kg/m3</t>
    </r>
  </si>
  <si>
    <t>NOTE PER LA COMPILAZIONE: Con riferimento alle singole parti d’impianto, inserire nelle colonne (F), (H), (J), (L) i valori in tonnellate del materiale utilizzato per la realizzazione delle stesse.</t>
  </si>
  <si>
    <t xml:space="preserve">ANMERKUNGEN ZUR AUSFÜLLUNG: Mit Bezug auf die einzelnen Anlageteile, müssen in den Spalten (F), (H), (J), (L) die Werte in Tonnen der zur Errichtung derselben verwendeten Materialien eingefügt werden.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</si>
</sst>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Protection="1"/>
    <xf numFmtId="0" fontId="0" fillId="0" borderId="0" xfId="0" applyFill="1" applyBorder="1" applyAlignment="1" applyProtection="1">
      <alignment horizontal="center" vertical="top" wrapText="1"/>
    </xf>
    <xf numFmtId="0" fontId="1" fillId="0" borderId="0" xfId="0" applyFont="1" applyFill="1" applyBorder="1" applyAlignment="1" applyProtection="1">
      <alignment horizontal="center"/>
    </xf>
    <xf numFmtId="0" fontId="2" fillId="0" borderId="0" xfId="0" applyFont="1" applyProtection="1"/>
    <xf numFmtId="0" fontId="3" fillId="0" borderId="0" xfId="0" applyFont="1" applyBorder="1" applyAlignment="1" applyProtection="1">
      <alignment horizontal="left" vertical="top"/>
    </xf>
    <xf numFmtId="0" fontId="3" fillId="0" borderId="0" xfId="0" applyFont="1" applyBorder="1" applyAlignment="1">
      <alignment wrapText="1"/>
    </xf>
    <xf numFmtId="164" fontId="2" fillId="0" borderId="0" xfId="0" applyNumberFormat="1" applyFont="1" applyBorder="1" applyProtection="1"/>
    <xf numFmtId="0" fontId="3" fillId="0" borderId="0" xfId="0" applyFont="1" applyBorder="1" applyAlignment="1" applyProtection="1">
      <alignment horizontal="center"/>
    </xf>
    <xf numFmtId="0" fontId="2" fillId="0" borderId="0" xfId="0" applyFont="1" applyBorder="1" applyProtection="1">
      <protection locked="0"/>
    </xf>
    <xf numFmtId="0" fontId="2" fillId="0" borderId="0" xfId="0" applyFont="1" applyBorder="1" applyProtection="1"/>
    <xf numFmtId="0" fontId="2" fillId="0" borderId="0" xfId="0" applyFont="1"/>
    <xf numFmtId="0" fontId="5" fillId="0" borderId="0" xfId="0" applyFont="1" applyFill="1" applyBorder="1" applyProtection="1"/>
    <xf numFmtId="0" fontId="5" fillId="0" borderId="0" xfId="0" applyFont="1" applyBorder="1" applyProtection="1"/>
    <xf numFmtId="0" fontId="2" fillId="0" borderId="1" xfId="0" applyFont="1" applyBorder="1" applyAlignment="1" applyProtection="1">
      <alignment horizontal="center" vertical="top" wrapText="1"/>
    </xf>
    <xf numFmtId="0" fontId="2" fillId="0" borderId="1" xfId="0" applyFont="1" applyBorder="1" applyProtection="1">
      <protection locked="0"/>
    </xf>
    <xf numFmtId="0" fontId="2" fillId="0" borderId="1" xfId="0" applyFont="1" applyBorder="1" applyProtection="1"/>
    <xf numFmtId="164" fontId="2" fillId="0" borderId="1" xfId="0" applyNumberFormat="1" applyFont="1" applyBorder="1" applyProtection="1"/>
    <xf numFmtId="0" fontId="3" fillId="0" borderId="1" xfId="0" applyFont="1" applyBorder="1" applyAlignment="1" applyProtection="1">
      <alignment horizontal="center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 applyProtection="1">
      <alignment horizontal="center"/>
    </xf>
    <xf numFmtId="0" fontId="2" fillId="0" borderId="0" xfId="0" applyFont="1" applyAlignment="1" applyProtection="1">
      <alignment horizontal="left" vertical="top"/>
    </xf>
    <xf numFmtId="0" fontId="2" fillId="0" borderId="1" xfId="0" applyFont="1" applyBorder="1" applyAlignment="1" applyProtection="1">
      <alignment horizontal="center" vertical="top" wrapText="1"/>
    </xf>
    <xf numFmtId="0" fontId="3" fillId="0" borderId="1" xfId="0" applyFont="1" applyBorder="1" applyAlignment="1" applyProtection="1">
      <alignment horizontal="left" vertical="top" wrapText="1"/>
    </xf>
    <xf numFmtId="0" fontId="3" fillId="0" borderId="1" xfId="0" applyFont="1" applyBorder="1" applyAlignment="1" applyProtection="1">
      <alignment horizontal="left" vertical="top"/>
    </xf>
    <xf numFmtId="0" fontId="2" fillId="0" borderId="1" xfId="0" applyFont="1" applyBorder="1" applyAlignment="1" applyProtection="1">
      <alignment horizont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21F63-32A9-4E50-82E6-0D1D7D2C8805}">
  <sheetPr>
    <pageSetUpPr fitToPage="1"/>
  </sheetPr>
  <dimension ref="B2:M34"/>
  <sheetViews>
    <sheetView tabSelected="1" topLeftCell="A7" zoomScale="60" zoomScaleNormal="60" workbookViewId="0">
      <selection activeCell="O18" sqref="O18"/>
    </sheetView>
  </sheetViews>
  <sheetFormatPr baseColWidth="10" defaultColWidth="9.140625" defaultRowHeight="15" x14ac:dyDescent="0.25"/>
  <cols>
    <col min="1" max="1" width="39.85546875" style="1" customWidth="1"/>
    <col min="2" max="2" width="23.7109375" style="1" customWidth="1"/>
    <col min="3" max="3" width="77.7109375" style="1" customWidth="1"/>
    <col min="4" max="4" width="14.28515625" style="1" customWidth="1"/>
    <col min="5" max="5" width="17" style="1" customWidth="1"/>
    <col min="6" max="13" width="20.85546875" style="1" customWidth="1"/>
    <col min="14" max="16384" width="9.140625" style="1"/>
  </cols>
  <sheetData>
    <row r="2" spans="2:13" ht="33.75" customHeight="1" x14ac:dyDescent="0.25">
      <c r="B2" s="24" t="s">
        <v>36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2:13" ht="32.25" customHeight="1" x14ac:dyDescent="0.25">
      <c r="B3" s="24" t="s">
        <v>35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2:13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2:13" ht="43.15" customHeight="1" x14ac:dyDescent="0.25">
      <c r="B5" s="4"/>
      <c r="C5" s="4"/>
      <c r="D5" s="4"/>
      <c r="E5" s="4"/>
      <c r="F5" s="25" t="s">
        <v>3</v>
      </c>
      <c r="G5" s="25"/>
      <c r="H5" s="25" t="s">
        <v>1</v>
      </c>
      <c r="I5" s="25"/>
      <c r="J5" s="25" t="s">
        <v>5</v>
      </c>
      <c r="K5" s="25"/>
      <c r="L5" s="25" t="s">
        <v>4</v>
      </c>
      <c r="M5" s="25"/>
    </row>
    <row r="6" spans="2:13" ht="30.75" customHeight="1" x14ac:dyDescent="0.25">
      <c r="B6" s="4"/>
      <c r="C6" s="4"/>
      <c r="D6" s="28" t="s">
        <v>7</v>
      </c>
      <c r="E6" s="28"/>
      <c r="F6" s="14" t="s">
        <v>2</v>
      </c>
      <c r="G6" s="14" t="s">
        <v>6</v>
      </c>
      <c r="H6" s="14" t="s">
        <v>2</v>
      </c>
      <c r="I6" s="14" t="s">
        <v>6</v>
      </c>
      <c r="J6" s="14" t="s">
        <v>2</v>
      </c>
      <c r="K6" s="14" t="s">
        <v>6</v>
      </c>
      <c r="L6" s="14" t="s">
        <v>2</v>
      </c>
      <c r="M6" s="14" t="s">
        <v>6</v>
      </c>
    </row>
    <row r="7" spans="2:13" ht="29.25" x14ac:dyDescent="0.25">
      <c r="B7" s="26" t="s">
        <v>28</v>
      </c>
      <c r="C7" s="19" t="s">
        <v>8</v>
      </c>
      <c r="D7" s="17">
        <v>3559.22</v>
      </c>
      <c r="E7" s="18" t="s">
        <v>0</v>
      </c>
      <c r="F7" s="15"/>
      <c r="G7" s="16" t="str">
        <f>IF(F7*D7=0,"",F7*D7)</f>
        <v/>
      </c>
      <c r="H7" s="15"/>
      <c r="I7" s="16" t="str">
        <f>IF(D7*H7=0,"",D7*H7)</f>
        <v/>
      </c>
      <c r="J7" s="15"/>
      <c r="K7" s="16" t="str">
        <f>IF(J7*D7=0,"",J7*D7)</f>
        <v/>
      </c>
      <c r="L7" s="15"/>
      <c r="M7" s="16" t="str">
        <f>IF(L7*D7=0,"",D7*L7)</f>
        <v/>
      </c>
    </row>
    <row r="8" spans="2:13" ht="29.25" x14ac:dyDescent="0.25">
      <c r="B8" s="27"/>
      <c r="C8" s="19" t="s">
        <v>9</v>
      </c>
      <c r="D8" s="17">
        <v>994.44399999999996</v>
      </c>
      <c r="E8" s="18" t="s">
        <v>0</v>
      </c>
      <c r="F8" s="15"/>
      <c r="G8" s="16" t="str">
        <f t="shared" ref="G8:G29" si="0">IF(F8*D8=0,"",F8*D8)</f>
        <v/>
      </c>
      <c r="H8" s="15"/>
      <c r="I8" s="16" t="str">
        <f t="shared" ref="I8:I29" si="1">IF(D8*H8=0,"",D8*H8)</f>
        <v/>
      </c>
      <c r="J8" s="15"/>
      <c r="K8" s="16" t="str">
        <f t="shared" ref="K8:K29" si="2">IF(J8*D8=0,"",J8*D8)</f>
        <v/>
      </c>
      <c r="L8" s="15"/>
      <c r="M8" s="16" t="str">
        <f t="shared" ref="M8:M29" si="3">IF(L8*D8=0,"",D8*L8)</f>
        <v/>
      </c>
    </row>
    <row r="9" spans="2:13" ht="29.25" x14ac:dyDescent="0.25">
      <c r="B9" s="27"/>
      <c r="C9" s="19" t="s">
        <v>10</v>
      </c>
      <c r="D9" s="17">
        <v>683.35500000000002</v>
      </c>
      <c r="E9" s="18" t="s">
        <v>0</v>
      </c>
      <c r="F9" s="15"/>
      <c r="G9" s="16" t="str">
        <f t="shared" si="0"/>
        <v/>
      </c>
      <c r="H9" s="15"/>
      <c r="I9" s="16" t="str">
        <f t="shared" si="1"/>
        <v/>
      </c>
      <c r="J9" s="15"/>
      <c r="K9" s="16" t="str">
        <f t="shared" si="2"/>
        <v/>
      </c>
      <c r="L9" s="15"/>
      <c r="M9" s="16" t="str">
        <f t="shared" si="3"/>
        <v/>
      </c>
    </row>
    <row r="10" spans="2:13" ht="29.25" x14ac:dyDescent="0.25">
      <c r="B10" s="27"/>
      <c r="C10" s="19" t="s">
        <v>11</v>
      </c>
      <c r="D10" s="16">
        <v>1125</v>
      </c>
      <c r="E10" s="18" t="s">
        <v>0</v>
      </c>
      <c r="F10" s="15"/>
      <c r="G10" s="16" t="str">
        <f t="shared" si="0"/>
        <v/>
      </c>
      <c r="H10" s="15"/>
      <c r="I10" s="16" t="str">
        <f t="shared" si="1"/>
        <v/>
      </c>
      <c r="J10" s="15"/>
      <c r="K10" s="16" t="str">
        <f t="shared" si="2"/>
        <v/>
      </c>
      <c r="L10" s="15"/>
      <c r="M10" s="16" t="str">
        <f t="shared" si="3"/>
        <v/>
      </c>
    </row>
    <row r="11" spans="2:13" ht="29.25" x14ac:dyDescent="0.25">
      <c r="B11" s="27"/>
      <c r="C11" s="19" t="s">
        <v>12</v>
      </c>
      <c r="D11" s="16">
        <v>2504</v>
      </c>
      <c r="E11" s="18" t="s">
        <v>0</v>
      </c>
      <c r="F11" s="15"/>
      <c r="G11" s="16" t="str">
        <f t="shared" si="0"/>
        <v/>
      </c>
      <c r="H11" s="15"/>
      <c r="I11" s="16" t="str">
        <f t="shared" si="1"/>
        <v/>
      </c>
      <c r="J11" s="15"/>
      <c r="K11" s="16" t="str">
        <f t="shared" si="2"/>
        <v/>
      </c>
      <c r="L11" s="15"/>
      <c r="M11" s="16" t="str">
        <f t="shared" si="3"/>
        <v/>
      </c>
    </row>
    <row r="12" spans="2:13" ht="29.25" x14ac:dyDescent="0.25">
      <c r="B12" s="27"/>
      <c r="C12" s="19" t="s">
        <v>13</v>
      </c>
      <c r="D12" s="16">
        <v>2676</v>
      </c>
      <c r="E12" s="18" t="s">
        <v>0</v>
      </c>
      <c r="F12" s="15"/>
      <c r="G12" s="16" t="str">
        <f t="shared" si="0"/>
        <v/>
      </c>
      <c r="H12" s="15"/>
      <c r="I12" s="16" t="str">
        <f t="shared" si="1"/>
        <v/>
      </c>
      <c r="J12" s="15"/>
      <c r="K12" s="16" t="str">
        <f t="shared" si="2"/>
        <v/>
      </c>
      <c r="L12" s="15"/>
      <c r="M12" s="16" t="str">
        <f t="shared" si="3"/>
        <v/>
      </c>
    </row>
    <row r="13" spans="2:13" ht="29.25" x14ac:dyDescent="0.25">
      <c r="B13" s="27"/>
      <c r="C13" s="19" t="s">
        <v>14</v>
      </c>
      <c r="D13" s="16">
        <v>2808</v>
      </c>
      <c r="E13" s="18" t="s">
        <v>0</v>
      </c>
      <c r="F13" s="15"/>
      <c r="G13" s="16" t="str">
        <f t="shared" si="0"/>
        <v/>
      </c>
      <c r="H13" s="15"/>
      <c r="I13" s="16" t="str">
        <f t="shared" si="1"/>
        <v/>
      </c>
      <c r="J13" s="15"/>
      <c r="K13" s="16" t="str">
        <f t="shared" si="2"/>
        <v/>
      </c>
      <c r="L13" s="15"/>
      <c r="M13" s="16" t="str">
        <f t="shared" si="3"/>
        <v/>
      </c>
    </row>
    <row r="14" spans="2:13" ht="29.25" x14ac:dyDescent="0.25">
      <c r="B14" s="27"/>
      <c r="C14" s="19" t="s">
        <v>15</v>
      </c>
      <c r="D14" s="17">
        <v>1360.1585618562899</v>
      </c>
      <c r="E14" s="18" t="s">
        <v>0</v>
      </c>
      <c r="F14" s="15"/>
      <c r="G14" s="16" t="str">
        <f t="shared" si="0"/>
        <v/>
      </c>
      <c r="H14" s="15"/>
      <c r="I14" s="16" t="str">
        <f t="shared" si="1"/>
        <v/>
      </c>
      <c r="J14" s="15"/>
      <c r="K14" s="16" t="str">
        <f t="shared" si="2"/>
        <v/>
      </c>
      <c r="L14" s="15"/>
      <c r="M14" s="16" t="str">
        <f t="shared" si="3"/>
        <v/>
      </c>
    </row>
    <row r="15" spans="2:13" ht="29.25" x14ac:dyDescent="0.25">
      <c r="B15" s="27"/>
      <c r="C15" s="19" t="s">
        <v>16</v>
      </c>
      <c r="D15" s="17">
        <v>4359.4945382484602</v>
      </c>
      <c r="E15" s="18" t="s">
        <v>0</v>
      </c>
      <c r="F15" s="15"/>
      <c r="G15" s="16" t="str">
        <f t="shared" si="0"/>
        <v/>
      </c>
      <c r="H15" s="15"/>
      <c r="I15" s="16" t="str">
        <f t="shared" si="1"/>
        <v/>
      </c>
      <c r="J15" s="15"/>
      <c r="K15" s="16" t="str">
        <f t="shared" si="2"/>
        <v/>
      </c>
      <c r="L15" s="15"/>
      <c r="M15" s="16" t="str">
        <f t="shared" si="3"/>
        <v/>
      </c>
    </row>
    <row r="16" spans="2:13" ht="29.25" x14ac:dyDescent="0.25">
      <c r="B16" s="27"/>
      <c r="C16" s="19" t="s">
        <v>17</v>
      </c>
      <c r="D16" s="16">
        <v>2514</v>
      </c>
      <c r="E16" s="18" t="s">
        <v>0</v>
      </c>
      <c r="F16" s="15"/>
      <c r="G16" s="16" t="str">
        <f t="shared" si="0"/>
        <v/>
      </c>
      <c r="H16" s="15"/>
      <c r="I16" s="16" t="str">
        <f t="shared" si="1"/>
        <v/>
      </c>
      <c r="J16" s="15"/>
      <c r="K16" s="16" t="str">
        <f t="shared" si="2"/>
        <v/>
      </c>
      <c r="L16" s="15"/>
      <c r="M16" s="16" t="str">
        <f t="shared" si="3"/>
        <v/>
      </c>
    </row>
    <row r="17" spans="2:13" ht="29.25" x14ac:dyDescent="0.25">
      <c r="B17" s="27"/>
      <c r="C17" s="19" t="s">
        <v>18</v>
      </c>
      <c r="D17" s="16">
        <v>3047</v>
      </c>
      <c r="E17" s="18" t="s">
        <v>0</v>
      </c>
      <c r="F17" s="15"/>
      <c r="G17" s="16" t="str">
        <f t="shared" si="0"/>
        <v/>
      </c>
      <c r="H17" s="15"/>
      <c r="I17" s="16" t="str">
        <f t="shared" si="1"/>
        <v/>
      </c>
      <c r="J17" s="15"/>
      <c r="K17" s="16" t="str">
        <f t="shared" si="2"/>
        <v/>
      </c>
      <c r="L17" s="15"/>
      <c r="M17" s="16" t="str">
        <f t="shared" si="3"/>
        <v/>
      </c>
    </row>
    <row r="18" spans="2:13" ht="29.25" x14ac:dyDescent="0.25">
      <c r="B18" s="26" t="s">
        <v>29</v>
      </c>
      <c r="C18" s="19" t="s">
        <v>19</v>
      </c>
      <c r="D18" s="17">
        <v>73.335999999999999</v>
      </c>
      <c r="E18" s="18" t="s">
        <v>0</v>
      </c>
      <c r="F18" s="15"/>
      <c r="G18" s="16" t="str">
        <f t="shared" si="0"/>
        <v/>
      </c>
      <c r="H18" s="15"/>
      <c r="I18" s="16" t="str">
        <f t="shared" si="1"/>
        <v/>
      </c>
      <c r="J18" s="15"/>
      <c r="K18" s="16" t="str">
        <f t="shared" si="2"/>
        <v/>
      </c>
      <c r="L18" s="15"/>
      <c r="M18" s="16" t="str">
        <f t="shared" si="3"/>
        <v/>
      </c>
    </row>
    <row r="19" spans="2:13" ht="29.25" x14ac:dyDescent="0.25">
      <c r="B19" s="27"/>
      <c r="C19" s="19" t="s">
        <v>20</v>
      </c>
      <c r="D19" s="17">
        <v>123.60000000000001</v>
      </c>
      <c r="E19" s="18" t="s">
        <v>0</v>
      </c>
      <c r="F19" s="15"/>
      <c r="G19" s="16" t="str">
        <f t="shared" si="0"/>
        <v/>
      </c>
      <c r="H19" s="15"/>
      <c r="I19" s="16" t="str">
        <f t="shared" si="1"/>
        <v/>
      </c>
      <c r="J19" s="15"/>
      <c r="K19" s="16" t="str">
        <f t="shared" si="2"/>
        <v/>
      </c>
      <c r="L19" s="15"/>
      <c r="M19" s="16" t="str">
        <f t="shared" si="3"/>
        <v/>
      </c>
    </row>
    <row r="20" spans="2:13" ht="29.25" x14ac:dyDescent="0.25">
      <c r="B20" s="27"/>
      <c r="C20" s="19" t="s">
        <v>21</v>
      </c>
      <c r="D20" s="17">
        <v>90.228000000000009</v>
      </c>
      <c r="E20" s="18" t="s">
        <v>0</v>
      </c>
      <c r="F20" s="15"/>
      <c r="G20" s="16" t="str">
        <f t="shared" si="0"/>
        <v/>
      </c>
      <c r="H20" s="15"/>
      <c r="I20" s="16" t="str">
        <f t="shared" si="1"/>
        <v/>
      </c>
      <c r="J20" s="15"/>
      <c r="K20" s="16" t="str">
        <f t="shared" si="2"/>
        <v/>
      </c>
      <c r="L20" s="15"/>
      <c r="M20" s="16" t="str">
        <f t="shared" si="3"/>
        <v/>
      </c>
    </row>
    <row r="21" spans="2:13" ht="29.25" x14ac:dyDescent="0.25">
      <c r="B21" s="27"/>
      <c r="C21" s="19" t="s">
        <v>22</v>
      </c>
      <c r="D21" s="17">
        <v>117.83199999999999</v>
      </c>
      <c r="E21" s="18" t="s">
        <v>0</v>
      </c>
      <c r="F21" s="15"/>
      <c r="G21" s="16" t="str">
        <f t="shared" si="0"/>
        <v/>
      </c>
      <c r="H21" s="15"/>
      <c r="I21" s="16" t="str">
        <f t="shared" si="1"/>
        <v/>
      </c>
      <c r="J21" s="15"/>
      <c r="K21" s="16" t="str">
        <f t="shared" si="2"/>
        <v/>
      </c>
      <c r="L21" s="15"/>
      <c r="M21" s="16" t="str">
        <f t="shared" si="3"/>
        <v/>
      </c>
    </row>
    <row r="22" spans="2:13" ht="29.25" x14ac:dyDescent="0.25">
      <c r="B22" s="27"/>
      <c r="C22" s="19" t="s">
        <v>23</v>
      </c>
      <c r="D22" s="17">
        <v>100.52799999999999</v>
      </c>
      <c r="E22" s="18" t="s">
        <v>0</v>
      </c>
      <c r="F22" s="15"/>
      <c r="G22" s="16" t="str">
        <f t="shared" si="0"/>
        <v/>
      </c>
      <c r="H22" s="15"/>
      <c r="I22" s="16" t="str">
        <f t="shared" si="1"/>
        <v/>
      </c>
      <c r="J22" s="15"/>
      <c r="K22" s="16" t="str">
        <f t="shared" si="2"/>
        <v/>
      </c>
      <c r="L22" s="15"/>
      <c r="M22" s="16" t="str">
        <f t="shared" si="3"/>
        <v/>
      </c>
    </row>
    <row r="23" spans="2:13" ht="29.25" x14ac:dyDescent="0.25">
      <c r="B23" s="27"/>
      <c r="C23" s="19" t="s">
        <v>24</v>
      </c>
      <c r="D23" s="17">
        <v>81.164000000000001</v>
      </c>
      <c r="E23" s="18" t="s">
        <v>0</v>
      </c>
      <c r="F23" s="15"/>
      <c r="G23" s="16" t="str">
        <f t="shared" si="0"/>
        <v/>
      </c>
      <c r="H23" s="15"/>
      <c r="I23" s="16" t="str">
        <f t="shared" si="1"/>
        <v/>
      </c>
      <c r="J23" s="15"/>
      <c r="K23" s="16" t="str">
        <f t="shared" si="2"/>
        <v/>
      </c>
      <c r="L23" s="15"/>
      <c r="M23" s="16" t="str">
        <f t="shared" si="3"/>
        <v/>
      </c>
    </row>
    <row r="24" spans="2:13" ht="31.5" x14ac:dyDescent="0.25">
      <c r="B24" s="27"/>
      <c r="C24" s="20" t="s">
        <v>32</v>
      </c>
      <c r="D24" s="17">
        <f>0.141405567083333*1000</f>
        <v>141.40556708333298</v>
      </c>
      <c r="E24" s="18" t="s">
        <v>0</v>
      </c>
      <c r="F24" s="15"/>
      <c r="G24" s="16" t="str">
        <f t="shared" si="0"/>
        <v/>
      </c>
      <c r="H24" s="15"/>
      <c r="I24" s="16" t="str">
        <f t="shared" si="1"/>
        <v/>
      </c>
      <c r="J24" s="15"/>
      <c r="K24" s="16" t="str">
        <f t="shared" si="2"/>
        <v/>
      </c>
      <c r="L24" s="15"/>
      <c r="M24" s="16" t="str">
        <f t="shared" si="3"/>
        <v/>
      </c>
    </row>
    <row r="25" spans="2:13" ht="29.25" x14ac:dyDescent="0.25">
      <c r="B25" s="27"/>
      <c r="C25" s="19" t="s">
        <v>25</v>
      </c>
      <c r="D25" s="17">
        <f>0.143730119765184*1000</f>
        <v>143.73011976518399</v>
      </c>
      <c r="E25" s="18" t="s">
        <v>0</v>
      </c>
      <c r="F25" s="15"/>
      <c r="G25" s="16" t="str">
        <f t="shared" si="0"/>
        <v/>
      </c>
      <c r="H25" s="15"/>
      <c r="I25" s="16" t="str">
        <f t="shared" si="1"/>
        <v/>
      </c>
      <c r="J25" s="15"/>
      <c r="K25" s="16" t="str">
        <f t="shared" si="2"/>
        <v/>
      </c>
      <c r="L25" s="15"/>
      <c r="M25" s="16" t="str">
        <f t="shared" si="3"/>
        <v/>
      </c>
    </row>
    <row r="26" spans="2:13" ht="29.25" x14ac:dyDescent="0.25">
      <c r="B26" s="27"/>
      <c r="C26" s="19" t="s">
        <v>26</v>
      </c>
      <c r="D26" s="17">
        <f>0.146054672447034*1000</f>
        <v>146.05467244703399</v>
      </c>
      <c r="E26" s="18" t="s">
        <v>0</v>
      </c>
      <c r="F26" s="15"/>
      <c r="G26" s="16" t="str">
        <f t="shared" si="0"/>
        <v/>
      </c>
      <c r="H26" s="15"/>
      <c r="I26" s="16" t="str">
        <f t="shared" si="1"/>
        <v/>
      </c>
      <c r="J26" s="15"/>
      <c r="K26" s="16" t="str">
        <f t="shared" si="2"/>
        <v/>
      </c>
      <c r="L26" s="15"/>
      <c r="M26" s="16" t="str">
        <f t="shared" si="3"/>
        <v/>
      </c>
    </row>
    <row r="27" spans="2:13" ht="31.5" x14ac:dyDescent="0.25">
      <c r="B27" s="27"/>
      <c r="C27" s="20" t="s">
        <v>33</v>
      </c>
      <c r="D27" s="17">
        <f>0.148379225128884*1000</f>
        <v>148.379225128884</v>
      </c>
      <c r="E27" s="18" t="s">
        <v>0</v>
      </c>
      <c r="F27" s="15"/>
      <c r="G27" s="16" t="str">
        <f t="shared" si="0"/>
        <v/>
      </c>
      <c r="H27" s="15"/>
      <c r="I27" s="16" t="str">
        <f t="shared" si="1"/>
        <v/>
      </c>
      <c r="J27" s="15"/>
      <c r="K27" s="16" t="str">
        <f t="shared" si="2"/>
        <v/>
      </c>
      <c r="L27" s="15"/>
      <c r="M27" s="16" t="str">
        <f t="shared" si="3"/>
        <v/>
      </c>
    </row>
    <row r="28" spans="2:13" ht="31.5" x14ac:dyDescent="0.25">
      <c r="B28" s="27"/>
      <c r="C28" s="20" t="s">
        <v>34</v>
      </c>
      <c r="D28" s="17">
        <f>0.150703777810734*1000</f>
        <v>150.70377781073398</v>
      </c>
      <c r="E28" s="18" t="s">
        <v>0</v>
      </c>
      <c r="F28" s="15"/>
      <c r="G28" s="16" t="str">
        <f t="shared" si="0"/>
        <v/>
      </c>
      <c r="H28" s="15"/>
      <c r="I28" s="16" t="str">
        <f t="shared" si="1"/>
        <v/>
      </c>
      <c r="J28" s="15"/>
      <c r="K28" s="16" t="str">
        <f t="shared" si="2"/>
        <v/>
      </c>
      <c r="L28" s="15"/>
      <c r="M28" s="16" t="str">
        <f t="shared" si="3"/>
        <v/>
      </c>
    </row>
    <row r="29" spans="2:13" ht="29.25" x14ac:dyDescent="0.25">
      <c r="B29" s="27"/>
      <c r="C29" s="20" t="s">
        <v>27</v>
      </c>
      <c r="D29" s="17">
        <v>166.44450000000001</v>
      </c>
      <c r="E29" s="18" t="s">
        <v>0</v>
      </c>
      <c r="F29" s="15"/>
      <c r="G29" s="16" t="str">
        <f t="shared" si="0"/>
        <v/>
      </c>
      <c r="H29" s="15"/>
      <c r="I29" s="16" t="str">
        <f t="shared" si="1"/>
        <v/>
      </c>
      <c r="J29" s="15"/>
      <c r="K29" s="16" t="str">
        <f t="shared" si="2"/>
        <v/>
      </c>
      <c r="L29" s="15"/>
      <c r="M29" s="16" t="str">
        <f t="shared" si="3"/>
        <v/>
      </c>
    </row>
    <row r="30" spans="2:13" x14ac:dyDescent="0.25">
      <c r="B30" s="5"/>
      <c r="C30" s="6"/>
      <c r="D30" s="7"/>
      <c r="E30" s="8"/>
      <c r="F30" s="9"/>
      <c r="G30" s="10"/>
      <c r="H30" s="9"/>
      <c r="I30" s="10"/>
      <c r="J30" s="9"/>
      <c r="K30" s="10"/>
      <c r="L30" s="9"/>
      <c r="M30" s="10"/>
    </row>
    <row r="31" spans="2:13" ht="34.5" customHeight="1" x14ac:dyDescent="0.25">
      <c r="B31" s="21" t="s">
        <v>31</v>
      </c>
      <c r="C31" s="21"/>
      <c r="D31" s="21"/>
      <c r="E31" s="21"/>
      <c r="F31" s="4"/>
      <c r="G31" s="16" t="str">
        <f>IF(SUM(G7:G29)=0,"",SUM(G7:G29))</f>
        <v/>
      </c>
      <c r="H31" s="10"/>
      <c r="I31" s="16" t="str">
        <f>IF(SUM(I7:I29)=0,"",SUM(I7:I29))</f>
        <v/>
      </c>
      <c r="J31" s="10"/>
      <c r="K31" s="16" t="str">
        <f>IF(SUM(K7:K29)=0,"",SUM(K7:K29))</f>
        <v/>
      </c>
      <c r="L31" s="10"/>
      <c r="M31" s="16" t="str">
        <f>IF(SUM(M7:M29)=0,"",SUM(M7:M29))</f>
        <v/>
      </c>
    </row>
    <row r="32" spans="2:13" ht="24.75" customHeight="1" x14ac:dyDescent="0.25">
      <c r="B32" s="11"/>
      <c r="C32" s="11"/>
      <c r="D32" s="11"/>
      <c r="E32" s="11"/>
      <c r="F32" s="4"/>
      <c r="G32" s="12">
        <f>IF(G31="",0,G31)</f>
        <v>0</v>
      </c>
      <c r="H32" s="13"/>
      <c r="I32" s="12">
        <f>IF(I31="",0,I31)</f>
        <v>0</v>
      </c>
      <c r="J32" s="13"/>
      <c r="K32" s="12">
        <f>IF(K31="",0,K31)</f>
        <v>0</v>
      </c>
      <c r="L32" s="13"/>
      <c r="M32" s="12">
        <f>IF(M31="",0,M31)</f>
        <v>0</v>
      </c>
    </row>
    <row r="33" spans="2:13" x14ac:dyDescent="0.25">
      <c r="B33" s="21" t="s">
        <v>30</v>
      </c>
      <c r="C33" s="22"/>
      <c r="D33" s="22"/>
      <c r="E33" s="22"/>
      <c r="F33" s="23" t="str">
        <f>IF(G32+I32+K32+M32=0,"",G32+I32+K32+M32)</f>
        <v/>
      </c>
      <c r="G33" s="23"/>
      <c r="H33" s="23"/>
      <c r="I33" s="23"/>
      <c r="J33" s="23"/>
      <c r="K33" s="23"/>
      <c r="L33" s="23"/>
      <c r="M33" s="23"/>
    </row>
    <row r="34" spans="2:13" x14ac:dyDescent="0.25">
      <c r="E34" s="3"/>
      <c r="G34" s="2"/>
    </row>
  </sheetData>
  <sheetProtection algorithmName="SHA-512" hashValue="hz3nymRwXnEImYWjQLbgf6M/+eaL9B6MkdELk3XS4TW4AsuR4xqcQApVHDqBvZHWs++tKQ7KcZldp6F3LwwsaQ==" saltValue="0vEmnyR8vLR1dqeV/x4tAQ==" spinCount="100000" sheet="1" objects="1" scenarios="1" formatColumns="0" formatRows="0"/>
  <mergeCells count="12">
    <mergeCell ref="B31:E31"/>
    <mergeCell ref="B33:E33"/>
    <mergeCell ref="F33:M33"/>
    <mergeCell ref="B2:M2"/>
    <mergeCell ref="B3:M3"/>
    <mergeCell ref="L5:M5"/>
    <mergeCell ref="B7:B17"/>
    <mergeCell ref="B18:B29"/>
    <mergeCell ref="F5:G5"/>
    <mergeCell ref="J5:K5"/>
    <mergeCell ref="H5:I5"/>
    <mergeCell ref="D6:E6"/>
  </mergeCells>
  <pageMargins left="0.7" right="0.7" top="0.75" bottom="0.75" header="0.3" footer="0.3"/>
  <pageSetup paperSize="8" scale="54" fitToHeight="0" orientation="landscape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CO2equiv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Valentini, Rossella</dc:creator>
  <cp:lastModifiedBy>Ciola, Marcello</cp:lastModifiedBy>
  <cp:lastPrinted>2020-07-10T13:30:46Z</cp:lastPrinted>
  <dcterms:created xsi:type="dcterms:W3CDTF">2020-06-10T20:55:28Z</dcterms:created>
  <dcterms:modified xsi:type="dcterms:W3CDTF">2020-07-10T16:38:41Z</dcterms:modified>
</cp:coreProperties>
</file>