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35444\"/>
    </mc:Choice>
  </mc:AlternateContent>
  <xr:revisionPtr revIDLastSave="0" documentId="13_ncr:1_{21FA5970-3B2D-4A63-B261-30D5DEC99496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par. II - QUALITA'-PREZZO" sheetId="1" r:id="rId1"/>
    <sheet name="Istruzioni - Anleitung" sheetId="2" r:id="rId2"/>
  </sheets>
  <definedNames>
    <definedName name="_xlnm._FilterDatabase" localSheetId="0" hidden="1">'par. II - QUALITA''-PREZZO'!$Q$21:$X$70</definedName>
    <definedName name="_xlnm.Print_Area" localSheetId="0">'par. II - QUALITA''-PREZZO'!$A$1:$AA$131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4" i="1" l="1"/>
  <c r="G85" i="1" s="1"/>
  <c r="V24" i="1"/>
  <c r="M85" i="1" s="1"/>
  <c r="W24" i="1"/>
  <c r="I85" i="1" s="1"/>
  <c r="X24" i="1"/>
  <c r="K85" i="1" s="1"/>
  <c r="U25" i="1"/>
  <c r="G86" i="1" s="1"/>
  <c r="V25" i="1"/>
  <c r="M86" i="1" s="1"/>
  <c r="W25" i="1"/>
  <c r="I86" i="1" s="1"/>
  <c r="X25" i="1"/>
  <c r="K86" i="1" s="1"/>
  <c r="U26" i="1"/>
  <c r="G87" i="1" s="1"/>
  <c r="V26" i="1"/>
  <c r="M87" i="1" s="1"/>
  <c r="W26" i="1"/>
  <c r="I87" i="1" s="1"/>
  <c r="X26" i="1"/>
  <c r="K87" i="1" s="1"/>
  <c r="U27" i="1"/>
  <c r="G88" i="1" s="1"/>
  <c r="V27" i="1"/>
  <c r="M88" i="1" s="1"/>
  <c r="W27" i="1"/>
  <c r="I88" i="1" s="1"/>
  <c r="X27" i="1"/>
  <c r="K88" i="1" s="1"/>
  <c r="U28" i="1"/>
  <c r="G89" i="1" s="1"/>
  <c r="V28" i="1"/>
  <c r="M89" i="1" s="1"/>
  <c r="W28" i="1"/>
  <c r="I89" i="1" s="1"/>
  <c r="X28" i="1"/>
  <c r="K89" i="1" s="1"/>
  <c r="U29" i="1"/>
  <c r="G90" i="1" s="1"/>
  <c r="V29" i="1"/>
  <c r="M90" i="1" s="1"/>
  <c r="W29" i="1"/>
  <c r="I90" i="1" s="1"/>
  <c r="X29" i="1"/>
  <c r="K90" i="1" s="1"/>
  <c r="U30" i="1"/>
  <c r="G91" i="1" s="1"/>
  <c r="V30" i="1"/>
  <c r="M91" i="1" s="1"/>
  <c r="W30" i="1"/>
  <c r="I91" i="1" s="1"/>
  <c r="X30" i="1"/>
  <c r="K91" i="1" s="1"/>
  <c r="U31" i="1"/>
  <c r="G92" i="1" s="1"/>
  <c r="V31" i="1"/>
  <c r="M92" i="1" s="1"/>
  <c r="W31" i="1"/>
  <c r="I92" i="1" s="1"/>
  <c r="X31" i="1"/>
  <c r="K92" i="1" s="1"/>
  <c r="U32" i="1"/>
  <c r="G93" i="1" s="1"/>
  <c r="V32" i="1"/>
  <c r="M93" i="1" s="1"/>
  <c r="W32" i="1"/>
  <c r="I93" i="1" s="1"/>
  <c r="X32" i="1"/>
  <c r="K93" i="1" s="1"/>
  <c r="U33" i="1"/>
  <c r="G94" i="1" s="1"/>
  <c r="V33" i="1"/>
  <c r="M94" i="1" s="1"/>
  <c r="W33" i="1"/>
  <c r="I94" i="1" s="1"/>
  <c r="X33" i="1"/>
  <c r="K94" i="1" s="1"/>
  <c r="U34" i="1"/>
  <c r="G95" i="1" s="1"/>
  <c r="V34" i="1"/>
  <c r="M95" i="1" s="1"/>
  <c r="W34" i="1"/>
  <c r="I95" i="1" s="1"/>
  <c r="X34" i="1"/>
  <c r="K95" i="1" s="1"/>
  <c r="U35" i="1"/>
  <c r="G96" i="1" s="1"/>
  <c r="V35" i="1"/>
  <c r="M96" i="1" s="1"/>
  <c r="W35" i="1"/>
  <c r="I96" i="1" s="1"/>
  <c r="X35" i="1"/>
  <c r="K96" i="1" s="1"/>
  <c r="U36" i="1"/>
  <c r="G97" i="1" s="1"/>
  <c r="V36" i="1"/>
  <c r="M97" i="1" s="1"/>
  <c r="W36" i="1"/>
  <c r="I97" i="1" s="1"/>
  <c r="X36" i="1"/>
  <c r="K97" i="1" s="1"/>
  <c r="U37" i="1"/>
  <c r="G98" i="1" s="1"/>
  <c r="V37" i="1"/>
  <c r="M98" i="1" s="1"/>
  <c r="W37" i="1"/>
  <c r="I98" i="1" s="1"/>
  <c r="X37" i="1"/>
  <c r="K98" i="1" s="1"/>
  <c r="U38" i="1"/>
  <c r="G99" i="1" s="1"/>
  <c r="V38" i="1"/>
  <c r="M99" i="1" s="1"/>
  <c r="W38" i="1"/>
  <c r="I99" i="1" s="1"/>
  <c r="X38" i="1"/>
  <c r="K99" i="1" s="1"/>
  <c r="U39" i="1"/>
  <c r="G100" i="1" s="1"/>
  <c r="V39" i="1"/>
  <c r="M100" i="1" s="1"/>
  <c r="W39" i="1"/>
  <c r="I100" i="1" s="1"/>
  <c r="X39" i="1"/>
  <c r="K100" i="1" s="1"/>
  <c r="U40" i="1"/>
  <c r="G101" i="1" s="1"/>
  <c r="V40" i="1"/>
  <c r="M101" i="1" s="1"/>
  <c r="W40" i="1"/>
  <c r="I101" i="1" s="1"/>
  <c r="X40" i="1"/>
  <c r="K101" i="1" s="1"/>
  <c r="U41" i="1"/>
  <c r="G102" i="1" s="1"/>
  <c r="V41" i="1"/>
  <c r="M102" i="1" s="1"/>
  <c r="W41" i="1"/>
  <c r="I102" i="1" s="1"/>
  <c r="X41" i="1"/>
  <c r="K102" i="1" s="1"/>
  <c r="U42" i="1"/>
  <c r="G103" i="1" s="1"/>
  <c r="V42" i="1"/>
  <c r="M103" i="1" s="1"/>
  <c r="W42" i="1"/>
  <c r="I103" i="1" s="1"/>
  <c r="X42" i="1"/>
  <c r="K103" i="1" s="1"/>
  <c r="U43" i="1"/>
  <c r="G104" i="1" s="1"/>
  <c r="V43" i="1"/>
  <c r="M104" i="1" s="1"/>
  <c r="W43" i="1"/>
  <c r="I104" i="1" s="1"/>
  <c r="X43" i="1"/>
  <c r="K104" i="1" s="1"/>
  <c r="U44" i="1"/>
  <c r="G105" i="1" s="1"/>
  <c r="V44" i="1"/>
  <c r="M105" i="1" s="1"/>
  <c r="W44" i="1"/>
  <c r="I105" i="1" s="1"/>
  <c r="X44" i="1"/>
  <c r="K105" i="1" s="1"/>
  <c r="U45" i="1"/>
  <c r="G106" i="1" s="1"/>
  <c r="V45" i="1"/>
  <c r="M106" i="1" s="1"/>
  <c r="W45" i="1"/>
  <c r="I106" i="1" s="1"/>
  <c r="X45" i="1"/>
  <c r="K106" i="1" s="1"/>
  <c r="U46" i="1"/>
  <c r="G107" i="1" s="1"/>
  <c r="V46" i="1"/>
  <c r="M107" i="1" s="1"/>
  <c r="W46" i="1"/>
  <c r="I107" i="1" s="1"/>
  <c r="X46" i="1"/>
  <c r="K107" i="1" s="1"/>
  <c r="U47" i="1"/>
  <c r="G108" i="1" s="1"/>
  <c r="V47" i="1"/>
  <c r="M108" i="1" s="1"/>
  <c r="W47" i="1"/>
  <c r="I108" i="1" s="1"/>
  <c r="X47" i="1"/>
  <c r="K108" i="1" s="1"/>
  <c r="U48" i="1"/>
  <c r="G109" i="1" s="1"/>
  <c r="V48" i="1"/>
  <c r="M109" i="1" s="1"/>
  <c r="W48" i="1"/>
  <c r="I109" i="1" s="1"/>
  <c r="X48" i="1"/>
  <c r="K109" i="1" s="1"/>
  <c r="U49" i="1"/>
  <c r="G110" i="1" s="1"/>
  <c r="V49" i="1"/>
  <c r="M110" i="1" s="1"/>
  <c r="W49" i="1"/>
  <c r="I110" i="1" s="1"/>
  <c r="X49" i="1"/>
  <c r="K110" i="1" s="1"/>
  <c r="U50" i="1"/>
  <c r="G111" i="1" s="1"/>
  <c r="V50" i="1"/>
  <c r="M111" i="1" s="1"/>
  <c r="W50" i="1"/>
  <c r="I111" i="1" s="1"/>
  <c r="X50" i="1"/>
  <c r="K111" i="1" s="1"/>
  <c r="U51" i="1"/>
  <c r="G112" i="1" s="1"/>
  <c r="V51" i="1"/>
  <c r="M112" i="1" s="1"/>
  <c r="W51" i="1"/>
  <c r="I112" i="1" s="1"/>
  <c r="X51" i="1"/>
  <c r="K112" i="1" s="1"/>
  <c r="U52" i="1"/>
  <c r="G113" i="1" s="1"/>
  <c r="V52" i="1"/>
  <c r="M113" i="1" s="1"/>
  <c r="W52" i="1"/>
  <c r="I113" i="1" s="1"/>
  <c r="X52" i="1"/>
  <c r="K113" i="1" s="1"/>
  <c r="U53" i="1"/>
  <c r="G114" i="1" s="1"/>
  <c r="V53" i="1"/>
  <c r="M114" i="1" s="1"/>
  <c r="W53" i="1"/>
  <c r="I114" i="1" s="1"/>
  <c r="X53" i="1"/>
  <c r="K114" i="1" s="1"/>
  <c r="U54" i="1"/>
  <c r="G115" i="1" s="1"/>
  <c r="V54" i="1"/>
  <c r="M115" i="1" s="1"/>
  <c r="W54" i="1"/>
  <c r="I115" i="1" s="1"/>
  <c r="X54" i="1"/>
  <c r="K115" i="1" s="1"/>
  <c r="U55" i="1"/>
  <c r="G116" i="1" s="1"/>
  <c r="V55" i="1"/>
  <c r="M116" i="1" s="1"/>
  <c r="W55" i="1"/>
  <c r="I116" i="1" s="1"/>
  <c r="X55" i="1"/>
  <c r="K116" i="1" s="1"/>
  <c r="U56" i="1"/>
  <c r="G117" i="1" s="1"/>
  <c r="V56" i="1"/>
  <c r="M117" i="1" s="1"/>
  <c r="W56" i="1"/>
  <c r="I117" i="1" s="1"/>
  <c r="X56" i="1"/>
  <c r="K117" i="1" s="1"/>
  <c r="U57" i="1"/>
  <c r="G118" i="1" s="1"/>
  <c r="V57" i="1"/>
  <c r="M118" i="1" s="1"/>
  <c r="W57" i="1"/>
  <c r="I118" i="1" s="1"/>
  <c r="X57" i="1"/>
  <c r="K118" i="1" s="1"/>
  <c r="U58" i="1"/>
  <c r="G119" i="1" s="1"/>
  <c r="V58" i="1"/>
  <c r="M119" i="1" s="1"/>
  <c r="W58" i="1"/>
  <c r="I119" i="1" s="1"/>
  <c r="X58" i="1"/>
  <c r="K119" i="1" s="1"/>
  <c r="U59" i="1"/>
  <c r="G120" i="1" s="1"/>
  <c r="V59" i="1"/>
  <c r="M120" i="1" s="1"/>
  <c r="W59" i="1"/>
  <c r="I120" i="1" s="1"/>
  <c r="X59" i="1"/>
  <c r="K120" i="1" s="1"/>
  <c r="U60" i="1"/>
  <c r="G121" i="1" s="1"/>
  <c r="V60" i="1"/>
  <c r="M121" i="1" s="1"/>
  <c r="W60" i="1"/>
  <c r="I121" i="1" s="1"/>
  <c r="X60" i="1"/>
  <c r="K121" i="1" s="1"/>
  <c r="U61" i="1"/>
  <c r="G122" i="1" s="1"/>
  <c r="V61" i="1"/>
  <c r="M122" i="1" s="1"/>
  <c r="W61" i="1"/>
  <c r="I122" i="1" s="1"/>
  <c r="X61" i="1"/>
  <c r="K122" i="1" s="1"/>
  <c r="U62" i="1"/>
  <c r="G123" i="1" s="1"/>
  <c r="V62" i="1"/>
  <c r="M123" i="1" s="1"/>
  <c r="W62" i="1"/>
  <c r="I123" i="1" s="1"/>
  <c r="X62" i="1"/>
  <c r="K123" i="1" s="1"/>
  <c r="U63" i="1"/>
  <c r="G124" i="1" s="1"/>
  <c r="V63" i="1"/>
  <c r="M124" i="1" s="1"/>
  <c r="W63" i="1"/>
  <c r="I124" i="1" s="1"/>
  <c r="X63" i="1"/>
  <c r="K124" i="1" s="1"/>
  <c r="U64" i="1"/>
  <c r="G125" i="1" s="1"/>
  <c r="V64" i="1"/>
  <c r="M125" i="1" s="1"/>
  <c r="W64" i="1"/>
  <c r="I125" i="1" s="1"/>
  <c r="X64" i="1"/>
  <c r="K125" i="1" s="1"/>
  <c r="U65" i="1"/>
  <c r="G126" i="1" s="1"/>
  <c r="V65" i="1"/>
  <c r="M126" i="1" s="1"/>
  <c r="W65" i="1"/>
  <c r="I126" i="1" s="1"/>
  <c r="X65" i="1"/>
  <c r="K126" i="1" s="1"/>
  <c r="U66" i="1"/>
  <c r="G127" i="1" s="1"/>
  <c r="V66" i="1"/>
  <c r="M127" i="1" s="1"/>
  <c r="W66" i="1"/>
  <c r="I127" i="1" s="1"/>
  <c r="X66" i="1"/>
  <c r="K127" i="1" s="1"/>
  <c r="U67" i="1"/>
  <c r="G128" i="1" s="1"/>
  <c r="V67" i="1"/>
  <c r="M128" i="1" s="1"/>
  <c r="W67" i="1"/>
  <c r="I128" i="1" s="1"/>
  <c r="X67" i="1"/>
  <c r="K128" i="1" s="1"/>
  <c r="U68" i="1"/>
  <c r="G129" i="1" s="1"/>
  <c r="V68" i="1"/>
  <c r="M129" i="1" s="1"/>
  <c r="W68" i="1"/>
  <c r="I129" i="1" s="1"/>
  <c r="X68" i="1"/>
  <c r="K129" i="1" s="1"/>
  <c r="U69" i="1"/>
  <c r="G130" i="1" s="1"/>
  <c r="V69" i="1"/>
  <c r="M130" i="1" s="1"/>
  <c r="W69" i="1"/>
  <c r="I130" i="1" s="1"/>
  <c r="X69" i="1"/>
  <c r="K130" i="1" s="1"/>
  <c r="U70" i="1"/>
  <c r="G131" i="1" s="1"/>
  <c r="V70" i="1"/>
  <c r="M131" i="1" s="1"/>
  <c r="W70" i="1"/>
  <c r="I131" i="1" s="1"/>
  <c r="X70" i="1"/>
  <c r="K131" i="1" s="1"/>
  <c r="S24" i="1"/>
  <c r="S25" i="1"/>
  <c r="S26" i="1"/>
  <c r="S27" i="1"/>
  <c r="S28" i="1"/>
  <c r="S29" i="1"/>
  <c r="S30" i="1"/>
  <c r="S31" i="1"/>
  <c r="D92" i="1" s="1"/>
  <c r="S32" i="1"/>
  <c r="D93" i="1" s="1"/>
  <c r="S33" i="1"/>
  <c r="D94" i="1" s="1"/>
  <c r="S34" i="1"/>
  <c r="D95" i="1" s="1"/>
  <c r="S35" i="1"/>
  <c r="D96" i="1" s="1"/>
  <c r="S36" i="1"/>
  <c r="D97" i="1" s="1"/>
  <c r="S37" i="1"/>
  <c r="D98" i="1" s="1"/>
  <c r="S38" i="1"/>
  <c r="D99" i="1" s="1"/>
  <c r="S39" i="1"/>
  <c r="D100" i="1" s="1"/>
  <c r="S40" i="1"/>
  <c r="D101" i="1" s="1"/>
  <c r="S41" i="1"/>
  <c r="D102" i="1" s="1"/>
  <c r="S42" i="1"/>
  <c r="D103" i="1" s="1"/>
  <c r="S43" i="1"/>
  <c r="D104" i="1" s="1"/>
  <c r="S44" i="1"/>
  <c r="D105" i="1" s="1"/>
  <c r="S45" i="1"/>
  <c r="D106" i="1" s="1"/>
  <c r="S46" i="1"/>
  <c r="D107" i="1" s="1"/>
  <c r="S47" i="1"/>
  <c r="D108" i="1" s="1"/>
  <c r="S48" i="1"/>
  <c r="D109" i="1" s="1"/>
  <c r="S49" i="1"/>
  <c r="D110" i="1" s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N68" i="1"/>
  <c r="N69" i="1"/>
  <c r="N70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D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A131" i="1"/>
  <c r="A124" i="1"/>
  <c r="A125" i="1"/>
  <c r="A126" i="1"/>
  <c r="A127" i="1"/>
  <c r="A128" i="1"/>
  <c r="A129" i="1"/>
  <c r="A130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D114" i="1" l="1"/>
  <c r="D118" i="1"/>
  <c r="D91" i="1"/>
  <c r="D112" i="1"/>
  <c r="D113" i="1"/>
  <c r="D115" i="1"/>
  <c r="D116" i="1"/>
  <c r="D117" i="1"/>
  <c r="D119" i="1"/>
  <c r="D120" i="1"/>
  <c r="D121" i="1"/>
  <c r="B91" i="1"/>
  <c r="B92" i="1"/>
  <c r="B93" i="1"/>
  <c r="B95" i="1"/>
  <c r="B96" i="1"/>
  <c r="B97" i="1"/>
  <c r="B99" i="1"/>
  <c r="B100" i="1"/>
  <c r="B101" i="1"/>
  <c r="B98" i="1" l="1"/>
  <c r="B94" i="1"/>
  <c r="M21" i="1"/>
  <c r="M22" i="1"/>
  <c r="N22" i="1" s="1"/>
  <c r="M23" i="1"/>
  <c r="N23" i="1" s="1"/>
  <c r="M24" i="1"/>
  <c r="M25" i="1"/>
  <c r="M26" i="1"/>
  <c r="M27" i="1"/>
  <c r="M28" i="1"/>
  <c r="M29" i="1"/>
  <c r="M61" i="1"/>
  <c r="M62" i="1"/>
  <c r="M63" i="1"/>
  <c r="M64" i="1"/>
  <c r="M65" i="1"/>
  <c r="M66" i="1"/>
  <c r="M67" i="1"/>
  <c r="M68" i="1"/>
  <c r="M69" i="1"/>
  <c r="M70" i="1"/>
  <c r="S23" i="1" l="1"/>
  <c r="D84" i="1" s="1"/>
  <c r="U23" i="1"/>
  <c r="G84" i="1" s="1"/>
  <c r="Q23" i="1"/>
  <c r="B84" i="1" s="1"/>
  <c r="D131" i="1"/>
  <c r="B111" i="1"/>
  <c r="B103" i="1"/>
  <c r="D123" i="1"/>
  <c r="D130" i="1"/>
  <c r="B110" i="1"/>
  <c r="D126" i="1"/>
  <c r="B106" i="1"/>
  <c r="D122" i="1"/>
  <c r="B102" i="1"/>
  <c r="B87" i="1"/>
  <c r="D87" i="1"/>
  <c r="D129" i="1"/>
  <c r="B109" i="1"/>
  <c r="D125" i="1"/>
  <c r="B105" i="1"/>
  <c r="D90" i="1"/>
  <c r="B90" i="1"/>
  <c r="D86" i="1"/>
  <c r="B86" i="1"/>
  <c r="D128" i="1"/>
  <c r="B108" i="1"/>
  <c r="B104" i="1"/>
  <c r="D124" i="1"/>
  <c r="D89" i="1"/>
  <c r="B89" i="1"/>
  <c r="D85" i="1"/>
  <c r="B85" i="1"/>
  <c r="D127" i="1"/>
  <c r="B107" i="1"/>
  <c r="B88" i="1"/>
  <c r="D88" i="1"/>
  <c r="I74" i="1"/>
  <c r="V23" i="1" l="1"/>
  <c r="M84" i="1" s="1"/>
  <c r="W23" i="1"/>
  <c r="I84" i="1" s="1"/>
  <c r="X23" i="1"/>
  <c r="K84" i="1" s="1"/>
  <c r="F21" i="1"/>
  <c r="H21" i="1" l="1"/>
  <c r="J21" i="1"/>
  <c r="L21" i="1"/>
  <c r="N21" i="1" l="1"/>
  <c r="D80" i="1"/>
  <c r="B80" i="1"/>
  <c r="C21" i="1"/>
  <c r="U21" i="1" l="1"/>
  <c r="G82" i="1" s="1"/>
  <c r="U22" i="1"/>
  <c r="G83" i="1" s="1"/>
  <c r="S22" i="1"/>
  <c r="Q22" i="1"/>
  <c r="B83" i="1" s="1"/>
  <c r="S21" i="1"/>
  <c r="Q21" i="1"/>
  <c r="D83" i="1" l="1"/>
  <c r="W22" i="1"/>
  <c r="I83" i="1" s="1"/>
  <c r="V22" i="1"/>
  <c r="M83" i="1" s="1"/>
  <c r="X22" i="1"/>
  <c r="K83" i="1" s="1"/>
  <c r="X21" i="1"/>
  <c r="K82" i="1" s="1"/>
  <c r="W21" i="1"/>
  <c r="I82" i="1" s="1"/>
  <c r="V21" i="1"/>
  <c r="M82" i="1" s="1"/>
  <c r="A82" i="1"/>
  <c r="Z21" i="1" l="1"/>
  <c r="AA21" i="1" s="1"/>
  <c r="K74" i="1" s="1"/>
  <c r="P127" i="1" l="1"/>
  <c r="P117" i="1"/>
  <c r="P120" i="1"/>
  <c r="P123" i="1"/>
  <c r="P128" i="1"/>
  <c r="P125" i="1"/>
  <c r="P115" i="1"/>
  <c r="P116" i="1"/>
  <c r="P121" i="1"/>
  <c r="P112" i="1"/>
  <c r="P131" i="1"/>
  <c r="P122" i="1"/>
  <c r="P113" i="1"/>
  <c r="P130" i="1"/>
  <c r="P118" i="1"/>
  <c r="P129" i="1"/>
  <c r="P119" i="1"/>
  <c r="P124" i="1"/>
  <c r="P126" i="1"/>
  <c r="P114" i="1"/>
  <c r="P109" i="1"/>
  <c r="P104" i="1"/>
  <c r="P103" i="1"/>
  <c r="P105" i="1"/>
  <c r="P106" i="1"/>
  <c r="P102" i="1"/>
  <c r="P110" i="1"/>
  <c r="P111" i="1"/>
  <c r="P108" i="1"/>
  <c r="P107" i="1"/>
  <c r="P96" i="1"/>
  <c r="P99" i="1"/>
  <c r="P94" i="1"/>
  <c r="P101" i="1"/>
  <c r="P95" i="1"/>
  <c r="P98" i="1"/>
  <c r="P93" i="1"/>
  <c r="P97" i="1"/>
  <c r="P100" i="1"/>
  <c r="P89" i="1"/>
  <c r="P91" i="1"/>
  <c r="P83" i="1"/>
  <c r="P85" i="1"/>
  <c r="P84" i="1"/>
  <c r="P88" i="1"/>
  <c r="P86" i="1"/>
  <c r="P90" i="1"/>
  <c r="P82" i="1"/>
  <c r="P92" i="1"/>
  <c r="P87" i="1"/>
  <c r="E16" i="1"/>
  <c r="B82" i="1" l="1"/>
  <c r="D82" i="1"/>
</calcChain>
</file>

<file path=xl/sharedStrings.xml><?xml version="1.0" encoding="utf-8"?>
<sst xmlns="http://schemas.openxmlformats.org/spreadsheetml/2006/main" count="101" uniqueCount="89">
  <si>
    <t>Partecipante / 
Teilnehmer</t>
  </si>
  <si>
    <t>Pos.</t>
  </si>
  <si>
    <t>Importo a base di gara / 
Ausschreibebetrag</t>
  </si>
  <si>
    <t>Flusso di calcolo / Berechnungsfluss</t>
  </si>
  <si>
    <t>Helper</t>
  </si>
  <si>
    <t>VERGABEVERFAHREN / 
GARA</t>
  </si>
  <si>
    <t>Operatore economico / 
Wirtschaftsteilnehmer</t>
  </si>
  <si>
    <t>n. offerte ammesse / 
zugelassene Angebote</t>
  </si>
  <si>
    <t>Calcola classifica / Berechnung-Rangliste</t>
  </si>
  <si>
    <t>Punteggio tecnico / Technische Punktezahl</t>
  </si>
  <si>
    <t>Punteggio economico / Punktezahl für den Preis</t>
  </si>
  <si>
    <t>Punteggio totale / Gesamtpunktezahl</t>
  </si>
  <si>
    <t>Punteggio massimo qualità /
Höchstpunktezahl für Qualität</t>
  </si>
  <si>
    <t>Punteggio massimo prezzo /
Höchstpunktezahl für Preis</t>
  </si>
  <si>
    <t>Punteggio totale  / 
Gesamt-punktezahl</t>
  </si>
  <si>
    <t>Soglia di anomalia calcolata / 
Berechnete Schwelle der ungewöhnlich niedrigen Angebote</t>
  </si>
  <si>
    <t>Calcolo dei 4/5 del delta /
Berechnung des 4/5 Anteils des Deltas</t>
  </si>
  <si>
    <t>Prezzo / Preis</t>
  </si>
  <si>
    <t>Qualità / Qualität</t>
  </si>
  <si>
    <t>Tutti i calcoli intermedi per la determinazione della soglia di anomalia sono effettuati con 15 cifre significative di precisione. La soglia di anomalia è quindi espressa fino alla X cifra decimale arrotondata all'unità superiore qualora la X cifra decimale sia pari o superiore a cinque.</t>
  </si>
  <si>
    <r>
      <t xml:space="preserve">Punteggio tecnico / Technische Punktezahl
</t>
    </r>
    <r>
      <rPr>
        <sz val="7"/>
        <color theme="1"/>
        <rFont val="Calibri"/>
        <family val="2"/>
        <scheme val="minor"/>
      </rPr>
      <t xml:space="preserve">(prima della riparametrizzazione / 
vor Parameterangelichung) </t>
    </r>
  </si>
  <si>
    <r>
      <t xml:space="preserve">Punteggio economico / Punktezahl für den Preis
</t>
    </r>
    <r>
      <rPr>
        <sz val="7"/>
        <color theme="1"/>
        <rFont val="Calibri"/>
        <family val="2"/>
        <scheme val="minor"/>
      </rPr>
      <t xml:space="preserve">(prima della riparametrizzazione / 
vor Parameterangelichung) </t>
    </r>
  </si>
  <si>
    <t>Individuazione del delta punteggio economico/
Ermittlungs des Deltas der Punktezahl für den Preis</t>
  </si>
  <si>
    <t>Numero decimali soglia anomalia /
Dezimalstellen  berechnete  Schwelle</t>
  </si>
  <si>
    <r>
      <t xml:space="preserve">Punteggio totale / Gesamtpunktezahl
</t>
    </r>
    <r>
      <rPr>
        <sz val="7"/>
        <color theme="1"/>
        <rFont val="Calibri"/>
        <family val="2"/>
        <scheme val="minor"/>
      </rPr>
      <t xml:space="preserve">(prima della riparametrizzazione / 
vor Parameterangelichung) </t>
    </r>
  </si>
  <si>
    <t>Segnalazione offerte anomale o soggette ad esclusione automatica / ungewöhnlich niedrige Angebote und automatischer Ausschluss</t>
  </si>
  <si>
    <t>CALCOLO ANOMALIA DELLE OFFERTE SECONDO LA “LINEA GUIDA CONCERNENTE LE FORMULE PER IL CALCOLO DELL’ANOMALIA DELLE OFFERTE ED ESCLUSIONE AUTOMATICA” ADOTTATA CON DELIBERAZIONE DELLA GIUNTA PROVINCIALE N. 1099 DEL 30/10/2018   /
BERECHNUNG DER UNGEWÖHNLICH NIEDRIGEN ANGEBOTE GEMÄSS BESCHLUSS DER LANDESREGIERUNG NR. 1099 VOM 30/10/2018 („ANWENDUNGSRICHTLINIE BETREFFEND DIE FORMELN FÜR DIE BERECHNUNG DER UNGEWÖHNLICH NIEDRIGEN ANGEBOTE SOWIE DES AUTOMATISCHEN AUSSCHLUSSES“)</t>
  </si>
  <si>
    <t>Par. II) CRITERIO DELL’OFFERTA ECONOMICAMENTE PIÚ VANTAGGIOSA AL MGLIOR RAPPORTO QUALITÀ-PREZZO   /   Abs. 2) KRITERIUM DES WIRTSCHAFTLICH GÜNSTIGSTEN ANGEBOTS AUFGRUND DES KRITERIUMS DER QUALITÄT UND DES PREISES</t>
  </si>
  <si>
    <t>Alle Zwischenberechnungen zur Festlegung der Anomalieschwelle werden mit einer 15-stelligen Genauigkeit berechnet. Die Anomalieschwelle wird daher mit bis zu X Dezimalstellen, aufgerundet auf die höhere Einheit, falls die X Dezimalstelle gleich oder höher als fünf ist, angegeben.</t>
  </si>
  <si>
    <t>Istruzioni   /   Anleitung</t>
  </si>
  <si>
    <t>1) Completare le celle con sfondo "giallo" e "blu"   /   Die Zellen mit Hintergrund "gelb" und "blau" ergänzen;</t>
  </si>
  <si>
    <t>Importo offerto al netto degli oneri di sicurezza / Angebotener Betrag 
ohne Sichereitskosten
(Euro)</t>
  </si>
  <si>
    <t>ESITO VERIFICA / ERGEBNIS DER ÜBERPRÜFUNG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</si>
  <si>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</si>
  <si>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</si>
  <si>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</si>
  <si>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</si>
  <si>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</si>
  <si>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</si>
  <si>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</si>
  <si>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</si>
  <si>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</si>
  <si>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</si>
  <si>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</si>
  <si>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</si>
  <si>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</si>
  <si>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</si>
  <si>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</si>
  <si>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</si>
  <si>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</si>
  <si>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</si>
  <si>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</si>
  <si>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</si>
  <si>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</si>
  <si>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</si>
  <si>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</si>
  <si>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</si>
  <si>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</si>
  <si>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</si>
  <si>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</si>
  <si>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</si>
  <si>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</si>
  <si>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</si>
  <si>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</si>
  <si>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</si>
  <si>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</si>
  <si>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</si>
  <si>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</si>
  <si>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</si>
  <si>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</si>
  <si>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</si>
  <si>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</si>
  <si>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</si>
  <si>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</si>
  <si>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</si>
  <si>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</si>
  <si>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</si>
  <si>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</si>
  <si>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</si>
  <si>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</si>
  <si>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</si>
  <si>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</si>
  <si>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</si>
  <si>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r>
      <t>Punteggio economico / Punktezahl für den Preis</t>
    </r>
    <r>
      <rPr>
        <sz val="7"/>
        <color theme="1"/>
        <rFont val="Calibri"/>
        <family val="2"/>
        <scheme val="minor"/>
      </rPr>
      <t xml:space="preserve"> </t>
    </r>
  </si>
  <si>
    <t>H&amp;T OHG des Geier Helmuth &amp; Thomas</t>
  </si>
  <si>
    <t>Retail Real Estate Management Srl</t>
  </si>
  <si>
    <t>Schlossgarten OHG des Ebner Markus &amp; March Peter</t>
  </si>
  <si>
    <t>Bezeichnung / denominazione: AOV/SUA-SF – 021/2020 CONCESSIONE PER LA GESTIONE DELLARISTORAZIONE “I GIARDINI DI CASTEL TRAUTTMANSDORFF” A MERANO</t>
  </si>
  <si>
    <t>CIG: 84785565BF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</si>
</sst>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000000000%"/>
    <numFmt numFmtId="165" formatCode="0.00000000000000000%"/>
    <numFmt numFmtId="166" formatCode="#,##0.00\ &quot;€&quot;"/>
    <numFmt numFmtId="167" formatCode="#,##0_ ;\-#,##0\ "/>
    <numFmt numFmtId="168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6" fillId="0" borderId="0" xfId="0" applyFont="1" applyAlignment="1">
      <alignment horizontal="left" wrapText="1"/>
    </xf>
    <xf numFmtId="10" fontId="6" fillId="0" borderId="0" xfId="0" applyNumberFormat="1" applyFont="1" applyBorder="1"/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>
      <alignment vertical="center"/>
    </xf>
    <xf numFmtId="165" fontId="7" fillId="0" borderId="0" xfId="0" applyNumberFormat="1" applyFont="1" applyFill="1" applyBorder="1"/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Border="1"/>
    <xf numFmtId="164" fontId="6" fillId="0" borderId="14" xfId="0" applyNumberFormat="1" applyFont="1" applyFill="1" applyBorder="1" applyAlignment="1">
      <alignment horizontal="right"/>
    </xf>
    <xf numFmtId="0" fontId="6" fillId="0" borderId="0" xfId="0" applyFont="1" applyAlignment="1">
      <alignment horizontal="left" wrapText="1"/>
    </xf>
    <xf numFmtId="0" fontId="4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0" fontId="6" fillId="3" borderId="4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4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3" borderId="2" xfId="0" applyFont="1" applyFill="1" applyBorder="1" applyAlignment="1">
      <alignment horizontal="center" vertical="center" wrapText="1"/>
    </xf>
    <xf numFmtId="49" fontId="0" fillId="5" borderId="18" xfId="0" applyNumberFormat="1" applyFill="1" applyBorder="1" applyAlignment="1" applyProtection="1">
      <alignment vertical="top"/>
    </xf>
    <xf numFmtId="0" fontId="7" fillId="2" borderId="1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Fill="1"/>
    <xf numFmtId="165" fontId="3" fillId="0" borderId="0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3" borderId="2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/>
    </xf>
    <xf numFmtId="0" fontId="6" fillId="0" borderId="0" xfId="0" applyFont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167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2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0" fontId="6" fillId="0" borderId="0" xfId="0" applyNumberFormat="1" applyFont="1" applyFill="1" applyBorder="1"/>
    <xf numFmtId="168" fontId="6" fillId="3" borderId="2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 applyBorder="1"/>
    <xf numFmtId="165" fontId="3" fillId="0" borderId="0" xfId="0" applyNumberFormat="1" applyFont="1" applyFill="1" applyBorder="1" applyAlignment="1">
      <alignment vertical="center" wrapText="1"/>
    </xf>
    <xf numFmtId="165" fontId="7" fillId="4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0" borderId="0" xfId="0" applyFont="1"/>
    <xf numFmtId="2" fontId="7" fillId="0" borderId="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2" fontId="0" fillId="0" borderId="0" xfId="0" applyNumberFormat="1"/>
    <xf numFmtId="4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7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4" fontId="7" fillId="2" borderId="1" xfId="0" applyNumberFormat="1" applyFont="1" applyFill="1" applyBorder="1" applyAlignment="1" applyProtection="1">
      <alignment horizontal="left" wrapText="1"/>
      <protection locked="0"/>
    </xf>
    <xf numFmtId="2" fontId="7" fillId="2" borderId="1" xfId="0" applyNumberFormat="1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49" fontId="1" fillId="0" borderId="0" xfId="0" applyNumberFormat="1" applyFont="1" applyFill="1" applyBorder="1" applyAlignment="1" applyProtection="1">
      <alignment vertical="top"/>
      <protection locked="0"/>
    </xf>
    <xf numFmtId="49" fontId="1" fillId="5" borderId="1" xfId="0" applyNumberFormat="1" applyFont="1" applyFill="1" applyBorder="1" applyAlignment="1" applyProtection="1">
      <alignment vertical="top"/>
      <protection locked="0"/>
    </xf>
    <xf numFmtId="167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166" fontId="6" fillId="3" borderId="22" xfId="0" applyNumberFormat="1" applyFont="1" applyFill="1" applyBorder="1" applyAlignment="1">
      <alignment horizontal="right"/>
    </xf>
    <xf numFmtId="49" fontId="7" fillId="3" borderId="23" xfId="0" applyNumberFormat="1" applyFont="1" applyFill="1" applyBorder="1" applyAlignment="1" applyProtection="1">
      <alignment horizontal="center"/>
    </xf>
    <xf numFmtId="164" fontId="6" fillId="3" borderId="1" xfId="0" applyNumberFormat="1" applyFont="1" applyFill="1" applyBorder="1" applyAlignment="1" applyProtection="1">
      <alignment horizontal="right"/>
    </xf>
    <xf numFmtId="0" fontId="7" fillId="0" borderId="6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164" fontId="7" fillId="4" borderId="7" xfId="0" applyNumberFormat="1" applyFont="1" applyFill="1" applyBorder="1" applyAlignment="1">
      <alignment horizontal="center"/>
    </xf>
    <xf numFmtId="168" fontId="4" fillId="4" borderId="5" xfId="0" applyNumberFormat="1" applyFont="1" applyFill="1" applyBorder="1" applyAlignment="1">
      <alignment horizontal="center" vertical="center" wrapText="1"/>
    </xf>
    <xf numFmtId="168" fontId="4" fillId="4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5" fontId="4" fillId="4" borderId="13" xfId="0" applyNumberFormat="1" applyFont="1" applyFill="1" applyBorder="1" applyAlignment="1">
      <alignment horizontal="left" vertical="center" wrapText="1"/>
    </xf>
    <xf numFmtId="165" fontId="4" fillId="4" borderId="10" xfId="0" applyNumberFormat="1" applyFont="1" applyFill="1" applyBorder="1" applyAlignment="1">
      <alignment horizontal="left" vertical="center" wrapText="1"/>
    </xf>
    <xf numFmtId="165" fontId="4" fillId="4" borderId="16" xfId="0" applyNumberFormat="1" applyFont="1" applyFill="1" applyBorder="1" applyAlignment="1">
      <alignment horizontal="left" vertical="center" wrapText="1"/>
    </xf>
    <xf numFmtId="165" fontId="4" fillId="4" borderId="11" xfId="0" applyNumberFormat="1" applyFont="1" applyFill="1" applyBorder="1" applyAlignment="1">
      <alignment horizontal="left" vertical="center" wrapText="1"/>
    </xf>
    <xf numFmtId="165" fontId="4" fillId="4" borderId="12" xfId="0" applyNumberFormat="1" applyFont="1" applyFill="1" applyBorder="1" applyAlignment="1">
      <alignment horizontal="left" vertical="center" wrapText="1"/>
    </xf>
    <xf numFmtId="165" fontId="4" fillId="4" borderId="17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 applyProtection="1">
      <alignment horizontal="left" vertical="top" wrapText="1"/>
    </xf>
    <xf numFmtId="0" fontId="6" fillId="0" borderId="15" xfId="0" applyFont="1" applyBorder="1" applyAlignment="1" applyProtection="1">
      <alignment horizontal="left" vertical="top" wrapText="1"/>
    </xf>
    <xf numFmtId="0" fontId="6" fillId="3" borderId="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/>
      <protection locked="0"/>
    </xf>
    <xf numFmtId="49" fontId="7" fillId="2" borderId="7" xfId="0" applyNumberFormat="1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 applyProtection="1">
      <alignment horizontal="left" vertical="top"/>
      <protection locked="0"/>
    </xf>
    <xf numFmtId="49" fontId="1" fillId="5" borderId="23" xfId="0" applyNumberFormat="1" applyFont="1" applyFill="1" applyBorder="1" applyAlignment="1" applyProtection="1">
      <alignment horizontal="left" vertical="top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1"/>
  <sheetViews>
    <sheetView tabSelected="1" view="pageBreakPreview" zoomScaleNormal="100" zoomScaleSheetLayoutView="100" workbookViewId="0">
      <selection activeCell="E13" sqref="E13"/>
    </sheetView>
  </sheetViews>
  <sheetFormatPr defaultColWidth="11.42578125" defaultRowHeight="15" x14ac:dyDescent="0.25"/>
  <cols>
    <col min="1" max="1" width="4.28515625" customWidth="1"/>
    <col min="2" max="2" width="6.7109375" customWidth="1"/>
    <col min="3" max="3" width="12" hidden="1" customWidth="1"/>
    <col min="4" max="4" width="18.28515625" customWidth="1"/>
    <col min="5" max="5" width="24.42578125" customWidth="1"/>
    <col min="6" max="6" width="20.42578125" hidden="1" customWidth="1"/>
    <col min="7" max="7" width="22.85546875" customWidth="1"/>
    <col min="8" max="8" width="14.140625" hidden="1" customWidth="1"/>
    <col min="9" max="9" width="17.28515625" customWidth="1"/>
    <col min="10" max="10" width="9.85546875" hidden="1" customWidth="1"/>
    <col min="11" max="11" width="16.85546875" customWidth="1"/>
    <col min="12" max="12" width="10.85546875" hidden="1" customWidth="1"/>
    <col min="13" max="13" width="15.7109375" customWidth="1"/>
    <col min="14" max="14" width="17.7109375" hidden="1" customWidth="1"/>
    <col min="15" max="15" width="1.85546875" customWidth="1"/>
    <col min="16" max="16" width="4.28515625" customWidth="1"/>
    <col min="17" max="17" width="11.28515625" customWidth="1"/>
    <col min="18" max="18" width="0.42578125" customWidth="1"/>
    <col min="19" max="19" width="13.85546875" customWidth="1"/>
    <col min="20" max="21" width="22.5703125" customWidth="1"/>
    <col min="22" max="22" width="13" customWidth="1"/>
    <col min="23" max="23" width="10.7109375" customWidth="1"/>
    <col min="24" max="24" width="10.85546875" customWidth="1"/>
    <col min="25" max="25" width="0.42578125" customWidth="1"/>
    <col min="26" max="26" width="18.42578125" customWidth="1"/>
    <col min="27" max="27" width="17.140625" customWidth="1"/>
  </cols>
  <sheetData>
    <row r="1" spans="1:28" s="1" customFormat="1" ht="51" customHeight="1" x14ac:dyDescent="0.25">
      <c r="A1" s="127" t="s">
        <v>26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8" s="1" customFormat="1" ht="5.25" customHeight="1" x14ac:dyDescent="0.25">
      <c r="B2" s="3"/>
      <c r="C2" s="3"/>
      <c r="D2" s="3"/>
      <c r="E2" s="3"/>
      <c r="F2" s="3"/>
      <c r="G2" s="3"/>
      <c r="H2" s="3"/>
      <c r="J2" s="3"/>
    </row>
    <row r="3" spans="1:28" s="1" customFormat="1" ht="15" customHeight="1" x14ac:dyDescent="0.25">
      <c r="A3" s="139" t="s">
        <v>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</row>
    <row r="4" spans="1:28" s="1" customFormat="1" ht="3" customHeight="1" x14ac:dyDescent="0.25">
      <c r="A4" s="35"/>
      <c r="B4" s="35"/>
      <c r="C4" s="35"/>
      <c r="D4" s="35"/>
      <c r="E4" s="35"/>
      <c r="F4" s="35"/>
      <c r="G4" s="35"/>
      <c r="H4" s="67"/>
      <c r="I4" s="35"/>
      <c r="J4" s="67"/>
      <c r="K4" s="60"/>
      <c r="L4" s="35"/>
      <c r="M4" s="67"/>
      <c r="N4" s="67"/>
      <c r="O4" s="35"/>
      <c r="P4" s="35"/>
      <c r="Q4" s="35"/>
      <c r="R4" s="50"/>
      <c r="S4" s="50"/>
      <c r="T4" s="35"/>
      <c r="U4" s="76"/>
      <c r="V4" s="35"/>
      <c r="W4" s="67"/>
      <c r="X4" s="67"/>
      <c r="Y4" s="35"/>
      <c r="Z4" s="35"/>
      <c r="AA4" s="45"/>
    </row>
    <row r="5" spans="1:28" s="1" customFormat="1" ht="13.5" customHeight="1" x14ac:dyDescent="0.25">
      <c r="A5" s="128" t="s">
        <v>19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</row>
    <row r="6" spans="1:28" s="1" customFormat="1" ht="12" customHeight="1" x14ac:dyDescent="0.25">
      <c r="A6" s="128" t="s">
        <v>28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</row>
    <row r="7" spans="1:28" s="1" customFormat="1" ht="14.25" customHeight="1" x14ac:dyDescent="0.25">
      <c r="A7" s="51"/>
      <c r="B7" s="51"/>
      <c r="C7" s="51"/>
      <c r="D7" s="51"/>
      <c r="E7" s="51"/>
      <c r="F7" s="51"/>
      <c r="G7" s="51"/>
      <c r="H7" s="64"/>
      <c r="I7" s="51"/>
      <c r="J7" s="64"/>
      <c r="K7" s="61"/>
      <c r="L7" s="51"/>
      <c r="M7" s="64"/>
      <c r="N7" s="64"/>
      <c r="O7" s="51"/>
      <c r="P7" s="51"/>
      <c r="Q7" s="51"/>
      <c r="R7" s="51"/>
      <c r="S7" s="51"/>
      <c r="T7" s="51"/>
      <c r="U7" s="73"/>
      <c r="V7" s="51"/>
      <c r="W7" s="64"/>
      <c r="X7" s="64"/>
      <c r="Y7" s="51"/>
      <c r="Z7" s="51"/>
      <c r="AA7" s="51"/>
    </row>
    <row r="8" spans="1:28" s="1" customFormat="1" ht="13.5" customHeight="1" x14ac:dyDescent="0.25">
      <c r="B8" s="4"/>
      <c r="C8" s="20"/>
      <c r="D8" s="4"/>
      <c r="E8" s="16"/>
      <c r="F8" s="20"/>
      <c r="G8" s="4"/>
      <c r="H8" s="64"/>
      <c r="I8" s="4"/>
      <c r="J8" s="64"/>
      <c r="K8" s="61"/>
      <c r="L8" s="19"/>
      <c r="M8" s="64"/>
      <c r="N8" s="64"/>
      <c r="O8" s="4"/>
      <c r="P8" s="4"/>
      <c r="Q8" s="4"/>
      <c r="R8" s="51"/>
      <c r="S8" s="51"/>
      <c r="T8" s="4"/>
      <c r="U8" s="73"/>
      <c r="V8" s="4"/>
      <c r="W8" s="64"/>
      <c r="X8" s="64"/>
      <c r="Y8" s="4"/>
      <c r="Z8" s="20"/>
      <c r="AA8" s="46"/>
    </row>
    <row r="9" spans="1:28" s="1" customFormat="1" ht="18" customHeight="1" x14ac:dyDescent="0.25">
      <c r="A9" s="140" t="s">
        <v>5</v>
      </c>
      <c r="B9" s="140"/>
      <c r="C9" s="140"/>
      <c r="D9" s="141"/>
      <c r="E9" s="166" t="s">
        <v>87</v>
      </c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37"/>
    </row>
    <row r="10" spans="1:28" s="1" customFormat="1" ht="17.25" customHeight="1" x14ac:dyDescent="0.25">
      <c r="A10" s="140"/>
      <c r="B10" s="140"/>
      <c r="C10" s="140"/>
      <c r="D10" s="141"/>
      <c r="E10" s="166" t="s">
        <v>88</v>
      </c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37"/>
    </row>
    <row r="11" spans="1:28" s="1" customFormat="1" ht="18" customHeight="1" x14ac:dyDescent="0.25">
      <c r="B11" s="34"/>
      <c r="C11" s="34"/>
      <c r="D11" s="34"/>
      <c r="E11" s="34"/>
      <c r="F11" s="34"/>
      <c r="G11" s="34"/>
      <c r="H11" s="64"/>
      <c r="I11" s="34"/>
      <c r="J11" s="64"/>
      <c r="K11" s="61"/>
      <c r="L11" s="34"/>
      <c r="M11" s="64"/>
      <c r="N11" s="64"/>
      <c r="O11" s="34"/>
      <c r="P11" s="34"/>
      <c r="Q11" s="34"/>
      <c r="R11" s="51"/>
      <c r="S11" s="51"/>
      <c r="T11" s="34"/>
      <c r="U11" s="73"/>
      <c r="V11" s="34"/>
      <c r="W11" s="64"/>
      <c r="X11" s="64"/>
      <c r="Y11" s="34"/>
      <c r="Z11" s="34"/>
      <c r="AA11" s="46"/>
    </row>
    <row r="12" spans="1:28" s="1" customFormat="1" ht="27.75" customHeight="1" x14ac:dyDescent="0.25">
      <c r="A12" s="129" t="s">
        <v>2</v>
      </c>
      <c r="B12" s="129"/>
      <c r="C12" s="129"/>
      <c r="D12" s="130"/>
      <c r="E12" s="98">
        <v>630000</v>
      </c>
      <c r="F12" s="25"/>
      <c r="H12" s="25"/>
      <c r="I12" s="4"/>
      <c r="J12" s="25"/>
      <c r="K12" s="61"/>
      <c r="L12" s="19"/>
      <c r="M12" s="64"/>
      <c r="N12" s="64"/>
      <c r="O12" s="4"/>
      <c r="P12" s="4"/>
      <c r="Q12" s="4"/>
      <c r="R12" s="51"/>
      <c r="S12" s="51"/>
      <c r="T12" s="4"/>
      <c r="U12" s="73"/>
      <c r="V12" s="4"/>
      <c r="W12" s="64"/>
      <c r="X12" s="64"/>
      <c r="Y12" s="4"/>
      <c r="Z12" s="20"/>
      <c r="AA12" s="46"/>
    </row>
    <row r="13" spans="1:28" s="1" customFormat="1" ht="27.75" customHeight="1" x14ac:dyDescent="0.25">
      <c r="A13" s="129" t="s">
        <v>12</v>
      </c>
      <c r="B13" s="129"/>
      <c r="C13" s="129"/>
      <c r="D13" s="130"/>
      <c r="E13" s="99">
        <v>80</v>
      </c>
      <c r="F13" s="79"/>
      <c r="G13" s="79"/>
      <c r="H13" s="79"/>
      <c r="I13" s="2"/>
      <c r="J13" s="80"/>
      <c r="K13" s="96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</row>
    <row r="14" spans="1:28" s="1" customFormat="1" ht="27.75" customHeight="1" x14ac:dyDescent="0.25">
      <c r="A14" s="129" t="s">
        <v>13</v>
      </c>
      <c r="B14" s="129"/>
      <c r="C14" s="129"/>
      <c r="D14" s="130"/>
      <c r="E14" s="99">
        <v>20</v>
      </c>
      <c r="F14" s="79"/>
      <c r="G14" s="79"/>
      <c r="H14" s="79"/>
      <c r="I14" s="81"/>
      <c r="J14" s="80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</row>
    <row r="15" spans="1:28" s="1" customFormat="1" ht="29.25" customHeight="1" x14ac:dyDescent="0.25">
      <c r="A15" s="129" t="s">
        <v>23</v>
      </c>
      <c r="B15" s="129"/>
      <c r="C15" s="129"/>
      <c r="D15" s="130"/>
      <c r="E15" s="100">
        <v>2</v>
      </c>
      <c r="F15" s="26"/>
      <c r="H15" s="26"/>
      <c r="I15" s="82"/>
      <c r="J15" s="26"/>
      <c r="K15" s="61"/>
      <c r="L15" s="19"/>
      <c r="M15" s="64"/>
      <c r="N15" s="64"/>
      <c r="O15" s="4"/>
      <c r="P15" s="4"/>
      <c r="Q15" s="21"/>
      <c r="R15" s="21"/>
      <c r="S15" s="21"/>
      <c r="T15" s="4"/>
      <c r="U15" s="73"/>
      <c r="V15" s="4"/>
      <c r="W15" s="64"/>
      <c r="X15" s="64"/>
      <c r="Y15" s="4"/>
      <c r="Z15" s="20"/>
      <c r="AA15" s="46"/>
    </row>
    <row r="16" spans="1:28" s="1" customFormat="1" ht="26.25" customHeight="1" x14ac:dyDescent="0.25">
      <c r="A16" s="129" t="s">
        <v>7</v>
      </c>
      <c r="B16" s="129"/>
      <c r="C16" s="129"/>
      <c r="D16" s="130"/>
      <c r="E16" s="56">
        <f>COUNTA(I21:I70)</f>
        <v>3</v>
      </c>
      <c r="F16" s="25"/>
      <c r="H16" s="25"/>
      <c r="I16" s="51"/>
      <c r="J16" s="25"/>
      <c r="K16" s="61"/>
      <c r="L16" s="51"/>
      <c r="M16" s="64"/>
      <c r="N16" s="64"/>
      <c r="O16" s="51"/>
      <c r="P16" s="51"/>
      <c r="Q16" s="51"/>
      <c r="R16" s="51"/>
      <c r="S16" s="51"/>
      <c r="T16" s="51"/>
      <c r="U16" s="73"/>
      <c r="V16" s="51"/>
      <c r="W16" s="64"/>
      <c r="X16" s="64"/>
      <c r="Y16" s="51"/>
      <c r="Z16" s="51"/>
      <c r="AA16" s="51"/>
    </row>
    <row r="17" spans="1:27" ht="14.25" customHeight="1" x14ac:dyDescent="0.25">
      <c r="O17" s="54"/>
      <c r="P17" s="131" t="s">
        <v>3</v>
      </c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</row>
    <row r="18" spans="1:27" ht="23.25" customHeight="1" x14ac:dyDescent="0.25">
      <c r="A18" s="157" t="s">
        <v>0</v>
      </c>
      <c r="B18" s="158"/>
      <c r="C18" s="116" t="s">
        <v>4</v>
      </c>
      <c r="D18" s="148" t="s">
        <v>6</v>
      </c>
      <c r="E18" s="149"/>
      <c r="F18" s="116" t="s">
        <v>4</v>
      </c>
      <c r="G18" s="117" t="s">
        <v>31</v>
      </c>
      <c r="H18" s="116" t="s">
        <v>4</v>
      </c>
      <c r="I18" s="152" t="s">
        <v>20</v>
      </c>
      <c r="J18" s="116" t="s">
        <v>4</v>
      </c>
      <c r="K18" s="117" t="s">
        <v>83</v>
      </c>
      <c r="L18" s="116" t="s">
        <v>4</v>
      </c>
      <c r="M18" s="154" t="s">
        <v>11</v>
      </c>
      <c r="N18" s="116" t="s">
        <v>4</v>
      </c>
      <c r="O18" s="6"/>
      <c r="P18" s="161" t="s">
        <v>8</v>
      </c>
      <c r="Q18" s="162"/>
      <c r="R18" s="162"/>
      <c r="S18" s="162"/>
      <c r="T18" s="162"/>
      <c r="U18" s="162"/>
      <c r="V18" s="162"/>
      <c r="W18" s="162"/>
      <c r="X18" s="163"/>
      <c r="Y18" s="9"/>
      <c r="Z18" s="164" t="s">
        <v>22</v>
      </c>
      <c r="AA18" s="142" t="s">
        <v>16</v>
      </c>
    </row>
    <row r="19" spans="1:27" ht="59.25" customHeight="1" x14ac:dyDescent="0.25">
      <c r="A19" s="157"/>
      <c r="B19" s="158"/>
      <c r="C19" s="116"/>
      <c r="D19" s="150"/>
      <c r="E19" s="151"/>
      <c r="F19" s="116"/>
      <c r="G19" s="118"/>
      <c r="H19" s="116"/>
      <c r="I19" s="153"/>
      <c r="J19" s="116"/>
      <c r="K19" s="118"/>
      <c r="L19" s="116"/>
      <c r="M19" s="155"/>
      <c r="N19" s="116"/>
      <c r="O19" s="6"/>
      <c r="P19" s="12" t="s">
        <v>1</v>
      </c>
      <c r="Q19" s="13" t="s">
        <v>0</v>
      </c>
      <c r="R19" s="53"/>
      <c r="S19" s="146" t="s">
        <v>6</v>
      </c>
      <c r="T19" s="147"/>
      <c r="U19" s="77" t="s">
        <v>31</v>
      </c>
      <c r="V19" s="36" t="s">
        <v>14</v>
      </c>
      <c r="W19" s="77" t="s">
        <v>9</v>
      </c>
      <c r="X19" s="69" t="s">
        <v>10</v>
      </c>
      <c r="Y19" s="6"/>
      <c r="Z19" s="165"/>
      <c r="AA19" s="143"/>
    </row>
    <row r="20" spans="1:27" ht="15" hidden="1" customHeight="1" x14ac:dyDescent="0.25">
      <c r="A20" s="41"/>
      <c r="B20" s="42"/>
      <c r="C20" s="47"/>
      <c r="D20" s="38"/>
      <c r="E20" s="39"/>
      <c r="F20" s="40"/>
      <c r="G20" s="44"/>
      <c r="H20" s="66"/>
      <c r="I20" s="59"/>
      <c r="J20" s="66"/>
      <c r="K20" s="59"/>
      <c r="L20" s="40"/>
      <c r="M20" s="71"/>
      <c r="N20" s="66"/>
      <c r="O20" s="6"/>
      <c r="P20" s="48"/>
      <c r="Q20" s="43"/>
      <c r="R20" s="52"/>
      <c r="S20" s="52"/>
      <c r="T20" s="48"/>
      <c r="U20" s="48"/>
      <c r="V20" s="43"/>
      <c r="W20" s="68"/>
      <c r="X20" s="68"/>
      <c r="Y20" s="6"/>
      <c r="Z20" s="49"/>
      <c r="AA20" s="68"/>
    </row>
    <row r="21" spans="1:27" ht="15" customHeight="1" x14ac:dyDescent="0.25">
      <c r="A21" s="159" t="s">
        <v>33</v>
      </c>
      <c r="B21" s="160"/>
      <c r="C21" s="109" t="str">
        <f>A21</f>
        <v>1</v>
      </c>
      <c r="D21" s="144" t="s">
        <v>84</v>
      </c>
      <c r="E21" s="145"/>
      <c r="F21" s="110" t="str">
        <f>D21</f>
        <v>H&amp;T OHG des Geier Helmuth &amp; Thomas</v>
      </c>
      <c r="G21" s="101">
        <v>697617.83</v>
      </c>
      <c r="H21" s="110">
        <f>IF(G21&lt;&gt;"",G21-ROW()/1000000,"/")</f>
        <v>697617.82997899991</v>
      </c>
      <c r="I21" s="102">
        <v>55.75</v>
      </c>
      <c r="J21" s="110">
        <f>IF(I21&lt;&gt;"",I21-ROW()/1000000,"/")</f>
        <v>55.749979000000003</v>
      </c>
      <c r="K21" s="102">
        <v>16.600000000000001</v>
      </c>
      <c r="L21" s="110">
        <f>IF(K21&lt;&gt;"",K21-ROW()/1000000,"/")</f>
        <v>16.599979000000001</v>
      </c>
      <c r="M21" s="72">
        <f>IF(AND(I21&lt;&gt;"",K21&lt;&gt;""),I21+K21,"")</f>
        <v>72.349999999999994</v>
      </c>
      <c r="N21" s="110">
        <f t="shared" ref="N21:N70" si="0">IF(M21&lt;&gt;"",M21-ROW()/1000000,"/")</f>
        <v>72.34997899999999</v>
      </c>
      <c r="O21" s="5"/>
      <c r="P21" s="11">
        <v>1</v>
      </c>
      <c r="Q21" s="22" t="str">
        <f>IF(N21="/","/",INDEX($C$21:$C$70,MATCH(LARGE($N$21:$N$70,P21),$N$21:$N$70,0)))</f>
        <v>3</v>
      </c>
      <c r="R21" s="22"/>
      <c r="S21" s="131" t="str">
        <f>IF(N21="/","/",INDEX($F$21:$F$70,MATCH(LARGE($N$21:$N$70,P21),$N$21:$N$70,0)))</f>
        <v>Schlossgarten OHG des Ebner Markus &amp; March Peter</v>
      </c>
      <c r="T21" s="133"/>
      <c r="U21" s="108">
        <f>IF(N21="/","/",INDEX($G$21:$G$70,MATCH(LARGE($N$21:$N$70,P21),$N$21:$N$70,0)))</f>
        <v>840000</v>
      </c>
      <c r="V21" s="78">
        <f>IF(D21&lt;&gt;"",VLOOKUP(S21,$D$21:$N$70,10,FALSE),"/")</f>
        <v>82.02000000000001</v>
      </c>
      <c r="W21" s="78">
        <f>IF(D21&lt;&gt;"",VLOOKUP(S21,$D$21:$N$70,6,FALSE),"/")</f>
        <v>62.02</v>
      </c>
      <c r="X21" s="78">
        <f>IF(D21&lt;&gt;"",VLOOKUP(S21,$D$21:$N$70,8,FALSE),"/")</f>
        <v>20</v>
      </c>
      <c r="Y21" s="6"/>
      <c r="Z21" s="86">
        <f>MAX($X$21:$X$70)-MIN($X$21:$X$70)</f>
        <v>3.5799999999999983</v>
      </c>
      <c r="AA21" s="86">
        <f>Z21*(4/5)</f>
        <v>2.863999999999999</v>
      </c>
    </row>
    <row r="22" spans="1:27" ht="15" customHeight="1" x14ac:dyDescent="0.25">
      <c r="A22" s="159" t="s">
        <v>34</v>
      </c>
      <c r="B22" s="160"/>
      <c r="C22" s="109" t="str">
        <f t="shared" ref="C22:C70" si="1">A22</f>
        <v>2</v>
      </c>
      <c r="D22" s="144" t="s">
        <v>85</v>
      </c>
      <c r="E22" s="145"/>
      <c r="F22" s="110" t="str">
        <f t="shared" ref="F22:F70" si="2">D22</f>
        <v>Retail Real Estate Management Srl</v>
      </c>
      <c r="G22" s="101">
        <v>690000</v>
      </c>
      <c r="H22" s="110">
        <f t="shared" ref="H22:H70" si="3">IF(G22&lt;&gt;"",G22-ROW()/1000000,"/")</f>
        <v>689999.99997799995</v>
      </c>
      <c r="I22" s="102">
        <v>46.78</v>
      </c>
      <c r="J22" s="110">
        <f t="shared" ref="J22:J70" si="4">IF(I22&lt;&gt;"",I22-ROW()/1000000,"/")</f>
        <v>46.779978</v>
      </c>
      <c r="K22" s="102">
        <v>16.420000000000002</v>
      </c>
      <c r="L22" s="110">
        <f t="shared" ref="L22:L70" si="5">IF(K22&lt;&gt;"",K22-ROW()/1000000,"/")</f>
        <v>16.419978</v>
      </c>
      <c r="M22" s="72">
        <f t="shared" ref="M22:M70" si="6">IF(AND(I22&lt;&gt;"",K22&lt;&gt;""),I22+K22,"")</f>
        <v>63.2</v>
      </c>
      <c r="N22" s="110">
        <f t="shared" si="0"/>
        <v>63.199978000000002</v>
      </c>
      <c r="O22" s="5"/>
      <c r="P22" s="11">
        <v>2</v>
      </c>
      <c r="Q22" s="22" t="str">
        <f t="shared" ref="Q22:Q70" si="7">IF(N22="/","/",INDEX($C$21:$C$70,MATCH(LARGE($N$21:$N$70,P22),$N$21:$N$70,0)))</f>
        <v>1</v>
      </c>
      <c r="R22" s="22"/>
      <c r="S22" s="131" t="str">
        <f t="shared" ref="S22:S70" si="8">IF(N22="/","/",INDEX($F$21:$F$70,MATCH(LARGE($N$21:$N$70,P22),$N$21:$N$70,0)))</f>
        <v>H&amp;T OHG des Geier Helmuth &amp; Thomas</v>
      </c>
      <c r="T22" s="133"/>
      <c r="U22" s="108">
        <f t="shared" ref="U22:U70" si="9">IF(N22="/","/",INDEX($G$21:$G$70,MATCH(LARGE($N$21:$N$70,P22),$N$21:$N$70,0)))</f>
        <v>697617.83</v>
      </c>
      <c r="V22" s="78">
        <f t="shared" ref="V22:V70" si="10">IF(D22&lt;&gt;"",VLOOKUP(S22,$D$21:$N$70,10,FALSE),"/")</f>
        <v>72.349999999999994</v>
      </c>
      <c r="W22" s="78">
        <f t="shared" ref="W22:W70" si="11">IF(D22&lt;&gt;"",VLOOKUP(S22,$D$21:$N$70,6,FALSE),"/")</f>
        <v>55.75</v>
      </c>
      <c r="X22" s="78">
        <f t="shared" ref="X22:X70" si="12">IF(D22&lt;&gt;"",VLOOKUP(S22,$D$21:$N$70,8,FALSE),"/")</f>
        <v>16.600000000000001</v>
      </c>
      <c r="Y22" s="6"/>
      <c r="Z22" s="83"/>
      <c r="AA22" s="15"/>
    </row>
    <row r="23" spans="1:27" ht="15" customHeight="1" x14ac:dyDescent="0.25">
      <c r="A23" s="159" t="s">
        <v>35</v>
      </c>
      <c r="B23" s="160"/>
      <c r="C23" s="109" t="str">
        <f t="shared" si="1"/>
        <v>3</v>
      </c>
      <c r="D23" s="144" t="s">
        <v>86</v>
      </c>
      <c r="E23" s="145"/>
      <c r="F23" s="110" t="str">
        <f t="shared" si="2"/>
        <v>Schlossgarten OHG des Ebner Markus &amp; March Peter</v>
      </c>
      <c r="G23" s="101">
        <v>840000</v>
      </c>
      <c r="H23" s="110">
        <f t="shared" si="3"/>
        <v>839999.99997700006</v>
      </c>
      <c r="I23" s="102">
        <v>62.02</v>
      </c>
      <c r="J23" s="110">
        <f t="shared" si="4"/>
        <v>62.019977000000004</v>
      </c>
      <c r="K23" s="102">
        <v>20</v>
      </c>
      <c r="L23" s="110">
        <f t="shared" si="5"/>
        <v>19.999977000000001</v>
      </c>
      <c r="M23" s="72">
        <f t="shared" si="6"/>
        <v>82.02000000000001</v>
      </c>
      <c r="N23" s="110">
        <f t="shared" si="0"/>
        <v>82.019977000000011</v>
      </c>
      <c r="O23" s="5"/>
      <c r="P23" s="11">
        <v>3</v>
      </c>
      <c r="Q23" s="22" t="str">
        <f t="shared" si="7"/>
        <v>2</v>
      </c>
      <c r="R23" s="22"/>
      <c r="S23" s="131" t="str">
        <f t="shared" si="8"/>
        <v>Retail Real Estate Management Srl</v>
      </c>
      <c r="T23" s="133"/>
      <c r="U23" s="108">
        <f t="shared" si="9"/>
        <v>690000</v>
      </c>
      <c r="V23" s="78">
        <f t="shared" si="10"/>
        <v>63.2</v>
      </c>
      <c r="W23" s="78">
        <f t="shared" si="11"/>
        <v>46.78</v>
      </c>
      <c r="X23" s="78">
        <f t="shared" si="12"/>
        <v>16.420000000000002</v>
      </c>
      <c r="Y23" s="6"/>
      <c r="Z23" s="83"/>
      <c r="AA23" s="84"/>
    </row>
    <row r="24" spans="1:27" ht="15" customHeight="1" x14ac:dyDescent="0.25">
      <c r="A24" s="159" t="s">
        <v>36</v>
      </c>
      <c r="B24" s="160"/>
      <c r="C24" s="109" t="str">
        <f t="shared" si="1"/>
        <v>4</v>
      </c>
      <c r="D24" s="144"/>
      <c r="E24" s="145"/>
      <c r="F24" s="110">
        <f t="shared" si="2"/>
        <v>0</v>
      </c>
      <c r="G24" s="101"/>
      <c r="H24" s="110" t="str">
        <f t="shared" si="3"/>
        <v>/</v>
      </c>
      <c r="I24" s="102"/>
      <c r="J24" s="110" t="str">
        <f t="shared" si="4"/>
        <v>/</v>
      </c>
      <c r="K24" s="102"/>
      <c r="L24" s="110" t="str">
        <f t="shared" si="5"/>
        <v>/</v>
      </c>
      <c r="M24" s="72" t="str">
        <f t="shared" si="6"/>
        <v/>
      </c>
      <c r="N24" s="110" t="str">
        <f t="shared" si="0"/>
        <v>/</v>
      </c>
      <c r="O24" s="5"/>
      <c r="P24" s="11">
        <v>4</v>
      </c>
      <c r="Q24" s="22" t="str">
        <f t="shared" si="7"/>
        <v>/</v>
      </c>
      <c r="R24" s="22"/>
      <c r="S24" s="131" t="str">
        <f t="shared" si="8"/>
        <v>/</v>
      </c>
      <c r="T24" s="133"/>
      <c r="U24" s="108" t="str">
        <f t="shared" si="9"/>
        <v>/</v>
      </c>
      <c r="V24" s="78" t="str">
        <f t="shared" si="10"/>
        <v>/</v>
      </c>
      <c r="W24" s="78" t="str">
        <f t="shared" si="11"/>
        <v>/</v>
      </c>
      <c r="X24" s="78" t="str">
        <f t="shared" si="12"/>
        <v>/</v>
      </c>
      <c r="Y24" s="6"/>
      <c r="Z24" s="83"/>
      <c r="AA24" s="84"/>
    </row>
    <row r="25" spans="1:27" ht="15" customHeight="1" x14ac:dyDescent="0.25">
      <c r="A25" s="159" t="s">
        <v>37</v>
      </c>
      <c r="B25" s="160"/>
      <c r="C25" s="109" t="str">
        <f t="shared" si="1"/>
        <v>5</v>
      </c>
      <c r="D25" s="144"/>
      <c r="E25" s="145"/>
      <c r="F25" s="110">
        <f t="shared" si="2"/>
        <v>0</v>
      </c>
      <c r="G25" s="101"/>
      <c r="H25" s="110" t="str">
        <f t="shared" si="3"/>
        <v>/</v>
      </c>
      <c r="I25" s="102"/>
      <c r="J25" s="110" t="str">
        <f t="shared" si="4"/>
        <v>/</v>
      </c>
      <c r="K25" s="102"/>
      <c r="L25" s="110" t="str">
        <f t="shared" si="5"/>
        <v>/</v>
      </c>
      <c r="M25" s="72" t="str">
        <f t="shared" si="6"/>
        <v/>
      </c>
      <c r="N25" s="110" t="str">
        <f t="shared" si="0"/>
        <v>/</v>
      </c>
      <c r="O25" s="5"/>
      <c r="P25" s="11">
        <v>5</v>
      </c>
      <c r="Q25" s="22" t="str">
        <f t="shared" si="7"/>
        <v>/</v>
      </c>
      <c r="R25" s="22"/>
      <c r="S25" s="131" t="str">
        <f t="shared" si="8"/>
        <v>/</v>
      </c>
      <c r="T25" s="133"/>
      <c r="U25" s="108" t="str">
        <f t="shared" si="9"/>
        <v>/</v>
      </c>
      <c r="V25" s="78" t="str">
        <f t="shared" si="10"/>
        <v>/</v>
      </c>
      <c r="W25" s="78" t="str">
        <f t="shared" si="11"/>
        <v>/</v>
      </c>
      <c r="X25" s="78" t="str">
        <f t="shared" si="12"/>
        <v>/</v>
      </c>
      <c r="Y25" s="6"/>
      <c r="Z25" s="83"/>
      <c r="AA25" s="84"/>
    </row>
    <row r="26" spans="1:27" ht="15" customHeight="1" x14ac:dyDescent="0.25">
      <c r="A26" s="159" t="s">
        <v>38</v>
      </c>
      <c r="B26" s="160"/>
      <c r="C26" s="109" t="str">
        <f t="shared" si="1"/>
        <v>6</v>
      </c>
      <c r="D26" s="144"/>
      <c r="E26" s="145"/>
      <c r="F26" s="110">
        <f t="shared" si="2"/>
        <v>0</v>
      </c>
      <c r="G26" s="101"/>
      <c r="H26" s="110" t="str">
        <f t="shared" si="3"/>
        <v>/</v>
      </c>
      <c r="I26" s="102"/>
      <c r="J26" s="110" t="str">
        <f t="shared" si="4"/>
        <v>/</v>
      </c>
      <c r="K26" s="102"/>
      <c r="L26" s="110" t="str">
        <f t="shared" si="5"/>
        <v>/</v>
      </c>
      <c r="M26" s="72" t="str">
        <f t="shared" si="6"/>
        <v/>
      </c>
      <c r="N26" s="110" t="str">
        <f t="shared" si="0"/>
        <v>/</v>
      </c>
      <c r="O26" s="5"/>
      <c r="P26" s="11">
        <v>6</v>
      </c>
      <c r="Q26" s="22" t="str">
        <f t="shared" si="7"/>
        <v>/</v>
      </c>
      <c r="R26" s="22"/>
      <c r="S26" s="131" t="str">
        <f t="shared" si="8"/>
        <v>/</v>
      </c>
      <c r="T26" s="133"/>
      <c r="U26" s="108" t="str">
        <f t="shared" si="9"/>
        <v>/</v>
      </c>
      <c r="V26" s="78" t="str">
        <f t="shared" si="10"/>
        <v>/</v>
      </c>
      <c r="W26" s="78" t="str">
        <f t="shared" si="11"/>
        <v>/</v>
      </c>
      <c r="X26" s="78" t="str">
        <f t="shared" si="12"/>
        <v>/</v>
      </c>
      <c r="Y26" s="6"/>
      <c r="Z26" s="83"/>
      <c r="AA26" s="84"/>
    </row>
    <row r="27" spans="1:27" ht="15" customHeight="1" x14ac:dyDescent="0.25">
      <c r="A27" s="159" t="s">
        <v>39</v>
      </c>
      <c r="B27" s="160"/>
      <c r="C27" s="109" t="str">
        <f t="shared" si="1"/>
        <v>7</v>
      </c>
      <c r="D27" s="144"/>
      <c r="E27" s="145"/>
      <c r="F27" s="110">
        <f t="shared" si="2"/>
        <v>0</v>
      </c>
      <c r="G27" s="101"/>
      <c r="H27" s="110" t="str">
        <f t="shared" si="3"/>
        <v>/</v>
      </c>
      <c r="I27" s="102"/>
      <c r="J27" s="110" t="str">
        <f t="shared" si="4"/>
        <v>/</v>
      </c>
      <c r="K27" s="102"/>
      <c r="L27" s="110" t="str">
        <f t="shared" si="5"/>
        <v>/</v>
      </c>
      <c r="M27" s="72" t="str">
        <f t="shared" si="6"/>
        <v/>
      </c>
      <c r="N27" s="110" t="str">
        <f t="shared" si="0"/>
        <v>/</v>
      </c>
      <c r="O27" s="5"/>
      <c r="P27" s="11">
        <v>7</v>
      </c>
      <c r="Q27" s="22" t="str">
        <f t="shared" si="7"/>
        <v>/</v>
      </c>
      <c r="R27" s="22"/>
      <c r="S27" s="131" t="str">
        <f t="shared" si="8"/>
        <v>/</v>
      </c>
      <c r="T27" s="133"/>
      <c r="U27" s="108" t="str">
        <f t="shared" si="9"/>
        <v>/</v>
      </c>
      <c r="V27" s="78" t="str">
        <f t="shared" si="10"/>
        <v>/</v>
      </c>
      <c r="W27" s="78" t="str">
        <f t="shared" si="11"/>
        <v>/</v>
      </c>
      <c r="X27" s="78" t="str">
        <f t="shared" si="12"/>
        <v>/</v>
      </c>
      <c r="Y27" s="6"/>
      <c r="Z27" s="83"/>
      <c r="AA27" s="84"/>
    </row>
    <row r="28" spans="1:27" ht="15" customHeight="1" x14ac:dyDescent="0.25">
      <c r="A28" s="159" t="s">
        <v>40</v>
      </c>
      <c r="B28" s="160"/>
      <c r="C28" s="109" t="str">
        <f t="shared" si="1"/>
        <v>8</v>
      </c>
      <c r="D28" s="144"/>
      <c r="E28" s="145"/>
      <c r="F28" s="110">
        <f t="shared" si="2"/>
        <v>0</v>
      </c>
      <c r="G28" s="101"/>
      <c r="H28" s="110" t="str">
        <f t="shared" si="3"/>
        <v>/</v>
      </c>
      <c r="I28" s="102"/>
      <c r="J28" s="110" t="str">
        <f t="shared" si="4"/>
        <v>/</v>
      </c>
      <c r="K28" s="102"/>
      <c r="L28" s="110" t="str">
        <f t="shared" si="5"/>
        <v>/</v>
      </c>
      <c r="M28" s="72" t="str">
        <f t="shared" si="6"/>
        <v/>
      </c>
      <c r="N28" s="110" t="str">
        <f t="shared" si="0"/>
        <v>/</v>
      </c>
      <c r="O28" s="5"/>
      <c r="P28" s="11">
        <v>8</v>
      </c>
      <c r="Q28" s="22" t="str">
        <f t="shared" si="7"/>
        <v>/</v>
      </c>
      <c r="R28" s="22"/>
      <c r="S28" s="131" t="str">
        <f t="shared" si="8"/>
        <v>/</v>
      </c>
      <c r="T28" s="133"/>
      <c r="U28" s="108" t="str">
        <f t="shared" si="9"/>
        <v>/</v>
      </c>
      <c r="V28" s="78" t="str">
        <f t="shared" si="10"/>
        <v>/</v>
      </c>
      <c r="W28" s="78" t="str">
        <f t="shared" si="11"/>
        <v>/</v>
      </c>
      <c r="X28" s="78" t="str">
        <f t="shared" si="12"/>
        <v>/</v>
      </c>
      <c r="Y28" s="6"/>
      <c r="Z28" s="83"/>
      <c r="AA28" s="84"/>
    </row>
    <row r="29" spans="1:27" ht="15" customHeight="1" x14ac:dyDescent="0.25">
      <c r="A29" s="159" t="s">
        <v>41</v>
      </c>
      <c r="B29" s="160"/>
      <c r="C29" s="109" t="str">
        <f t="shared" si="1"/>
        <v>9</v>
      </c>
      <c r="D29" s="144"/>
      <c r="E29" s="145"/>
      <c r="F29" s="110">
        <f t="shared" si="2"/>
        <v>0</v>
      </c>
      <c r="G29" s="101"/>
      <c r="H29" s="110" t="str">
        <f t="shared" si="3"/>
        <v>/</v>
      </c>
      <c r="I29" s="102"/>
      <c r="J29" s="110" t="str">
        <f t="shared" si="4"/>
        <v>/</v>
      </c>
      <c r="K29" s="102"/>
      <c r="L29" s="110" t="str">
        <f t="shared" si="5"/>
        <v>/</v>
      </c>
      <c r="M29" s="72" t="str">
        <f t="shared" si="6"/>
        <v/>
      </c>
      <c r="N29" s="110" t="str">
        <f t="shared" si="0"/>
        <v>/</v>
      </c>
      <c r="O29" s="5"/>
      <c r="P29" s="11">
        <v>9</v>
      </c>
      <c r="Q29" s="22" t="str">
        <f t="shared" si="7"/>
        <v>/</v>
      </c>
      <c r="R29" s="22"/>
      <c r="S29" s="131" t="str">
        <f t="shared" si="8"/>
        <v>/</v>
      </c>
      <c r="T29" s="133"/>
      <c r="U29" s="108" t="str">
        <f t="shared" si="9"/>
        <v>/</v>
      </c>
      <c r="V29" s="78" t="str">
        <f t="shared" si="10"/>
        <v>/</v>
      </c>
      <c r="W29" s="78" t="str">
        <f t="shared" si="11"/>
        <v>/</v>
      </c>
      <c r="X29" s="78" t="str">
        <f t="shared" si="12"/>
        <v>/</v>
      </c>
      <c r="Y29" s="6"/>
      <c r="Z29" s="83"/>
      <c r="AA29" s="84"/>
    </row>
    <row r="30" spans="1:27" ht="15" customHeight="1" x14ac:dyDescent="0.25">
      <c r="A30" s="159" t="s">
        <v>42</v>
      </c>
      <c r="B30" s="160"/>
      <c r="C30" s="109" t="str">
        <f t="shared" si="1"/>
        <v>10</v>
      </c>
      <c r="D30" s="144"/>
      <c r="E30" s="145"/>
      <c r="F30" s="110">
        <f t="shared" si="2"/>
        <v>0</v>
      </c>
      <c r="G30" s="101"/>
      <c r="H30" s="110" t="str">
        <f t="shared" si="3"/>
        <v>/</v>
      </c>
      <c r="I30" s="102"/>
      <c r="J30" s="110" t="str">
        <f t="shared" si="4"/>
        <v>/</v>
      </c>
      <c r="K30" s="102"/>
      <c r="L30" s="110" t="str">
        <f t="shared" si="5"/>
        <v>/</v>
      </c>
      <c r="M30" s="72"/>
      <c r="N30" s="110" t="str">
        <f t="shared" si="0"/>
        <v>/</v>
      </c>
      <c r="O30" s="5"/>
      <c r="P30" s="11">
        <v>10</v>
      </c>
      <c r="Q30" s="22" t="str">
        <f t="shared" si="7"/>
        <v>/</v>
      </c>
      <c r="R30" s="22"/>
      <c r="S30" s="131" t="str">
        <f t="shared" si="8"/>
        <v>/</v>
      </c>
      <c r="T30" s="133"/>
      <c r="U30" s="108" t="str">
        <f t="shared" si="9"/>
        <v>/</v>
      </c>
      <c r="V30" s="78" t="str">
        <f t="shared" si="10"/>
        <v>/</v>
      </c>
      <c r="W30" s="78" t="str">
        <f t="shared" si="11"/>
        <v>/</v>
      </c>
      <c r="X30" s="78" t="str">
        <f t="shared" si="12"/>
        <v>/</v>
      </c>
      <c r="Y30" s="6"/>
      <c r="Z30" s="83"/>
      <c r="AA30" s="84"/>
    </row>
    <row r="31" spans="1:27" ht="15" customHeight="1" x14ac:dyDescent="0.25">
      <c r="A31" s="159" t="s">
        <v>43</v>
      </c>
      <c r="B31" s="160"/>
      <c r="C31" s="109" t="str">
        <f t="shared" si="1"/>
        <v>11</v>
      </c>
      <c r="D31" s="144"/>
      <c r="E31" s="145"/>
      <c r="F31" s="110">
        <f t="shared" si="2"/>
        <v>0</v>
      </c>
      <c r="G31" s="101"/>
      <c r="H31" s="110" t="str">
        <f t="shared" si="3"/>
        <v>/</v>
      </c>
      <c r="I31" s="102"/>
      <c r="J31" s="110" t="str">
        <f t="shared" si="4"/>
        <v>/</v>
      </c>
      <c r="K31" s="102"/>
      <c r="L31" s="110" t="str">
        <f t="shared" si="5"/>
        <v>/</v>
      </c>
      <c r="M31" s="72"/>
      <c r="N31" s="110" t="str">
        <f t="shared" si="0"/>
        <v>/</v>
      </c>
      <c r="O31" s="5"/>
      <c r="P31" s="11">
        <v>11</v>
      </c>
      <c r="Q31" s="22" t="str">
        <f t="shared" si="7"/>
        <v>/</v>
      </c>
      <c r="R31" s="22"/>
      <c r="S31" s="131" t="str">
        <f t="shared" si="8"/>
        <v>/</v>
      </c>
      <c r="T31" s="133"/>
      <c r="U31" s="108" t="str">
        <f t="shared" si="9"/>
        <v>/</v>
      </c>
      <c r="V31" s="78" t="str">
        <f t="shared" si="10"/>
        <v>/</v>
      </c>
      <c r="W31" s="78" t="str">
        <f t="shared" si="11"/>
        <v>/</v>
      </c>
      <c r="X31" s="78" t="str">
        <f t="shared" si="12"/>
        <v>/</v>
      </c>
      <c r="Y31" s="6"/>
      <c r="Z31" s="83"/>
      <c r="AA31" s="84"/>
    </row>
    <row r="32" spans="1:27" ht="15" customHeight="1" x14ac:dyDescent="0.25">
      <c r="A32" s="159" t="s">
        <v>44</v>
      </c>
      <c r="B32" s="160"/>
      <c r="C32" s="109" t="str">
        <f t="shared" si="1"/>
        <v>12</v>
      </c>
      <c r="D32" s="144"/>
      <c r="E32" s="145"/>
      <c r="F32" s="110">
        <f t="shared" si="2"/>
        <v>0</v>
      </c>
      <c r="G32" s="101"/>
      <c r="H32" s="110" t="str">
        <f t="shared" si="3"/>
        <v>/</v>
      </c>
      <c r="I32" s="102"/>
      <c r="J32" s="110" t="str">
        <f t="shared" si="4"/>
        <v>/</v>
      </c>
      <c r="K32" s="102"/>
      <c r="L32" s="110" t="str">
        <f t="shared" si="5"/>
        <v>/</v>
      </c>
      <c r="M32" s="72"/>
      <c r="N32" s="110" t="str">
        <f t="shared" si="0"/>
        <v>/</v>
      </c>
      <c r="O32" s="5"/>
      <c r="P32" s="11">
        <v>12</v>
      </c>
      <c r="Q32" s="22" t="str">
        <f t="shared" si="7"/>
        <v>/</v>
      </c>
      <c r="R32" s="22"/>
      <c r="S32" s="131" t="str">
        <f t="shared" si="8"/>
        <v>/</v>
      </c>
      <c r="T32" s="133"/>
      <c r="U32" s="108" t="str">
        <f t="shared" si="9"/>
        <v>/</v>
      </c>
      <c r="V32" s="78" t="str">
        <f t="shared" si="10"/>
        <v>/</v>
      </c>
      <c r="W32" s="78" t="str">
        <f t="shared" si="11"/>
        <v>/</v>
      </c>
      <c r="X32" s="78" t="str">
        <f t="shared" si="12"/>
        <v>/</v>
      </c>
      <c r="Y32" s="6"/>
      <c r="Z32" s="83"/>
      <c r="AA32" s="84"/>
    </row>
    <row r="33" spans="1:27" ht="15" customHeight="1" x14ac:dyDescent="0.25">
      <c r="A33" s="159" t="s">
        <v>45</v>
      </c>
      <c r="B33" s="160"/>
      <c r="C33" s="109" t="str">
        <f t="shared" si="1"/>
        <v>13</v>
      </c>
      <c r="D33" s="144"/>
      <c r="E33" s="145"/>
      <c r="F33" s="110">
        <f t="shared" si="2"/>
        <v>0</v>
      </c>
      <c r="G33" s="101"/>
      <c r="H33" s="110" t="str">
        <f t="shared" si="3"/>
        <v>/</v>
      </c>
      <c r="I33" s="102"/>
      <c r="J33" s="110" t="str">
        <f t="shared" si="4"/>
        <v>/</v>
      </c>
      <c r="K33" s="102"/>
      <c r="L33" s="110" t="str">
        <f t="shared" si="5"/>
        <v>/</v>
      </c>
      <c r="M33" s="72"/>
      <c r="N33" s="110" t="str">
        <f t="shared" si="0"/>
        <v>/</v>
      </c>
      <c r="O33" s="5"/>
      <c r="P33" s="11">
        <v>13</v>
      </c>
      <c r="Q33" s="22" t="str">
        <f t="shared" si="7"/>
        <v>/</v>
      </c>
      <c r="R33" s="22"/>
      <c r="S33" s="131" t="str">
        <f t="shared" si="8"/>
        <v>/</v>
      </c>
      <c r="T33" s="133"/>
      <c r="U33" s="108" t="str">
        <f t="shared" si="9"/>
        <v>/</v>
      </c>
      <c r="V33" s="78" t="str">
        <f t="shared" si="10"/>
        <v>/</v>
      </c>
      <c r="W33" s="78" t="str">
        <f t="shared" si="11"/>
        <v>/</v>
      </c>
      <c r="X33" s="78" t="str">
        <f t="shared" si="12"/>
        <v>/</v>
      </c>
      <c r="Y33" s="6"/>
      <c r="Z33" s="83"/>
      <c r="AA33" s="84"/>
    </row>
    <row r="34" spans="1:27" ht="15" customHeight="1" x14ac:dyDescent="0.25">
      <c r="A34" s="159" t="s">
        <v>46</v>
      </c>
      <c r="B34" s="160"/>
      <c r="C34" s="109" t="str">
        <f t="shared" si="1"/>
        <v>14</v>
      </c>
      <c r="D34" s="144"/>
      <c r="E34" s="145"/>
      <c r="F34" s="110">
        <f t="shared" si="2"/>
        <v>0</v>
      </c>
      <c r="G34" s="101"/>
      <c r="H34" s="110" t="str">
        <f t="shared" si="3"/>
        <v>/</v>
      </c>
      <c r="I34" s="102"/>
      <c r="J34" s="110" t="str">
        <f t="shared" si="4"/>
        <v>/</v>
      </c>
      <c r="K34" s="102"/>
      <c r="L34" s="110" t="str">
        <f t="shared" si="5"/>
        <v>/</v>
      </c>
      <c r="M34" s="72"/>
      <c r="N34" s="110" t="str">
        <f t="shared" si="0"/>
        <v>/</v>
      </c>
      <c r="O34" s="5"/>
      <c r="P34" s="11">
        <v>14</v>
      </c>
      <c r="Q34" s="22" t="str">
        <f t="shared" si="7"/>
        <v>/</v>
      </c>
      <c r="R34" s="22"/>
      <c r="S34" s="131" t="str">
        <f t="shared" si="8"/>
        <v>/</v>
      </c>
      <c r="T34" s="133"/>
      <c r="U34" s="108" t="str">
        <f t="shared" si="9"/>
        <v>/</v>
      </c>
      <c r="V34" s="78" t="str">
        <f t="shared" si="10"/>
        <v>/</v>
      </c>
      <c r="W34" s="78" t="str">
        <f t="shared" si="11"/>
        <v>/</v>
      </c>
      <c r="X34" s="78" t="str">
        <f t="shared" si="12"/>
        <v>/</v>
      </c>
      <c r="Y34" s="6"/>
      <c r="Z34" s="83"/>
      <c r="AA34" s="84"/>
    </row>
    <row r="35" spans="1:27" ht="15" customHeight="1" x14ac:dyDescent="0.25">
      <c r="A35" s="159" t="s">
        <v>47</v>
      </c>
      <c r="B35" s="160"/>
      <c r="C35" s="109" t="str">
        <f t="shared" si="1"/>
        <v>15</v>
      </c>
      <c r="D35" s="144"/>
      <c r="E35" s="145"/>
      <c r="F35" s="110">
        <f t="shared" si="2"/>
        <v>0</v>
      </c>
      <c r="G35" s="101"/>
      <c r="H35" s="110" t="str">
        <f t="shared" si="3"/>
        <v>/</v>
      </c>
      <c r="I35" s="102"/>
      <c r="J35" s="110" t="str">
        <f t="shared" si="4"/>
        <v>/</v>
      </c>
      <c r="K35" s="102"/>
      <c r="L35" s="110" t="str">
        <f t="shared" si="5"/>
        <v>/</v>
      </c>
      <c r="M35" s="72"/>
      <c r="N35" s="110" t="str">
        <f t="shared" si="0"/>
        <v>/</v>
      </c>
      <c r="O35" s="5"/>
      <c r="P35" s="11">
        <v>15</v>
      </c>
      <c r="Q35" s="22" t="str">
        <f t="shared" si="7"/>
        <v>/</v>
      </c>
      <c r="R35" s="22"/>
      <c r="S35" s="131" t="str">
        <f t="shared" si="8"/>
        <v>/</v>
      </c>
      <c r="T35" s="133"/>
      <c r="U35" s="108" t="str">
        <f t="shared" si="9"/>
        <v>/</v>
      </c>
      <c r="V35" s="78" t="str">
        <f t="shared" si="10"/>
        <v>/</v>
      </c>
      <c r="W35" s="78" t="str">
        <f t="shared" si="11"/>
        <v>/</v>
      </c>
      <c r="X35" s="78" t="str">
        <f t="shared" si="12"/>
        <v>/</v>
      </c>
      <c r="Y35" s="6"/>
      <c r="Z35" s="83"/>
      <c r="AA35" s="84"/>
    </row>
    <row r="36" spans="1:27" ht="15" customHeight="1" x14ac:dyDescent="0.25">
      <c r="A36" s="159" t="s">
        <v>48</v>
      </c>
      <c r="B36" s="160"/>
      <c r="C36" s="109" t="str">
        <f t="shared" si="1"/>
        <v>16</v>
      </c>
      <c r="D36" s="144"/>
      <c r="E36" s="145"/>
      <c r="F36" s="110">
        <f t="shared" si="2"/>
        <v>0</v>
      </c>
      <c r="G36" s="101"/>
      <c r="H36" s="110" t="str">
        <f t="shared" si="3"/>
        <v>/</v>
      </c>
      <c r="I36" s="102"/>
      <c r="J36" s="110" t="str">
        <f t="shared" si="4"/>
        <v>/</v>
      </c>
      <c r="K36" s="102"/>
      <c r="L36" s="110" t="str">
        <f t="shared" si="5"/>
        <v>/</v>
      </c>
      <c r="M36" s="72"/>
      <c r="N36" s="110" t="str">
        <f t="shared" si="0"/>
        <v>/</v>
      </c>
      <c r="O36" s="5"/>
      <c r="P36" s="11">
        <v>16</v>
      </c>
      <c r="Q36" s="22" t="str">
        <f t="shared" si="7"/>
        <v>/</v>
      </c>
      <c r="R36" s="22"/>
      <c r="S36" s="131" t="str">
        <f t="shared" si="8"/>
        <v>/</v>
      </c>
      <c r="T36" s="133"/>
      <c r="U36" s="108" t="str">
        <f t="shared" si="9"/>
        <v>/</v>
      </c>
      <c r="V36" s="78" t="str">
        <f t="shared" si="10"/>
        <v>/</v>
      </c>
      <c r="W36" s="78" t="str">
        <f t="shared" si="11"/>
        <v>/</v>
      </c>
      <c r="X36" s="78" t="str">
        <f t="shared" si="12"/>
        <v>/</v>
      </c>
      <c r="Y36" s="6"/>
      <c r="Z36" s="83"/>
      <c r="AA36" s="84"/>
    </row>
    <row r="37" spans="1:27" ht="15" customHeight="1" x14ac:dyDescent="0.25">
      <c r="A37" s="159" t="s">
        <v>49</v>
      </c>
      <c r="B37" s="160"/>
      <c r="C37" s="109" t="str">
        <f t="shared" si="1"/>
        <v>17</v>
      </c>
      <c r="D37" s="144"/>
      <c r="E37" s="145"/>
      <c r="F37" s="110">
        <f t="shared" si="2"/>
        <v>0</v>
      </c>
      <c r="G37" s="101"/>
      <c r="H37" s="110" t="str">
        <f t="shared" si="3"/>
        <v>/</v>
      </c>
      <c r="I37" s="102"/>
      <c r="J37" s="110" t="str">
        <f t="shared" si="4"/>
        <v>/</v>
      </c>
      <c r="K37" s="102"/>
      <c r="L37" s="110" t="str">
        <f t="shared" si="5"/>
        <v>/</v>
      </c>
      <c r="M37" s="72"/>
      <c r="N37" s="110" t="str">
        <f t="shared" si="0"/>
        <v>/</v>
      </c>
      <c r="O37" s="5"/>
      <c r="P37" s="11">
        <v>17</v>
      </c>
      <c r="Q37" s="22" t="str">
        <f t="shared" si="7"/>
        <v>/</v>
      </c>
      <c r="R37" s="22"/>
      <c r="S37" s="131" t="str">
        <f t="shared" si="8"/>
        <v>/</v>
      </c>
      <c r="T37" s="133"/>
      <c r="U37" s="108" t="str">
        <f t="shared" si="9"/>
        <v>/</v>
      </c>
      <c r="V37" s="78" t="str">
        <f t="shared" si="10"/>
        <v>/</v>
      </c>
      <c r="W37" s="78" t="str">
        <f t="shared" si="11"/>
        <v>/</v>
      </c>
      <c r="X37" s="78" t="str">
        <f t="shared" si="12"/>
        <v>/</v>
      </c>
      <c r="Y37" s="6"/>
      <c r="Z37" s="83"/>
      <c r="AA37" s="84"/>
    </row>
    <row r="38" spans="1:27" ht="15" customHeight="1" x14ac:dyDescent="0.25">
      <c r="A38" s="159" t="s">
        <v>50</v>
      </c>
      <c r="B38" s="160"/>
      <c r="C38" s="109" t="str">
        <f t="shared" si="1"/>
        <v>18</v>
      </c>
      <c r="D38" s="144"/>
      <c r="E38" s="145"/>
      <c r="F38" s="110">
        <f t="shared" si="2"/>
        <v>0</v>
      </c>
      <c r="G38" s="101"/>
      <c r="H38" s="110" t="str">
        <f t="shared" si="3"/>
        <v>/</v>
      </c>
      <c r="I38" s="102"/>
      <c r="J38" s="110" t="str">
        <f t="shared" si="4"/>
        <v>/</v>
      </c>
      <c r="K38" s="102"/>
      <c r="L38" s="110" t="str">
        <f t="shared" si="5"/>
        <v>/</v>
      </c>
      <c r="M38" s="72"/>
      <c r="N38" s="110" t="str">
        <f t="shared" si="0"/>
        <v>/</v>
      </c>
      <c r="O38" s="5"/>
      <c r="P38" s="11">
        <v>18</v>
      </c>
      <c r="Q38" s="22" t="str">
        <f t="shared" si="7"/>
        <v>/</v>
      </c>
      <c r="R38" s="22"/>
      <c r="S38" s="131" t="str">
        <f t="shared" si="8"/>
        <v>/</v>
      </c>
      <c r="T38" s="133"/>
      <c r="U38" s="108" t="str">
        <f t="shared" si="9"/>
        <v>/</v>
      </c>
      <c r="V38" s="78" t="str">
        <f t="shared" si="10"/>
        <v>/</v>
      </c>
      <c r="W38" s="78" t="str">
        <f t="shared" si="11"/>
        <v>/</v>
      </c>
      <c r="X38" s="78" t="str">
        <f t="shared" si="12"/>
        <v>/</v>
      </c>
      <c r="Y38" s="6"/>
      <c r="Z38" s="83"/>
      <c r="AA38" s="84"/>
    </row>
    <row r="39" spans="1:27" ht="15" customHeight="1" x14ac:dyDescent="0.25">
      <c r="A39" s="159" t="s">
        <v>51</v>
      </c>
      <c r="B39" s="160"/>
      <c r="C39" s="109" t="str">
        <f t="shared" si="1"/>
        <v>19</v>
      </c>
      <c r="D39" s="144"/>
      <c r="E39" s="145"/>
      <c r="F39" s="110">
        <f t="shared" si="2"/>
        <v>0</v>
      </c>
      <c r="G39" s="101"/>
      <c r="H39" s="110" t="str">
        <f t="shared" si="3"/>
        <v>/</v>
      </c>
      <c r="I39" s="102"/>
      <c r="J39" s="110" t="str">
        <f t="shared" si="4"/>
        <v>/</v>
      </c>
      <c r="K39" s="102"/>
      <c r="L39" s="110" t="str">
        <f t="shared" si="5"/>
        <v>/</v>
      </c>
      <c r="M39" s="72"/>
      <c r="N39" s="110" t="str">
        <f t="shared" si="0"/>
        <v>/</v>
      </c>
      <c r="O39" s="5"/>
      <c r="P39" s="11">
        <v>19</v>
      </c>
      <c r="Q39" s="22" t="str">
        <f t="shared" si="7"/>
        <v>/</v>
      </c>
      <c r="R39" s="22"/>
      <c r="S39" s="131" t="str">
        <f t="shared" si="8"/>
        <v>/</v>
      </c>
      <c r="T39" s="133"/>
      <c r="U39" s="108" t="str">
        <f t="shared" si="9"/>
        <v>/</v>
      </c>
      <c r="V39" s="78" t="str">
        <f t="shared" si="10"/>
        <v>/</v>
      </c>
      <c r="W39" s="78" t="str">
        <f t="shared" si="11"/>
        <v>/</v>
      </c>
      <c r="X39" s="78" t="str">
        <f t="shared" si="12"/>
        <v>/</v>
      </c>
      <c r="Y39" s="6"/>
      <c r="Z39" s="83"/>
      <c r="AA39" s="84"/>
    </row>
    <row r="40" spans="1:27" ht="15" customHeight="1" x14ac:dyDescent="0.25">
      <c r="A40" s="159" t="s">
        <v>52</v>
      </c>
      <c r="B40" s="160"/>
      <c r="C40" s="109" t="str">
        <f t="shared" si="1"/>
        <v>20</v>
      </c>
      <c r="D40" s="144"/>
      <c r="E40" s="145"/>
      <c r="F40" s="110">
        <f t="shared" si="2"/>
        <v>0</v>
      </c>
      <c r="G40" s="101"/>
      <c r="H40" s="110" t="str">
        <f t="shared" si="3"/>
        <v>/</v>
      </c>
      <c r="I40" s="102"/>
      <c r="J40" s="110" t="str">
        <f t="shared" si="4"/>
        <v>/</v>
      </c>
      <c r="K40" s="102"/>
      <c r="L40" s="110" t="str">
        <f t="shared" si="5"/>
        <v>/</v>
      </c>
      <c r="M40" s="72"/>
      <c r="N40" s="110" t="str">
        <f t="shared" si="0"/>
        <v>/</v>
      </c>
      <c r="O40" s="5"/>
      <c r="P40" s="11">
        <v>20</v>
      </c>
      <c r="Q40" s="22" t="str">
        <f t="shared" si="7"/>
        <v>/</v>
      </c>
      <c r="R40" s="22"/>
      <c r="S40" s="131" t="str">
        <f t="shared" si="8"/>
        <v>/</v>
      </c>
      <c r="T40" s="133"/>
      <c r="U40" s="108" t="str">
        <f t="shared" si="9"/>
        <v>/</v>
      </c>
      <c r="V40" s="78" t="str">
        <f t="shared" si="10"/>
        <v>/</v>
      </c>
      <c r="W40" s="78" t="str">
        <f t="shared" si="11"/>
        <v>/</v>
      </c>
      <c r="X40" s="78" t="str">
        <f t="shared" si="12"/>
        <v>/</v>
      </c>
      <c r="Y40" s="6"/>
      <c r="Z40" s="83"/>
      <c r="AA40" s="84"/>
    </row>
    <row r="41" spans="1:27" ht="15" customHeight="1" x14ac:dyDescent="0.25">
      <c r="A41" s="159" t="s">
        <v>53</v>
      </c>
      <c r="B41" s="160"/>
      <c r="C41" s="109" t="str">
        <f t="shared" si="1"/>
        <v>21</v>
      </c>
      <c r="D41" s="144"/>
      <c r="E41" s="145"/>
      <c r="F41" s="110">
        <f t="shared" si="2"/>
        <v>0</v>
      </c>
      <c r="G41" s="101"/>
      <c r="H41" s="110" t="str">
        <f t="shared" si="3"/>
        <v>/</v>
      </c>
      <c r="I41" s="102"/>
      <c r="J41" s="110" t="str">
        <f t="shared" si="4"/>
        <v>/</v>
      </c>
      <c r="K41" s="102"/>
      <c r="L41" s="110" t="str">
        <f t="shared" si="5"/>
        <v>/</v>
      </c>
      <c r="M41" s="72"/>
      <c r="N41" s="110" t="str">
        <f t="shared" si="0"/>
        <v>/</v>
      </c>
      <c r="O41" s="5"/>
      <c r="P41" s="11">
        <v>21</v>
      </c>
      <c r="Q41" s="22" t="str">
        <f t="shared" si="7"/>
        <v>/</v>
      </c>
      <c r="R41" s="22"/>
      <c r="S41" s="131" t="str">
        <f t="shared" si="8"/>
        <v>/</v>
      </c>
      <c r="T41" s="133"/>
      <c r="U41" s="108" t="str">
        <f t="shared" si="9"/>
        <v>/</v>
      </c>
      <c r="V41" s="78" t="str">
        <f t="shared" si="10"/>
        <v>/</v>
      </c>
      <c r="W41" s="78" t="str">
        <f t="shared" si="11"/>
        <v>/</v>
      </c>
      <c r="X41" s="78" t="str">
        <f t="shared" si="12"/>
        <v>/</v>
      </c>
      <c r="Y41" s="6"/>
      <c r="Z41" s="83"/>
      <c r="AA41" s="84"/>
    </row>
    <row r="42" spans="1:27" ht="15" customHeight="1" x14ac:dyDescent="0.25">
      <c r="A42" s="159" t="s">
        <v>54</v>
      </c>
      <c r="B42" s="160"/>
      <c r="C42" s="109" t="str">
        <f t="shared" si="1"/>
        <v>22</v>
      </c>
      <c r="D42" s="144"/>
      <c r="E42" s="145"/>
      <c r="F42" s="110">
        <f t="shared" si="2"/>
        <v>0</v>
      </c>
      <c r="G42" s="101"/>
      <c r="H42" s="110" t="str">
        <f t="shared" si="3"/>
        <v>/</v>
      </c>
      <c r="I42" s="102"/>
      <c r="J42" s="110" t="str">
        <f t="shared" si="4"/>
        <v>/</v>
      </c>
      <c r="K42" s="102"/>
      <c r="L42" s="110" t="str">
        <f t="shared" si="5"/>
        <v>/</v>
      </c>
      <c r="M42" s="72"/>
      <c r="N42" s="110" t="str">
        <f t="shared" si="0"/>
        <v>/</v>
      </c>
      <c r="O42" s="5"/>
      <c r="P42" s="11">
        <v>22</v>
      </c>
      <c r="Q42" s="22" t="str">
        <f t="shared" si="7"/>
        <v>/</v>
      </c>
      <c r="R42" s="22"/>
      <c r="S42" s="131" t="str">
        <f t="shared" si="8"/>
        <v>/</v>
      </c>
      <c r="T42" s="133"/>
      <c r="U42" s="108" t="str">
        <f t="shared" si="9"/>
        <v>/</v>
      </c>
      <c r="V42" s="78" t="str">
        <f t="shared" si="10"/>
        <v>/</v>
      </c>
      <c r="W42" s="78" t="str">
        <f t="shared" si="11"/>
        <v>/</v>
      </c>
      <c r="X42" s="78" t="str">
        <f t="shared" si="12"/>
        <v>/</v>
      </c>
      <c r="Y42" s="6"/>
      <c r="Z42" s="83"/>
      <c r="AA42" s="84"/>
    </row>
    <row r="43" spans="1:27" ht="15" customHeight="1" x14ac:dyDescent="0.25">
      <c r="A43" s="159" t="s">
        <v>55</v>
      </c>
      <c r="B43" s="160"/>
      <c r="C43" s="109" t="str">
        <f t="shared" si="1"/>
        <v>23</v>
      </c>
      <c r="D43" s="144"/>
      <c r="E43" s="145"/>
      <c r="F43" s="110">
        <f t="shared" si="2"/>
        <v>0</v>
      </c>
      <c r="G43" s="101"/>
      <c r="H43" s="110" t="str">
        <f t="shared" si="3"/>
        <v>/</v>
      </c>
      <c r="I43" s="102"/>
      <c r="J43" s="110" t="str">
        <f t="shared" si="4"/>
        <v>/</v>
      </c>
      <c r="K43" s="102"/>
      <c r="L43" s="110" t="str">
        <f t="shared" si="5"/>
        <v>/</v>
      </c>
      <c r="M43" s="72"/>
      <c r="N43" s="110" t="str">
        <f t="shared" si="0"/>
        <v>/</v>
      </c>
      <c r="O43" s="5"/>
      <c r="P43" s="11">
        <v>23</v>
      </c>
      <c r="Q43" s="22" t="str">
        <f t="shared" si="7"/>
        <v>/</v>
      </c>
      <c r="R43" s="22"/>
      <c r="S43" s="131" t="str">
        <f t="shared" si="8"/>
        <v>/</v>
      </c>
      <c r="T43" s="133"/>
      <c r="U43" s="108" t="str">
        <f t="shared" si="9"/>
        <v>/</v>
      </c>
      <c r="V43" s="78" t="str">
        <f t="shared" si="10"/>
        <v>/</v>
      </c>
      <c r="W43" s="78" t="str">
        <f t="shared" si="11"/>
        <v>/</v>
      </c>
      <c r="X43" s="78" t="str">
        <f t="shared" si="12"/>
        <v>/</v>
      </c>
      <c r="Y43" s="6"/>
      <c r="Z43" s="83"/>
      <c r="AA43" s="84"/>
    </row>
    <row r="44" spans="1:27" ht="15" customHeight="1" x14ac:dyDescent="0.25">
      <c r="A44" s="159" t="s">
        <v>56</v>
      </c>
      <c r="B44" s="160"/>
      <c r="C44" s="109" t="str">
        <f t="shared" si="1"/>
        <v>24</v>
      </c>
      <c r="D44" s="144"/>
      <c r="E44" s="145"/>
      <c r="F44" s="110">
        <f t="shared" si="2"/>
        <v>0</v>
      </c>
      <c r="G44" s="101"/>
      <c r="H44" s="110" t="str">
        <f t="shared" si="3"/>
        <v>/</v>
      </c>
      <c r="I44" s="102"/>
      <c r="J44" s="110" t="str">
        <f t="shared" si="4"/>
        <v>/</v>
      </c>
      <c r="K44" s="102"/>
      <c r="L44" s="110" t="str">
        <f t="shared" si="5"/>
        <v>/</v>
      </c>
      <c r="M44" s="72"/>
      <c r="N44" s="110" t="str">
        <f t="shared" si="0"/>
        <v>/</v>
      </c>
      <c r="O44" s="5"/>
      <c r="P44" s="11">
        <v>24</v>
      </c>
      <c r="Q44" s="22" t="str">
        <f t="shared" si="7"/>
        <v>/</v>
      </c>
      <c r="R44" s="22"/>
      <c r="S44" s="131" t="str">
        <f t="shared" si="8"/>
        <v>/</v>
      </c>
      <c r="T44" s="133"/>
      <c r="U44" s="108" t="str">
        <f t="shared" si="9"/>
        <v>/</v>
      </c>
      <c r="V44" s="78" t="str">
        <f t="shared" si="10"/>
        <v>/</v>
      </c>
      <c r="W44" s="78" t="str">
        <f t="shared" si="11"/>
        <v>/</v>
      </c>
      <c r="X44" s="78" t="str">
        <f t="shared" si="12"/>
        <v>/</v>
      </c>
      <c r="Y44" s="6"/>
      <c r="Z44" s="83"/>
      <c r="AA44" s="84"/>
    </row>
    <row r="45" spans="1:27" ht="15" customHeight="1" x14ac:dyDescent="0.25">
      <c r="A45" s="159" t="s">
        <v>57</v>
      </c>
      <c r="B45" s="160"/>
      <c r="C45" s="109" t="str">
        <f t="shared" si="1"/>
        <v>25</v>
      </c>
      <c r="D45" s="144"/>
      <c r="E45" s="145"/>
      <c r="F45" s="110">
        <f t="shared" si="2"/>
        <v>0</v>
      </c>
      <c r="G45" s="101"/>
      <c r="H45" s="110" t="str">
        <f t="shared" si="3"/>
        <v>/</v>
      </c>
      <c r="I45" s="102"/>
      <c r="J45" s="110" t="str">
        <f t="shared" si="4"/>
        <v>/</v>
      </c>
      <c r="K45" s="102"/>
      <c r="L45" s="110" t="str">
        <f t="shared" si="5"/>
        <v>/</v>
      </c>
      <c r="M45" s="72"/>
      <c r="N45" s="110" t="str">
        <f t="shared" si="0"/>
        <v>/</v>
      </c>
      <c r="O45" s="5"/>
      <c r="P45" s="11">
        <v>25</v>
      </c>
      <c r="Q45" s="22" t="str">
        <f t="shared" si="7"/>
        <v>/</v>
      </c>
      <c r="R45" s="22"/>
      <c r="S45" s="131" t="str">
        <f t="shared" si="8"/>
        <v>/</v>
      </c>
      <c r="T45" s="133"/>
      <c r="U45" s="108" t="str">
        <f t="shared" si="9"/>
        <v>/</v>
      </c>
      <c r="V45" s="78" t="str">
        <f t="shared" si="10"/>
        <v>/</v>
      </c>
      <c r="W45" s="78" t="str">
        <f t="shared" si="11"/>
        <v>/</v>
      </c>
      <c r="X45" s="78" t="str">
        <f t="shared" si="12"/>
        <v>/</v>
      </c>
      <c r="Y45" s="6"/>
      <c r="Z45" s="83"/>
      <c r="AA45" s="84"/>
    </row>
    <row r="46" spans="1:27" ht="15" customHeight="1" x14ac:dyDescent="0.25">
      <c r="A46" s="159" t="s">
        <v>58</v>
      </c>
      <c r="B46" s="160"/>
      <c r="C46" s="109" t="str">
        <f t="shared" si="1"/>
        <v>26</v>
      </c>
      <c r="D46" s="144"/>
      <c r="E46" s="145"/>
      <c r="F46" s="110">
        <f t="shared" si="2"/>
        <v>0</v>
      </c>
      <c r="G46" s="101"/>
      <c r="H46" s="110" t="str">
        <f t="shared" si="3"/>
        <v>/</v>
      </c>
      <c r="I46" s="102"/>
      <c r="J46" s="110" t="str">
        <f t="shared" si="4"/>
        <v>/</v>
      </c>
      <c r="K46" s="102"/>
      <c r="L46" s="110" t="str">
        <f t="shared" si="5"/>
        <v>/</v>
      </c>
      <c r="M46" s="72"/>
      <c r="N46" s="110" t="str">
        <f t="shared" si="0"/>
        <v>/</v>
      </c>
      <c r="O46" s="5"/>
      <c r="P46" s="11">
        <v>26</v>
      </c>
      <c r="Q46" s="22" t="str">
        <f t="shared" si="7"/>
        <v>/</v>
      </c>
      <c r="R46" s="22"/>
      <c r="S46" s="131" t="str">
        <f t="shared" si="8"/>
        <v>/</v>
      </c>
      <c r="T46" s="133"/>
      <c r="U46" s="108" t="str">
        <f t="shared" si="9"/>
        <v>/</v>
      </c>
      <c r="V46" s="78" t="str">
        <f t="shared" si="10"/>
        <v>/</v>
      </c>
      <c r="W46" s="78" t="str">
        <f t="shared" si="11"/>
        <v>/</v>
      </c>
      <c r="X46" s="78" t="str">
        <f t="shared" si="12"/>
        <v>/</v>
      </c>
      <c r="Y46" s="6"/>
      <c r="Z46" s="83"/>
      <c r="AA46" s="84"/>
    </row>
    <row r="47" spans="1:27" ht="15" customHeight="1" x14ac:dyDescent="0.25">
      <c r="A47" s="159" t="s">
        <v>59</v>
      </c>
      <c r="B47" s="160"/>
      <c r="C47" s="109" t="str">
        <f t="shared" si="1"/>
        <v>27</v>
      </c>
      <c r="D47" s="144"/>
      <c r="E47" s="145"/>
      <c r="F47" s="110">
        <f t="shared" si="2"/>
        <v>0</v>
      </c>
      <c r="G47" s="101"/>
      <c r="H47" s="110" t="str">
        <f t="shared" si="3"/>
        <v>/</v>
      </c>
      <c r="I47" s="102"/>
      <c r="J47" s="110" t="str">
        <f t="shared" si="4"/>
        <v>/</v>
      </c>
      <c r="K47" s="102"/>
      <c r="L47" s="110" t="str">
        <f t="shared" si="5"/>
        <v>/</v>
      </c>
      <c r="M47" s="72"/>
      <c r="N47" s="110" t="str">
        <f t="shared" si="0"/>
        <v>/</v>
      </c>
      <c r="O47" s="5"/>
      <c r="P47" s="11">
        <v>27</v>
      </c>
      <c r="Q47" s="22" t="str">
        <f t="shared" si="7"/>
        <v>/</v>
      </c>
      <c r="R47" s="22"/>
      <c r="S47" s="131" t="str">
        <f t="shared" si="8"/>
        <v>/</v>
      </c>
      <c r="T47" s="133"/>
      <c r="U47" s="108" t="str">
        <f t="shared" si="9"/>
        <v>/</v>
      </c>
      <c r="V47" s="78" t="str">
        <f t="shared" si="10"/>
        <v>/</v>
      </c>
      <c r="W47" s="78" t="str">
        <f t="shared" si="11"/>
        <v>/</v>
      </c>
      <c r="X47" s="78" t="str">
        <f t="shared" si="12"/>
        <v>/</v>
      </c>
      <c r="Y47" s="6"/>
      <c r="Z47" s="83"/>
      <c r="AA47" s="84"/>
    </row>
    <row r="48" spans="1:27" ht="15" customHeight="1" x14ac:dyDescent="0.25">
      <c r="A48" s="159" t="s">
        <v>60</v>
      </c>
      <c r="B48" s="160"/>
      <c r="C48" s="109" t="str">
        <f t="shared" si="1"/>
        <v>28</v>
      </c>
      <c r="D48" s="144"/>
      <c r="E48" s="145"/>
      <c r="F48" s="110">
        <f t="shared" si="2"/>
        <v>0</v>
      </c>
      <c r="G48" s="101"/>
      <c r="H48" s="110" t="str">
        <f t="shared" si="3"/>
        <v>/</v>
      </c>
      <c r="I48" s="102"/>
      <c r="J48" s="110" t="str">
        <f t="shared" si="4"/>
        <v>/</v>
      </c>
      <c r="K48" s="102"/>
      <c r="L48" s="110" t="str">
        <f t="shared" si="5"/>
        <v>/</v>
      </c>
      <c r="M48" s="72"/>
      <c r="N48" s="110" t="str">
        <f t="shared" si="0"/>
        <v>/</v>
      </c>
      <c r="O48" s="5"/>
      <c r="P48" s="11">
        <v>28</v>
      </c>
      <c r="Q48" s="22" t="str">
        <f t="shared" si="7"/>
        <v>/</v>
      </c>
      <c r="R48" s="22"/>
      <c r="S48" s="131" t="str">
        <f t="shared" si="8"/>
        <v>/</v>
      </c>
      <c r="T48" s="133"/>
      <c r="U48" s="108" t="str">
        <f t="shared" si="9"/>
        <v>/</v>
      </c>
      <c r="V48" s="78" t="str">
        <f t="shared" si="10"/>
        <v>/</v>
      </c>
      <c r="W48" s="78" t="str">
        <f t="shared" si="11"/>
        <v>/</v>
      </c>
      <c r="X48" s="78" t="str">
        <f t="shared" si="12"/>
        <v>/</v>
      </c>
      <c r="Y48" s="6"/>
      <c r="Z48" s="83"/>
      <c r="AA48" s="84"/>
    </row>
    <row r="49" spans="1:27" ht="15" customHeight="1" x14ac:dyDescent="0.25">
      <c r="A49" s="159" t="s">
        <v>61</v>
      </c>
      <c r="B49" s="160"/>
      <c r="C49" s="109" t="str">
        <f t="shared" si="1"/>
        <v>29</v>
      </c>
      <c r="D49" s="144"/>
      <c r="E49" s="145"/>
      <c r="F49" s="110">
        <f t="shared" si="2"/>
        <v>0</v>
      </c>
      <c r="G49" s="101"/>
      <c r="H49" s="110" t="str">
        <f t="shared" si="3"/>
        <v>/</v>
      </c>
      <c r="I49" s="102"/>
      <c r="J49" s="110" t="str">
        <f t="shared" si="4"/>
        <v>/</v>
      </c>
      <c r="K49" s="102"/>
      <c r="L49" s="110" t="str">
        <f t="shared" si="5"/>
        <v>/</v>
      </c>
      <c r="M49" s="72"/>
      <c r="N49" s="110" t="str">
        <f t="shared" si="0"/>
        <v>/</v>
      </c>
      <c r="O49" s="5"/>
      <c r="P49" s="11">
        <v>29</v>
      </c>
      <c r="Q49" s="22" t="str">
        <f t="shared" si="7"/>
        <v>/</v>
      </c>
      <c r="R49" s="22"/>
      <c r="S49" s="131" t="str">
        <f t="shared" si="8"/>
        <v>/</v>
      </c>
      <c r="T49" s="133"/>
      <c r="U49" s="108" t="str">
        <f t="shared" si="9"/>
        <v>/</v>
      </c>
      <c r="V49" s="78" t="str">
        <f t="shared" si="10"/>
        <v>/</v>
      </c>
      <c r="W49" s="78" t="str">
        <f t="shared" si="11"/>
        <v>/</v>
      </c>
      <c r="X49" s="78" t="str">
        <f t="shared" si="12"/>
        <v>/</v>
      </c>
      <c r="Y49" s="6"/>
      <c r="Z49" s="83"/>
      <c r="AA49" s="84"/>
    </row>
    <row r="50" spans="1:27" ht="15" customHeight="1" x14ac:dyDescent="0.25">
      <c r="A50" s="159" t="s">
        <v>62</v>
      </c>
      <c r="B50" s="160"/>
      <c r="C50" s="109" t="str">
        <f t="shared" si="1"/>
        <v>30</v>
      </c>
      <c r="D50" s="144"/>
      <c r="E50" s="145"/>
      <c r="F50" s="110">
        <f t="shared" si="2"/>
        <v>0</v>
      </c>
      <c r="G50" s="101"/>
      <c r="H50" s="110" t="str">
        <f t="shared" si="3"/>
        <v>/</v>
      </c>
      <c r="I50" s="102"/>
      <c r="J50" s="110" t="str">
        <f t="shared" si="4"/>
        <v>/</v>
      </c>
      <c r="K50" s="102"/>
      <c r="L50" s="110" t="str">
        <f t="shared" si="5"/>
        <v>/</v>
      </c>
      <c r="M50" s="72"/>
      <c r="N50" s="110" t="str">
        <f t="shared" si="0"/>
        <v>/</v>
      </c>
      <c r="O50" s="5"/>
      <c r="P50" s="11">
        <v>30</v>
      </c>
      <c r="Q50" s="22" t="str">
        <f t="shared" si="7"/>
        <v>/</v>
      </c>
      <c r="R50" s="22"/>
      <c r="S50" s="131" t="str">
        <f t="shared" si="8"/>
        <v>/</v>
      </c>
      <c r="T50" s="133"/>
      <c r="U50" s="108" t="str">
        <f t="shared" si="9"/>
        <v>/</v>
      </c>
      <c r="V50" s="78" t="str">
        <f t="shared" si="10"/>
        <v>/</v>
      </c>
      <c r="W50" s="78" t="str">
        <f t="shared" si="11"/>
        <v>/</v>
      </c>
      <c r="X50" s="78" t="str">
        <f t="shared" si="12"/>
        <v>/</v>
      </c>
      <c r="Y50" s="6"/>
      <c r="Z50" s="83"/>
      <c r="AA50" s="84"/>
    </row>
    <row r="51" spans="1:27" ht="15" customHeight="1" x14ac:dyDescent="0.25">
      <c r="A51" s="159" t="s">
        <v>63</v>
      </c>
      <c r="B51" s="160"/>
      <c r="C51" s="109" t="str">
        <f t="shared" si="1"/>
        <v>31</v>
      </c>
      <c r="D51" s="144"/>
      <c r="E51" s="145"/>
      <c r="F51" s="110">
        <f t="shared" si="2"/>
        <v>0</v>
      </c>
      <c r="G51" s="101"/>
      <c r="H51" s="110" t="str">
        <f t="shared" si="3"/>
        <v>/</v>
      </c>
      <c r="I51" s="102"/>
      <c r="J51" s="110" t="str">
        <f t="shared" si="4"/>
        <v>/</v>
      </c>
      <c r="K51" s="102"/>
      <c r="L51" s="110" t="str">
        <f t="shared" si="5"/>
        <v>/</v>
      </c>
      <c r="M51" s="72"/>
      <c r="N51" s="110" t="str">
        <f t="shared" si="0"/>
        <v>/</v>
      </c>
      <c r="O51" s="5"/>
      <c r="P51" s="11">
        <v>31</v>
      </c>
      <c r="Q51" s="22" t="str">
        <f t="shared" si="7"/>
        <v>/</v>
      </c>
      <c r="R51" s="22"/>
      <c r="S51" s="131" t="str">
        <f t="shared" si="8"/>
        <v>/</v>
      </c>
      <c r="T51" s="133"/>
      <c r="U51" s="108" t="str">
        <f t="shared" si="9"/>
        <v>/</v>
      </c>
      <c r="V51" s="78" t="str">
        <f t="shared" si="10"/>
        <v>/</v>
      </c>
      <c r="W51" s="78" t="str">
        <f t="shared" si="11"/>
        <v>/</v>
      </c>
      <c r="X51" s="78" t="str">
        <f t="shared" si="12"/>
        <v>/</v>
      </c>
      <c r="Y51" s="6"/>
      <c r="Z51" s="83"/>
      <c r="AA51" s="84"/>
    </row>
    <row r="52" spans="1:27" ht="15" customHeight="1" x14ac:dyDescent="0.25">
      <c r="A52" s="159" t="s">
        <v>64</v>
      </c>
      <c r="B52" s="160"/>
      <c r="C52" s="109" t="str">
        <f t="shared" si="1"/>
        <v>32</v>
      </c>
      <c r="D52" s="144"/>
      <c r="E52" s="145"/>
      <c r="F52" s="110">
        <f t="shared" si="2"/>
        <v>0</v>
      </c>
      <c r="G52" s="101"/>
      <c r="H52" s="110" t="str">
        <f t="shared" si="3"/>
        <v>/</v>
      </c>
      <c r="I52" s="102"/>
      <c r="J52" s="110" t="str">
        <f t="shared" si="4"/>
        <v>/</v>
      </c>
      <c r="K52" s="102"/>
      <c r="L52" s="110" t="str">
        <f t="shared" si="5"/>
        <v>/</v>
      </c>
      <c r="M52" s="72"/>
      <c r="N52" s="110" t="str">
        <f t="shared" si="0"/>
        <v>/</v>
      </c>
      <c r="O52" s="5"/>
      <c r="P52" s="11">
        <v>32</v>
      </c>
      <c r="Q52" s="22" t="str">
        <f t="shared" si="7"/>
        <v>/</v>
      </c>
      <c r="R52" s="22"/>
      <c r="S52" s="131" t="str">
        <f t="shared" si="8"/>
        <v>/</v>
      </c>
      <c r="T52" s="133"/>
      <c r="U52" s="108" t="str">
        <f t="shared" si="9"/>
        <v>/</v>
      </c>
      <c r="V52" s="78" t="str">
        <f t="shared" si="10"/>
        <v>/</v>
      </c>
      <c r="W52" s="78" t="str">
        <f t="shared" si="11"/>
        <v>/</v>
      </c>
      <c r="X52" s="78" t="str">
        <f t="shared" si="12"/>
        <v>/</v>
      </c>
      <c r="Y52" s="6"/>
      <c r="Z52" s="83"/>
      <c r="AA52" s="84"/>
    </row>
    <row r="53" spans="1:27" ht="15" customHeight="1" x14ac:dyDescent="0.25">
      <c r="A53" s="159" t="s">
        <v>65</v>
      </c>
      <c r="B53" s="160"/>
      <c r="C53" s="109" t="str">
        <f t="shared" si="1"/>
        <v>33</v>
      </c>
      <c r="D53" s="144"/>
      <c r="E53" s="145"/>
      <c r="F53" s="110">
        <f t="shared" si="2"/>
        <v>0</v>
      </c>
      <c r="G53" s="101"/>
      <c r="H53" s="110" t="str">
        <f t="shared" si="3"/>
        <v>/</v>
      </c>
      <c r="I53" s="102"/>
      <c r="J53" s="110" t="str">
        <f t="shared" si="4"/>
        <v>/</v>
      </c>
      <c r="K53" s="102"/>
      <c r="L53" s="110" t="str">
        <f t="shared" si="5"/>
        <v>/</v>
      </c>
      <c r="M53" s="72"/>
      <c r="N53" s="110" t="str">
        <f t="shared" si="0"/>
        <v>/</v>
      </c>
      <c r="O53" s="5"/>
      <c r="P53" s="11">
        <v>33</v>
      </c>
      <c r="Q53" s="22" t="str">
        <f t="shared" si="7"/>
        <v>/</v>
      </c>
      <c r="R53" s="22"/>
      <c r="S53" s="131" t="str">
        <f t="shared" si="8"/>
        <v>/</v>
      </c>
      <c r="T53" s="133"/>
      <c r="U53" s="108" t="str">
        <f t="shared" si="9"/>
        <v>/</v>
      </c>
      <c r="V53" s="78" t="str">
        <f t="shared" si="10"/>
        <v>/</v>
      </c>
      <c r="W53" s="78" t="str">
        <f t="shared" si="11"/>
        <v>/</v>
      </c>
      <c r="X53" s="78" t="str">
        <f t="shared" si="12"/>
        <v>/</v>
      </c>
      <c r="Y53" s="6"/>
      <c r="Z53" s="83"/>
      <c r="AA53" s="84"/>
    </row>
    <row r="54" spans="1:27" ht="15" customHeight="1" x14ac:dyDescent="0.25">
      <c r="A54" s="159" t="s">
        <v>66</v>
      </c>
      <c r="B54" s="160"/>
      <c r="C54" s="109" t="str">
        <f t="shared" si="1"/>
        <v>34</v>
      </c>
      <c r="D54" s="144"/>
      <c r="E54" s="145"/>
      <c r="F54" s="110">
        <f t="shared" si="2"/>
        <v>0</v>
      </c>
      <c r="G54" s="101"/>
      <c r="H54" s="110" t="str">
        <f t="shared" si="3"/>
        <v>/</v>
      </c>
      <c r="I54" s="102"/>
      <c r="J54" s="110" t="str">
        <f t="shared" si="4"/>
        <v>/</v>
      </c>
      <c r="K54" s="102"/>
      <c r="L54" s="110" t="str">
        <f t="shared" si="5"/>
        <v>/</v>
      </c>
      <c r="M54" s="72"/>
      <c r="N54" s="110" t="str">
        <f t="shared" si="0"/>
        <v>/</v>
      </c>
      <c r="O54" s="5"/>
      <c r="P54" s="11">
        <v>34</v>
      </c>
      <c r="Q54" s="22" t="str">
        <f t="shared" si="7"/>
        <v>/</v>
      </c>
      <c r="R54" s="22"/>
      <c r="S54" s="131" t="str">
        <f t="shared" si="8"/>
        <v>/</v>
      </c>
      <c r="T54" s="133"/>
      <c r="U54" s="108" t="str">
        <f t="shared" si="9"/>
        <v>/</v>
      </c>
      <c r="V54" s="78" t="str">
        <f t="shared" si="10"/>
        <v>/</v>
      </c>
      <c r="W54" s="78" t="str">
        <f t="shared" si="11"/>
        <v>/</v>
      </c>
      <c r="X54" s="78" t="str">
        <f t="shared" si="12"/>
        <v>/</v>
      </c>
      <c r="Y54" s="6"/>
      <c r="Z54" s="83"/>
      <c r="AA54" s="84"/>
    </row>
    <row r="55" spans="1:27" ht="15" customHeight="1" x14ac:dyDescent="0.25">
      <c r="A55" s="159" t="s">
        <v>67</v>
      </c>
      <c r="B55" s="160"/>
      <c r="C55" s="109" t="str">
        <f t="shared" si="1"/>
        <v>35</v>
      </c>
      <c r="D55" s="144"/>
      <c r="E55" s="145"/>
      <c r="F55" s="110">
        <f t="shared" si="2"/>
        <v>0</v>
      </c>
      <c r="G55" s="101"/>
      <c r="H55" s="110" t="str">
        <f t="shared" si="3"/>
        <v>/</v>
      </c>
      <c r="I55" s="102"/>
      <c r="J55" s="110" t="str">
        <f t="shared" si="4"/>
        <v>/</v>
      </c>
      <c r="K55" s="102"/>
      <c r="L55" s="110" t="str">
        <f t="shared" si="5"/>
        <v>/</v>
      </c>
      <c r="M55" s="72"/>
      <c r="N55" s="110" t="str">
        <f t="shared" si="0"/>
        <v>/</v>
      </c>
      <c r="O55" s="5"/>
      <c r="P55" s="11">
        <v>35</v>
      </c>
      <c r="Q55" s="22" t="str">
        <f t="shared" si="7"/>
        <v>/</v>
      </c>
      <c r="R55" s="22"/>
      <c r="S55" s="131" t="str">
        <f t="shared" si="8"/>
        <v>/</v>
      </c>
      <c r="T55" s="133"/>
      <c r="U55" s="108" t="str">
        <f t="shared" si="9"/>
        <v>/</v>
      </c>
      <c r="V55" s="78" t="str">
        <f t="shared" si="10"/>
        <v>/</v>
      </c>
      <c r="W55" s="78" t="str">
        <f t="shared" si="11"/>
        <v>/</v>
      </c>
      <c r="X55" s="78" t="str">
        <f t="shared" si="12"/>
        <v>/</v>
      </c>
      <c r="Y55" s="6"/>
      <c r="Z55" s="83"/>
      <c r="AA55" s="84"/>
    </row>
    <row r="56" spans="1:27" ht="15" customHeight="1" x14ac:dyDescent="0.25">
      <c r="A56" s="159" t="s">
        <v>68</v>
      </c>
      <c r="B56" s="160"/>
      <c r="C56" s="109" t="str">
        <f t="shared" si="1"/>
        <v>36</v>
      </c>
      <c r="D56" s="144"/>
      <c r="E56" s="145"/>
      <c r="F56" s="110">
        <f t="shared" si="2"/>
        <v>0</v>
      </c>
      <c r="G56" s="101"/>
      <c r="H56" s="110" t="str">
        <f t="shared" si="3"/>
        <v>/</v>
      </c>
      <c r="I56" s="102"/>
      <c r="J56" s="110" t="str">
        <f t="shared" si="4"/>
        <v>/</v>
      </c>
      <c r="K56" s="102"/>
      <c r="L56" s="110" t="str">
        <f t="shared" si="5"/>
        <v>/</v>
      </c>
      <c r="M56" s="72"/>
      <c r="N56" s="110" t="str">
        <f t="shared" si="0"/>
        <v>/</v>
      </c>
      <c r="O56" s="5"/>
      <c r="P56" s="11">
        <v>36</v>
      </c>
      <c r="Q56" s="22" t="str">
        <f t="shared" si="7"/>
        <v>/</v>
      </c>
      <c r="R56" s="22"/>
      <c r="S56" s="131" t="str">
        <f t="shared" si="8"/>
        <v>/</v>
      </c>
      <c r="T56" s="133"/>
      <c r="U56" s="108" t="str">
        <f t="shared" si="9"/>
        <v>/</v>
      </c>
      <c r="V56" s="78" t="str">
        <f t="shared" si="10"/>
        <v>/</v>
      </c>
      <c r="W56" s="78" t="str">
        <f t="shared" si="11"/>
        <v>/</v>
      </c>
      <c r="X56" s="78" t="str">
        <f t="shared" si="12"/>
        <v>/</v>
      </c>
      <c r="Y56" s="6"/>
      <c r="Z56" s="83"/>
      <c r="AA56" s="84"/>
    </row>
    <row r="57" spans="1:27" ht="15" customHeight="1" x14ac:dyDescent="0.25">
      <c r="A57" s="159" t="s">
        <v>69</v>
      </c>
      <c r="B57" s="160"/>
      <c r="C57" s="109" t="str">
        <f t="shared" si="1"/>
        <v>37</v>
      </c>
      <c r="D57" s="144"/>
      <c r="E57" s="145"/>
      <c r="F57" s="110">
        <f t="shared" si="2"/>
        <v>0</v>
      </c>
      <c r="G57" s="101"/>
      <c r="H57" s="110" t="str">
        <f t="shared" si="3"/>
        <v>/</v>
      </c>
      <c r="I57" s="102"/>
      <c r="J57" s="110" t="str">
        <f>IF(I57&lt;&gt;"",I57-ROW()/1000000,"/")</f>
        <v>/</v>
      </c>
      <c r="K57" s="102"/>
      <c r="L57" s="110" t="str">
        <f t="shared" si="5"/>
        <v>/</v>
      </c>
      <c r="M57" s="72"/>
      <c r="N57" s="110" t="str">
        <f t="shared" si="0"/>
        <v>/</v>
      </c>
      <c r="O57" s="5"/>
      <c r="P57" s="11">
        <v>37</v>
      </c>
      <c r="Q57" s="22" t="str">
        <f t="shared" si="7"/>
        <v>/</v>
      </c>
      <c r="R57" s="22"/>
      <c r="S57" s="131" t="str">
        <f t="shared" si="8"/>
        <v>/</v>
      </c>
      <c r="T57" s="133"/>
      <c r="U57" s="108" t="str">
        <f t="shared" si="9"/>
        <v>/</v>
      </c>
      <c r="V57" s="78" t="str">
        <f t="shared" si="10"/>
        <v>/</v>
      </c>
      <c r="W57" s="78" t="str">
        <f t="shared" si="11"/>
        <v>/</v>
      </c>
      <c r="X57" s="78" t="str">
        <f t="shared" si="12"/>
        <v>/</v>
      </c>
      <c r="Y57" s="6"/>
      <c r="Z57" s="83"/>
      <c r="AA57" s="84"/>
    </row>
    <row r="58" spans="1:27" ht="15" customHeight="1" x14ac:dyDescent="0.25">
      <c r="A58" s="159" t="s">
        <v>70</v>
      </c>
      <c r="B58" s="160"/>
      <c r="C58" s="109" t="str">
        <f t="shared" si="1"/>
        <v>38</v>
      </c>
      <c r="D58" s="144"/>
      <c r="E58" s="145"/>
      <c r="F58" s="110">
        <f t="shared" si="2"/>
        <v>0</v>
      </c>
      <c r="G58" s="101"/>
      <c r="H58" s="110" t="str">
        <f t="shared" si="3"/>
        <v>/</v>
      </c>
      <c r="I58" s="102"/>
      <c r="J58" s="110" t="str">
        <f t="shared" si="4"/>
        <v>/</v>
      </c>
      <c r="K58" s="102"/>
      <c r="L58" s="110" t="str">
        <f t="shared" si="5"/>
        <v>/</v>
      </c>
      <c r="M58" s="72"/>
      <c r="N58" s="110" t="str">
        <f t="shared" si="0"/>
        <v>/</v>
      </c>
      <c r="O58" s="5"/>
      <c r="P58" s="11">
        <v>38</v>
      </c>
      <c r="Q58" s="22" t="str">
        <f t="shared" si="7"/>
        <v>/</v>
      </c>
      <c r="R58" s="22"/>
      <c r="S58" s="131" t="str">
        <f t="shared" si="8"/>
        <v>/</v>
      </c>
      <c r="T58" s="133"/>
      <c r="U58" s="108" t="str">
        <f t="shared" si="9"/>
        <v>/</v>
      </c>
      <c r="V58" s="78" t="str">
        <f t="shared" si="10"/>
        <v>/</v>
      </c>
      <c r="W58" s="78" t="str">
        <f t="shared" si="11"/>
        <v>/</v>
      </c>
      <c r="X58" s="78" t="str">
        <f t="shared" si="12"/>
        <v>/</v>
      </c>
      <c r="Y58" s="6"/>
      <c r="Z58" s="83"/>
      <c r="AA58" s="84"/>
    </row>
    <row r="59" spans="1:27" ht="15" customHeight="1" x14ac:dyDescent="0.25">
      <c r="A59" s="159" t="s">
        <v>71</v>
      </c>
      <c r="B59" s="160"/>
      <c r="C59" s="109" t="str">
        <f t="shared" si="1"/>
        <v>39</v>
      </c>
      <c r="D59" s="144"/>
      <c r="E59" s="145"/>
      <c r="F59" s="110">
        <f t="shared" si="2"/>
        <v>0</v>
      </c>
      <c r="G59" s="101"/>
      <c r="H59" s="110" t="str">
        <f t="shared" si="3"/>
        <v>/</v>
      </c>
      <c r="I59" s="102"/>
      <c r="J59" s="110" t="str">
        <f t="shared" si="4"/>
        <v>/</v>
      </c>
      <c r="K59" s="102"/>
      <c r="L59" s="110" t="str">
        <f t="shared" si="5"/>
        <v>/</v>
      </c>
      <c r="M59" s="72"/>
      <c r="N59" s="110" t="str">
        <f t="shared" si="0"/>
        <v>/</v>
      </c>
      <c r="O59" s="5"/>
      <c r="P59" s="11">
        <v>39</v>
      </c>
      <c r="Q59" s="22" t="str">
        <f t="shared" si="7"/>
        <v>/</v>
      </c>
      <c r="R59" s="22"/>
      <c r="S59" s="131" t="str">
        <f t="shared" si="8"/>
        <v>/</v>
      </c>
      <c r="T59" s="133"/>
      <c r="U59" s="108" t="str">
        <f t="shared" si="9"/>
        <v>/</v>
      </c>
      <c r="V59" s="78" t="str">
        <f t="shared" si="10"/>
        <v>/</v>
      </c>
      <c r="W59" s="78" t="str">
        <f t="shared" si="11"/>
        <v>/</v>
      </c>
      <c r="X59" s="78" t="str">
        <f t="shared" si="12"/>
        <v>/</v>
      </c>
      <c r="Y59" s="6"/>
      <c r="Z59" s="83"/>
      <c r="AA59" s="84"/>
    </row>
    <row r="60" spans="1:27" ht="15" customHeight="1" x14ac:dyDescent="0.25">
      <c r="A60" s="159" t="s">
        <v>72</v>
      </c>
      <c r="B60" s="160"/>
      <c r="C60" s="109" t="str">
        <f t="shared" si="1"/>
        <v>40</v>
      </c>
      <c r="D60" s="144"/>
      <c r="E60" s="145"/>
      <c r="F60" s="110">
        <f t="shared" si="2"/>
        <v>0</v>
      </c>
      <c r="G60" s="101"/>
      <c r="H60" s="110" t="str">
        <f t="shared" si="3"/>
        <v>/</v>
      </c>
      <c r="I60" s="102"/>
      <c r="J60" s="110" t="str">
        <f t="shared" si="4"/>
        <v>/</v>
      </c>
      <c r="K60" s="102"/>
      <c r="L60" s="110" t="str">
        <f t="shared" si="5"/>
        <v>/</v>
      </c>
      <c r="M60" s="72"/>
      <c r="N60" s="110" t="str">
        <f t="shared" si="0"/>
        <v>/</v>
      </c>
      <c r="O60" s="5"/>
      <c r="P60" s="11">
        <v>40</v>
      </c>
      <c r="Q60" s="22" t="str">
        <f t="shared" si="7"/>
        <v>/</v>
      </c>
      <c r="R60" s="22"/>
      <c r="S60" s="131" t="str">
        <f t="shared" si="8"/>
        <v>/</v>
      </c>
      <c r="T60" s="133"/>
      <c r="U60" s="108" t="str">
        <f t="shared" si="9"/>
        <v>/</v>
      </c>
      <c r="V60" s="78" t="str">
        <f t="shared" si="10"/>
        <v>/</v>
      </c>
      <c r="W60" s="78" t="str">
        <f t="shared" si="11"/>
        <v>/</v>
      </c>
      <c r="X60" s="78" t="str">
        <f t="shared" si="12"/>
        <v>/</v>
      </c>
      <c r="Y60" s="6"/>
      <c r="Z60" s="83"/>
      <c r="AA60" s="84"/>
    </row>
    <row r="61" spans="1:27" ht="15" customHeight="1" x14ac:dyDescent="0.25">
      <c r="A61" s="159" t="s">
        <v>73</v>
      </c>
      <c r="B61" s="160"/>
      <c r="C61" s="109" t="str">
        <f t="shared" si="1"/>
        <v>41</v>
      </c>
      <c r="D61" s="144"/>
      <c r="E61" s="145"/>
      <c r="F61" s="110">
        <f t="shared" si="2"/>
        <v>0</v>
      </c>
      <c r="G61" s="101"/>
      <c r="H61" s="110" t="str">
        <f t="shared" si="3"/>
        <v>/</v>
      </c>
      <c r="I61" s="102"/>
      <c r="J61" s="110" t="str">
        <f t="shared" si="4"/>
        <v>/</v>
      </c>
      <c r="K61" s="102"/>
      <c r="L61" s="110" t="str">
        <f t="shared" si="5"/>
        <v>/</v>
      </c>
      <c r="M61" s="72" t="str">
        <f t="shared" si="6"/>
        <v/>
      </c>
      <c r="N61" s="110" t="str">
        <f t="shared" si="0"/>
        <v>/</v>
      </c>
      <c r="O61" s="5"/>
      <c r="P61" s="11">
        <v>41</v>
      </c>
      <c r="Q61" s="22" t="str">
        <f t="shared" si="7"/>
        <v>/</v>
      </c>
      <c r="R61" s="22"/>
      <c r="S61" s="131" t="str">
        <f t="shared" si="8"/>
        <v>/</v>
      </c>
      <c r="T61" s="133"/>
      <c r="U61" s="108" t="str">
        <f t="shared" si="9"/>
        <v>/</v>
      </c>
      <c r="V61" s="78" t="str">
        <f t="shared" si="10"/>
        <v>/</v>
      </c>
      <c r="W61" s="78" t="str">
        <f t="shared" si="11"/>
        <v>/</v>
      </c>
      <c r="X61" s="78" t="str">
        <f t="shared" si="12"/>
        <v>/</v>
      </c>
      <c r="Y61" s="6"/>
      <c r="Z61" s="83"/>
      <c r="AA61" s="84"/>
    </row>
    <row r="62" spans="1:27" ht="15" customHeight="1" x14ac:dyDescent="0.25">
      <c r="A62" s="159" t="s">
        <v>74</v>
      </c>
      <c r="B62" s="160"/>
      <c r="C62" s="109" t="str">
        <f t="shared" si="1"/>
        <v>42</v>
      </c>
      <c r="D62" s="144"/>
      <c r="E62" s="145"/>
      <c r="F62" s="110">
        <f t="shared" si="2"/>
        <v>0</v>
      </c>
      <c r="G62" s="101"/>
      <c r="H62" s="110" t="str">
        <f t="shared" si="3"/>
        <v>/</v>
      </c>
      <c r="I62" s="102"/>
      <c r="J62" s="110" t="str">
        <f t="shared" si="4"/>
        <v>/</v>
      </c>
      <c r="K62" s="102"/>
      <c r="L62" s="110" t="str">
        <f t="shared" si="5"/>
        <v>/</v>
      </c>
      <c r="M62" s="72" t="str">
        <f t="shared" si="6"/>
        <v/>
      </c>
      <c r="N62" s="110" t="str">
        <f t="shared" si="0"/>
        <v>/</v>
      </c>
      <c r="O62" s="5"/>
      <c r="P62" s="11">
        <v>42</v>
      </c>
      <c r="Q62" s="22" t="str">
        <f t="shared" si="7"/>
        <v>/</v>
      </c>
      <c r="R62" s="22"/>
      <c r="S62" s="131" t="str">
        <f t="shared" si="8"/>
        <v>/</v>
      </c>
      <c r="T62" s="133"/>
      <c r="U62" s="108" t="str">
        <f t="shared" si="9"/>
        <v>/</v>
      </c>
      <c r="V62" s="78" t="str">
        <f t="shared" si="10"/>
        <v>/</v>
      </c>
      <c r="W62" s="78" t="str">
        <f t="shared" si="11"/>
        <v>/</v>
      </c>
      <c r="X62" s="78" t="str">
        <f t="shared" si="12"/>
        <v>/</v>
      </c>
      <c r="Y62" s="6"/>
      <c r="Z62" s="83"/>
      <c r="AA62" s="84"/>
    </row>
    <row r="63" spans="1:27" ht="15" customHeight="1" x14ac:dyDescent="0.25">
      <c r="A63" s="159" t="s">
        <v>75</v>
      </c>
      <c r="B63" s="160"/>
      <c r="C63" s="109" t="str">
        <f t="shared" si="1"/>
        <v>43</v>
      </c>
      <c r="D63" s="144"/>
      <c r="E63" s="145"/>
      <c r="F63" s="110">
        <f t="shared" si="2"/>
        <v>0</v>
      </c>
      <c r="G63" s="103"/>
      <c r="H63" s="110" t="str">
        <f t="shared" si="3"/>
        <v>/</v>
      </c>
      <c r="I63" s="102"/>
      <c r="J63" s="110" t="str">
        <f t="shared" si="4"/>
        <v>/</v>
      </c>
      <c r="K63" s="102"/>
      <c r="L63" s="110" t="str">
        <f t="shared" si="5"/>
        <v>/</v>
      </c>
      <c r="M63" s="72" t="str">
        <f t="shared" si="6"/>
        <v/>
      </c>
      <c r="N63" s="110" t="str">
        <f t="shared" si="0"/>
        <v>/</v>
      </c>
      <c r="O63" s="5"/>
      <c r="P63" s="11">
        <v>43</v>
      </c>
      <c r="Q63" s="22" t="str">
        <f t="shared" si="7"/>
        <v>/</v>
      </c>
      <c r="R63" s="22"/>
      <c r="S63" s="131" t="str">
        <f t="shared" si="8"/>
        <v>/</v>
      </c>
      <c r="T63" s="133"/>
      <c r="U63" s="108" t="str">
        <f t="shared" si="9"/>
        <v>/</v>
      </c>
      <c r="V63" s="78" t="str">
        <f t="shared" si="10"/>
        <v>/</v>
      </c>
      <c r="W63" s="78" t="str">
        <f t="shared" si="11"/>
        <v>/</v>
      </c>
      <c r="X63" s="78" t="str">
        <f t="shared" si="12"/>
        <v>/</v>
      </c>
      <c r="Y63" s="6"/>
      <c r="Z63" s="83"/>
      <c r="AA63" s="84"/>
    </row>
    <row r="64" spans="1:27" ht="15" customHeight="1" x14ac:dyDescent="0.25">
      <c r="A64" s="159" t="s">
        <v>76</v>
      </c>
      <c r="B64" s="160"/>
      <c r="C64" s="109" t="str">
        <f t="shared" si="1"/>
        <v>44</v>
      </c>
      <c r="D64" s="144"/>
      <c r="E64" s="145"/>
      <c r="F64" s="110">
        <f t="shared" si="2"/>
        <v>0</v>
      </c>
      <c r="G64" s="103"/>
      <c r="H64" s="110" t="str">
        <f t="shared" si="3"/>
        <v>/</v>
      </c>
      <c r="I64" s="102"/>
      <c r="J64" s="110" t="str">
        <f t="shared" si="4"/>
        <v>/</v>
      </c>
      <c r="K64" s="102"/>
      <c r="L64" s="110" t="str">
        <f t="shared" si="5"/>
        <v>/</v>
      </c>
      <c r="M64" s="72" t="str">
        <f t="shared" si="6"/>
        <v/>
      </c>
      <c r="N64" s="110" t="str">
        <f t="shared" si="0"/>
        <v>/</v>
      </c>
      <c r="O64" s="5"/>
      <c r="P64" s="11">
        <v>44</v>
      </c>
      <c r="Q64" s="22" t="str">
        <f t="shared" si="7"/>
        <v>/</v>
      </c>
      <c r="R64" s="22"/>
      <c r="S64" s="131" t="str">
        <f t="shared" si="8"/>
        <v>/</v>
      </c>
      <c r="T64" s="133"/>
      <c r="U64" s="108" t="str">
        <f t="shared" si="9"/>
        <v>/</v>
      </c>
      <c r="V64" s="78" t="str">
        <f t="shared" si="10"/>
        <v>/</v>
      </c>
      <c r="W64" s="78" t="str">
        <f t="shared" si="11"/>
        <v>/</v>
      </c>
      <c r="X64" s="78" t="str">
        <f t="shared" si="12"/>
        <v>/</v>
      </c>
      <c r="Y64" s="6"/>
      <c r="Z64" s="83"/>
      <c r="AA64" s="84"/>
    </row>
    <row r="65" spans="1:27" ht="15" customHeight="1" x14ac:dyDescent="0.25">
      <c r="A65" s="159" t="s">
        <v>77</v>
      </c>
      <c r="B65" s="160"/>
      <c r="C65" s="109" t="str">
        <f t="shared" si="1"/>
        <v>45</v>
      </c>
      <c r="D65" s="144"/>
      <c r="E65" s="145"/>
      <c r="F65" s="110">
        <f t="shared" si="2"/>
        <v>0</v>
      </c>
      <c r="G65" s="103"/>
      <c r="H65" s="110" t="str">
        <f t="shared" si="3"/>
        <v>/</v>
      </c>
      <c r="I65" s="102"/>
      <c r="J65" s="110" t="str">
        <f t="shared" si="4"/>
        <v>/</v>
      </c>
      <c r="K65" s="102"/>
      <c r="L65" s="110" t="str">
        <f t="shared" si="5"/>
        <v>/</v>
      </c>
      <c r="M65" s="72" t="str">
        <f t="shared" si="6"/>
        <v/>
      </c>
      <c r="N65" s="110" t="str">
        <f t="shared" si="0"/>
        <v>/</v>
      </c>
      <c r="O65" s="5"/>
      <c r="P65" s="11">
        <v>45</v>
      </c>
      <c r="Q65" s="22" t="str">
        <f t="shared" si="7"/>
        <v>/</v>
      </c>
      <c r="R65" s="22"/>
      <c r="S65" s="131" t="str">
        <f t="shared" si="8"/>
        <v>/</v>
      </c>
      <c r="T65" s="133"/>
      <c r="U65" s="108" t="str">
        <f t="shared" si="9"/>
        <v>/</v>
      </c>
      <c r="V65" s="78" t="str">
        <f t="shared" si="10"/>
        <v>/</v>
      </c>
      <c r="W65" s="78" t="str">
        <f t="shared" si="11"/>
        <v>/</v>
      </c>
      <c r="X65" s="78" t="str">
        <f t="shared" si="12"/>
        <v>/</v>
      </c>
      <c r="Y65" s="6"/>
      <c r="Z65" s="83"/>
      <c r="AA65" s="84"/>
    </row>
    <row r="66" spans="1:27" ht="15" customHeight="1" x14ac:dyDescent="0.25">
      <c r="A66" s="159" t="s">
        <v>78</v>
      </c>
      <c r="B66" s="160"/>
      <c r="C66" s="109" t="str">
        <f t="shared" si="1"/>
        <v>46</v>
      </c>
      <c r="D66" s="144"/>
      <c r="E66" s="145"/>
      <c r="F66" s="110">
        <f t="shared" si="2"/>
        <v>0</v>
      </c>
      <c r="G66" s="103"/>
      <c r="H66" s="110" t="str">
        <f t="shared" si="3"/>
        <v>/</v>
      </c>
      <c r="I66" s="102"/>
      <c r="J66" s="110" t="str">
        <f t="shared" si="4"/>
        <v>/</v>
      </c>
      <c r="K66" s="102"/>
      <c r="L66" s="110" t="str">
        <f t="shared" si="5"/>
        <v>/</v>
      </c>
      <c r="M66" s="72" t="str">
        <f t="shared" si="6"/>
        <v/>
      </c>
      <c r="N66" s="110" t="str">
        <f t="shared" si="0"/>
        <v>/</v>
      </c>
      <c r="O66" s="5"/>
      <c r="P66" s="11">
        <v>46</v>
      </c>
      <c r="Q66" s="22" t="str">
        <f t="shared" si="7"/>
        <v>/</v>
      </c>
      <c r="R66" s="22"/>
      <c r="S66" s="131" t="str">
        <f t="shared" si="8"/>
        <v>/</v>
      </c>
      <c r="T66" s="133"/>
      <c r="U66" s="108" t="str">
        <f t="shared" si="9"/>
        <v>/</v>
      </c>
      <c r="V66" s="78" t="str">
        <f t="shared" si="10"/>
        <v>/</v>
      </c>
      <c r="W66" s="78" t="str">
        <f t="shared" si="11"/>
        <v>/</v>
      </c>
      <c r="X66" s="78" t="str">
        <f t="shared" si="12"/>
        <v>/</v>
      </c>
      <c r="Y66" s="6"/>
      <c r="Z66" s="83"/>
      <c r="AA66" s="84"/>
    </row>
    <row r="67" spans="1:27" ht="15" customHeight="1" x14ac:dyDescent="0.25">
      <c r="A67" s="159" t="s">
        <v>79</v>
      </c>
      <c r="B67" s="160"/>
      <c r="C67" s="109" t="str">
        <f t="shared" si="1"/>
        <v>47</v>
      </c>
      <c r="D67" s="144"/>
      <c r="E67" s="145"/>
      <c r="F67" s="110">
        <f t="shared" si="2"/>
        <v>0</v>
      </c>
      <c r="G67" s="103"/>
      <c r="H67" s="110" t="str">
        <f t="shared" si="3"/>
        <v>/</v>
      </c>
      <c r="I67" s="102"/>
      <c r="J67" s="110" t="str">
        <f t="shared" si="4"/>
        <v>/</v>
      </c>
      <c r="K67" s="102"/>
      <c r="L67" s="110" t="str">
        <f t="shared" si="5"/>
        <v>/</v>
      </c>
      <c r="M67" s="72" t="str">
        <f t="shared" si="6"/>
        <v/>
      </c>
      <c r="N67" s="110" t="str">
        <f t="shared" si="0"/>
        <v>/</v>
      </c>
      <c r="O67" s="5"/>
      <c r="P67" s="11">
        <v>47</v>
      </c>
      <c r="Q67" s="22" t="str">
        <f t="shared" si="7"/>
        <v>/</v>
      </c>
      <c r="R67" s="22"/>
      <c r="S67" s="131" t="str">
        <f t="shared" si="8"/>
        <v>/</v>
      </c>
      <c r="T67" s="133"/>
      <c r="U67" s="108" t="str">
        <f t="shared" si="9"/>
        <v>/</v>
      </c>
      <c r="V67" s="78" t="str">
        <f t="shared" si="10"/>
        <v>/</v>
      </c>
      <c r="W67" s="78" t="str">
        <f t="shared" si="11"/>
        <v>/</v>
      </c>
      <c r="X67" s="78" t="str">
        <f t="shared" si="12"/>
        <v>/</v>
      </c>
      <c r="Y67" s="6"/>
      <c r="Z67" s="83"/>
      <c r="AA67" s="84"/>
    </row>
    <row r="68" spans="1:27" ht="15" customHeight="1" x14ac:dyDescent="0.25">
      <c r="A68" s="159" t="s">
        <v>80</v>
      </c>
      <c r="B68" s="160"/>
      <c r="C68" s="109" t="str">
        <f t="shared" si="1"/>
        <v>48</v>
      </c>
      <c r="D68" s="144"/>
      <c r="E68" s="145"/>
      <c r="F68" s="110">
        <f t="shared" si="2"/>
        <v>0</v>
      </c>
      <c r="G68" s="103"/>
      <c r="H68" s="110" t="str">
        <f t="shared" si="3"/>
        <v>/</v>
      </c>
      <c r="I68" s="102"/>
      <c r="J68" s="110" t="str">
        <f t="shared" si="4"/>
        <v>/</v>
      </c>
      <c r="K68" s="102"/>
      <c r="L68" s="110" t="str">
        <f t="shared" si="5"/>
        <v>/</v>
      </c>
      <c r="M68" s="72" t="str">
        <f t="shared" si="6"/>
        <v/>
      </c>
      <c r="N68" s="110" t="str">
        <f t="shared" si="0"/>
        <v>/</v>
      </c>
      <c r="O68" s="5"/>
      <c r="P68" s="11">
        <v>48</v>
      </c>
      <c r="Q68" s="22" t="str">
        <f t="shared" si="7"/>
        <v>/</v>
      </c>
      <c r="R68" s="22"/>
      <c r="S68" s="131" t="str">
        <f t="shared" si="8"/>
        <v>/</v>
      </c>
      <c r="T68" s="133"/>
      <c r="U68" s="108" t="str">
        <f t="shared" si="9"/>
        <v>/</v>
      </c>
      <c r="V68" s="78" t="str">
        <f t="shared" si="10"/>
        <v>/</v>
      </c>
      <c r="W68" s="78" t="str">
        <f t="shared" si="11"/>
        <v>/</v>
      </c>
      <c r="X68" s="78" t="str">
        <f t="shared" si="12"/>
        <v>/</v>
      </c>
      <c r="Y68" s="6"/>
      <c r="Z68" s="83"/>
      <c r="AA68" s="84"/>
    </row>
    <row r="69" spans="1:27" ht="15" customHeight="1" x14ac:dyDescent="0.25">
      <c r="A69" s="159" t="s">
        <v>81</v>
      </c>
      <c r="B69" s="160"/>
      <c r="C69" s="109" t="str">
        <f t="shared" si="1"/>
        <v>49</v>
      </c>
      <c r="D69" s="144"/>
      <c r="E69" s="145"/>
      <c r="F69" s="110">
        <f t="shared" si="2"/>
        <v>0</v>
      </c>
      <c r="G69" s="103"/>
      <c r="H69" s="110" t="str">
        <f t="shared" si="3"/>
        <v>/</v>
      </c>
      <c r="I69" s="102"/>
      <c r="J69" s="110" t="str">
        <f t="shared" si="4"/>
        <v>/</v>
      </c>
      <c r="K69" s="102"/>
      <c r="L69" s="110" t="str">
        <f t="shared" si="5"/>
        <v>/</v>
      </c>
      <c r="M69" s="72" t="str">
        <f t="shared" si="6"/>
        <v/>
      </c>
      <c r="N69" s="110" t="str">
        <f t="shared" si="0"/>
        <v>/</v>
      </c>
      <c r="O69" s="5"/>
      <c r="P69" s="11">
        <v>49</v>
      </c>
      <c r="Q69" s="22" t="str">
        <f t="shared" si="7"/>
        <v>/</v>
      </c>
      <c r="R69" s="22"/>
      <c r="S69" s="131" t="str">
        <f t="shared" si="8"/>
        <v>/</v>
      </c>
      <c r="T69" s="133"/>
      <c r="U69" s="108" t="str">
        <f t="shared" si="9"/>
        <v>/</v>
      </c>
      <c r="V69" s="78" t="str">
        <f t="shared" si="10"/>
        <v>/</v>
      </c>
      <c r="W69" s="78" t="str">
        <f t="shared" si="11"/>
        <v>/</v>
      </c>
      <c r="X69" s="78" t="str">
        <f t="shared" si="12"/>
        <v>/</v>
      </c>
      <c r="Y69" s="6"/>
      <c r="Z69" s="83"/>
      <c r="AA69" s="84"/>
    </row>
    <row r="70" spans="1:27" ht="15" customHeight="1" x14ac:dyDescent="0.25">
      <c r="A70" s="159" t="s">
        <v>82</v>
      </c>
      <c r="B70" s="160"/>
      <c r="C70" s="109" t="str">
        <f t="shared" si="1"/>
        <v>50</v>
      </c>
      <c r="D70" s="144"/>
      <c r="E70" s="145"/>
      <c r="F70" s="110">
        <f t="shared" si="2"/>
        <v>0</v>
      </c>
      <c r="G70" s="103"/>
      <c r="H70" s="110" t="str">
        <f t="shared" si="3"/>
        <v>/</v>
      </c>
      <c r="I70" s="102"/>
      <c r="J70" s="110" t="str">
        <f t="shared" si="4"/>
        <v>/</v>
      </c>
      <c r="K70" s="102"/>
      <c r="L70" s="110" t="str">
        <f t="shared" si="5"/>
        <v>/</v>
      </c>
      <c r="M70" s="72" t="str">
        <f t="shared" si="6"/>
        <v/>
      </c>
      <c r="N70" s="110" t="str">
        <f t="shared" si="0"/>
        <v>/</v>
      </c>
      <c r="O70" s="5"/>
      <c r="P70" s="11">
        <v>50</v>
      </c>
      <c r="Q70" s="22" t="str">
        <f t="shared" si="7"/>
        <v>/</v>
      </c>
      <c r="R70" s="22"/>
      <c r="S70" s="131" t="str">
        <f t="shared" si="8"/>
        <v>/</v>
      </c>
      <c r="T70" s="133"/>
      <c r="U70" s="108" t="str">
        <f t="shared" si="9"/>
        <v>/</v>
      </c>
      <c r="V70" s="78" t="str">
        <f t="shared" si="10"/>
        <v>/</v>
      </c>
      <c r="W70" s="78" t="str">
        <f t="shared" si="11"/>
        <v>/</v>
      </c>
      <c r="X70" s="78" t="str">
        <f t="shared" si="12"/>
        <v>/</v>
      </c>
      <c r="Y70" s="6"/>
      <c r="Z70" s="83"/>
      <c r="AA70" s="84"/>
    </row>
    <row r="71" spans="1:27" ht="15" customHeight="1" x14ac:dyDescent="0.25">
      <c r="A71" s="92"/>
      <c r="B71" s="92"/>
      <c r="C71" s="92"/>
      <c r="D71" s="74"/>
      <c r="E71" s="74"/>
      <c r="F71" s="84"/>
      <c r="G71" s="74"/>
      <c r="H71" s="84"/>
      <c r="I71" s="70"/>
      <c r="J71" s="84"/>
      <c r="K71" s="70"/>
      <c r="L71" s="84"/>
      <c r="M71" s="70"/>
      <c r="N71" s="84"/>
      <c r="O71" s="85"/>
      <c r="P71" s="91"/>
      <c r="Q71" s="93"/>
      <c r="R71" s="93"/>
      <c r="S71" s="91"/>
      <c r="T71" s="91"/>
      <c r="U71" s="91"/>
      <c r="V71" s="83"/>
      <c r="W71" s="83"/>
      <c r="X71" s="83"/>
      <c r="Y71" s="7"/>
      <c r="Z71" s="83"/>
      <c r="AA71" s="84"/>
    </row>
    <row r="72" spans="1:27" ht="15" customHeight="1" x14ac:dyDescent="0.25">
      <c r="A72" s="92"/>
      <c r="B72" s="92"/>
      <c r="C72" s="92"/>
      <c r="D72" s="74"/>
      <c r="E72" s="74"/>
      <c r="F72" s="84"/>
      <c r="G72" s="74"/>
      <c r="H72" s="84"/>
      <c r="I72" s="70"/>
      <c r="J72" s="84"/>
      <c r="K72" s="70"/>
      <c r="L72" s="84"/>
      <c r="M72" s="70"/>
      <c r="N72" s="84"/>
      <c r="O72" s="85"/>
      <c r="P72" s="91"/>
      <c r="Q72" s="93"/>
      <c r="R72" s="93"/>
      <c r="S72" s="91"/>
      <c r="T72" s="91"/>
      <c r="U72" s="91"/>
      <c r="V72" s="83"/>
      <c r="W72" s="83"/>
      <c r="X72" s="83"/>
      <c r="Y72" s="7"/>
      <c r="Z72" s="83"/>
      <c r="AA72" s="84"/>
    </row>
    <row r="73" spans="1:27" x14ac:dyDescent="0.25">
      <c r="A73" s="7"/>
      <c r="B73" s="7"/>
      <c r="C73" s="7"/>
      <c r="D73" s="7"/>
      <c r="E73" s="7"/>
      <c r="F73" s="8"/>
      <c r="I73" s="90" t="s">
        <v>18</v>
      </c>
      <c r="J73" s="1"/>
      <c r="K73" s="90" t="s">
        <v>17</v>
      </c>
      <c r="L73" s="6"/>
      <c r="M73" s="6"/>
      <c r="N73" s="14"/>
      <c r="O73" s="14"/>
      <c r="P73" s="14"/>
      <c r="Q73" s="87"/>
      <c r="R73" s="87"/>
    </row>
    <row r="74" spans="1:27" ht="15" customHeight="1" x14ac:dyDescent="0.3">
      <c r="A74" s="119" t="s">
        <v>15</v>
      </c>
      <c r="B74" s="120"/>
      <c r="C74" s="120"/>
      <c r="D74" s="120"/>
      <c r="E74" s="120"/>
      <c r="F74" s="120"/>
      <c r="G74" s="121"/>
      <c r="I74" s="114">
        <f>ROUND(E13*(4/5),E15)</f>
        <v>64</v>
      </c>
      <c r="J74" s="94"/>
      <c r="K74" s="114">
        <f>ROUND(AA21+MIN(X21:X70),E15)</f>
        <v>19.28</v>
      </c>
      <c r="L74" s="7"/>
      <c r="M74" s="7"/>
      <c r="N74" s="87"/>
      <c r="O74" s="87"/>
      <c r="P74" s="88"/>
      <c r="Q74" s="89"/>
      <c r="R74" s="89"/>
    </row>
    <row r="75" spans="1:27" ht="38.25" customHeight="1" x14ac:dyDescent="0.3">
      <c r="A75" s="122"/>
      <c r="B75" s="123"/>
      <c r="C75" s="123"/>
      <c r="D75" s="123"/>
      <c r="E75" s="123"/>
      <c r="F75" s="123"/>
      <c r="G75" s="124"/>
      <c r="I75" s="115"/>
      <c r="J75" s="94"/>
      <c r="K75" s="115"/>
      <c r="L75" s="7"/>
      <c r="M75" s="7"/>
      <c r="N75" s="87"/>
      <c r="O75" s="87"/>
      <c r="P75" s="89"/>
      <c r="Q75" s="89"/>
      <c r="R75" s="89"/>
    </row>
    <row r="76" spans="1:27" s="54" customFormat="1" ht="15" customHeight="1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87"/>
      <c r="O76" s="87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</row>
    <row r="77" spans="1:27" s="54" customFormat="1" ht="15" customHeigh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87"/>
      <c r="O77" s="87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</row>
    <row r="78" spans="1:27" ht="15" customHeight="1" x14ac:dyDescent="0.3">
      <c r="A78" s="17" t="s">
        <v>25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8"/>
      <c r="Z78" s="10"/>
      <c r="AA78" s="10"/>
    </row>
    <row r="79" spans="1:27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8"/>
      <c r="Z79" s="10"/>
      <c r="AA79" s="10"/>
    </row>
    <row r="80" spans="1:27" ht="15" customHeight="1" x14ac:dyDescent="0.25">
      <c r="A80" s="117" t="s">
        <v>1</v>
      </c>
      <c r="B80" s="117" t="str">
        <f>A18</f>
        <v>Partecipante / 
Teilnehmer</v>
      </c>
      <c r="C80" s="27"/>
      <c r="D80" s="148" t="str">
        <f>D18</f>
        <v>Operatore economico / 
Wirtschaftsteilnehmer</v>
      </c>
      <c r="E80" s="149"/>
      <c r="F80" s="23"/>
      <c r="G80" s="152" t="s">
        <v>31</v>
      </c>
      <c r="H80" s="62"/>
      <c r="I80" s="152" t="s">
        <v>20</v>
      </c>
      <c r="J80" s="116" t="s">
        <v>4</v>
      </c>
      <c r="K80" s="117" t="s">
        <v>21</v>
      </c>
      <c r="L80" s="152"/>
      <c r="M80" s="154" t="s">
        <v>24</v>
      </c>
      <c r="N80" s="8"/>
      <c r="O80" s="8"/>
      <c r="P80" s="134" t="s">
        <v>32</v>
      </c>
      <c r="Q80" s="135"/>
      <c r="R80" s="58"/>
      <c r="S80" s="29"/>
      <c r="V80" s="29"/>
      <c r="W80" s="29"/>
      <c r="X80" s="29"/>
      <c r="Y80" s="29"/>
      <c r="Z80" s="29"/>
      <c r="AA80" s="10"/>
    </row>
    <row r="81" spans="1:27" ht="48" customHeight="1" x14ac:dyDescent="0.25">
      <c r="A81" s="138"/>
      <c r="B81" s="138"/>
      <c r="C81" s="28"/>
      <c r="D81" s="150"/>
      <c r="E81" s="151"/>
      <c r="F81" s="24"/>
      <c r="G81" s="153"/>
      <c r="H81" s="63"/>
      <c r="I81" s="153"/>
      <c r="J81" s="116"/>
      <c r="K81" s="118"/>
      <c r="L81" s="153"/>
      <c r="M81" s="155"/>
      <c r="N81" s="8"/>
      <c r="O81" s="8"/>
      <c r="P81" s="136"/>
      <c r="Q81" s="137"/>
      <c r="R81" s="58"/>
      <c r="S81" s="29"/>
      <c r="V81" s="29"/>
      <c r="W81" s="29"/>
      <c r="X81" s="29"/>
      <c r="Y81" s="29"/>
      <c r="Z81" s="29"/>
      <c r="AA81" s="10"/>
    </row>
    <row r="82" spans="1:27" ht="15" customHeight="1" x14ac:dyDescent="0.25">
      <c r="A82" s="30">
        <f>P21</f>
        <v>1</v>
      </c>
      <c r="B82" s="30" t="str">
        <f>Q21</f>
        <v>3</v>
      </c>
      <c r="C82" s="31"/>
      <c r="D82" s="125" t="str">
        <f>S21</f>
        <v>Schlossgarten OHG des Ebner Markus &amp; March Peter</v>
      </c>
      <c r="E82" s="126"/>
      <c r="F82" s="32"/>
      <c r="G82" s="33">
        <f>U21</f>
        <v>840000</v>
      </c>
      <c r="H82" s="65"/>
      <c r="I82" s="95">
        <f>W21</f>
        <v>62.02</v>
      </c>
      <c r="J82" s="75"/>
      <c r="K82" s="95">
        <f>X21</f>
        <v>20</v>
      </c>
      <c r="L82" s="7"/>
      <c r="M82" s="95">
        <f>V21</f>
        <v>82.02000000000001</v>
      </c>
      <c r="N82" s="7"/>
      <c r="O82" s="7"/>
      <c r="P82" s="112" t="str">
        <f>IF(AND(I82&gt;=$I$74,K82&gt;=$K$74,I82&lt;&gt;"/",K82&lt;&gt;"/"),"OFFERTA ANOMALA","/")</f>
        <v>/</v>
      </c>
      <c r="Q82" s="113"/>
      <c r="R82" s="57"/>
      <c r="S82" s="57"/>
      <c r="T82" s="97"/>
      <c r="V82" s="18"/>
      <c r="W82" s="18"/>
      <c r="X82" s="18"/>
      <c r="Y82" s="156"/>
      <c r="Z82" s="156"/>
      <c r="AA82" s="10"/>
    </row>
    <row r="83" spans="1:27" ht="15" customHeight="1" x14ac:dyDescent="0.25">
      <c r="A83" s="30">
        <f t="shared" ref="A83:A130" si="13">P22</f>
        <v>2</v>
      </c>
      <c r="B83" s="30" t="str">
        <f t="shared" ref="B83:B91" si="14">Q22</f>
        <v>1</v>
      </c>
      <c r="C83" s="31"/>
      <c r="D83" s="125" t="str">
        <f t="shared" ref="D83:D131" si="15">S22</f>
        <v>H&amp;T OHG des Geier Helmuth &amp; Thomas</v>
      </c>
      <c r="E83" s="126"/>
      <c r="F83" s="32"/>
      <c r="G83" s="33">
        <f t="shared" ref="G83:G131" si="16">U22</f>
        <v>697617.83</v>
      </c>
      <c r="H83" s="65"/>
      <c r="I83" s="95">
        <f t="shared" ref="I83:I131" si="17">W22</f>
        <v>55.75</v>
      </c>
      <c r="J83" s="75"/>
      <c r="K83" s="95">
        <f t="shared" ref="K83:K131" si="18">X22</f>
        <v>16.600000000000001</v>
      </c>
      <c r="L83" s="7"/>
      <c r="M83" s="95">
        <f t="shared" ref="M83:M131" si="19">V22</f>
        <v>72.349999999999994</v>
      </c>
      <c r="N83" s="7"/>
      <c r="O83" s="7"/>
      <c r="P83" s="112" t="str">
        <f t="shared" ref="P83:P101" si="20">IF(AND(I83&gt;=$I$74,K83&gt;=$K$74,I83&lt;&gt;"/",K83&lt;&gt;"/"),"OFFERTA ANOMALA","/")</f>
        <v>/</v>
      </c>
      <c r="Q83" s="113"/>
      <c r="R83" s="57"/>
      <c r="S83" s="57"/>
      <c r="T83" s="97"/>
      <c r="V83" s="18"/>
      <c r="W83" s="18"/>
      <c r="X83" s="18"/>
      <c r="Y83" s="156"/>
      <c r="Z83" s="156"/>
      <c r="AA83" s="10"/>
    </row>
    <row r="84" spans="1:27" ht="15" customHeight="1" x14ac:dyDescent="0.25">
      <c r="A84" s="30">
        <f t="shared" si="13"/>
        <v>3</v>
      </c>
      <c r="B84" s="30" t="str">
        <f t="shared" si="14"/>
        <v>2</v>
      </c>
      <c r="C84" s="31"/>
      <c r="D84" s="125" t="str">
        <f t="shared" si="15"/>
        <v>Retail Real Estate Management Srl</v>
      </c>
      <c r="E84" s="126"/>
      <c r="F84" s="32"/>
      <c r="G84" s="33">
        <f t="shared" si="16"/>
        <v>690000</v>
      </c>
      <c r="H84" s="65"/>
      <c r="I84" s="95">
        <f t="shared" si="17"/>
        <v>46.78</v>
      </c>
      <c r="J84" s="75"/>
      <c r="K84" s="95">
        <f t="shared" si="18"/>
        <v>16.420000000000002</v>
      </c>
      <c r="L84" s="7"/>
      <c r="M84" s="95">
        <f t="shared" si="19"/>
        <v>63.2</v>
      </c>
      <c r="N84" s="7"/>
      <c r="O84" s="7"/>
      <c r="P84" s="112" t="str">
        <f t="shared" si="20"/>
        <v>/</v>
      </c>
      <c r="Q84" s="113"/>
      <c r="R84" s="57"/>
      <c r="S84" s="57"/>
      <c r="T84" s="97"/>
      <c r="V84" s="18"/>
      <c r="W84" s="18"/>
      <c r="X84" s="18"/>
      <c r="Y84" s="156"/>
      <c r="Z84" s="156"/>
      <c r="AA84" s="10"/>
    </row>
    <row r="85" spans="1:27" ht="15" customHeight="1" x14ac:dyDescent="0.25">
      <c r="A85" s="30">
        <f t="shared" si="13"/>
        <v>4</v>
      </c>
      <c r="B85" s="30" t="str">
        <f t="shared" si="14"/>
        <v>/</v>
      </c>
      <c r="C85" s="31"/>
      <c r="D85" s="125" t="str">
        <f t="shared" si="15"/>
        <v>/</v>
      </c>
      <c r="E85" s="126"/>
      <c r="F85" s="32"/>
      <c r="G85" s="33" t="str">
        <f t="shared" si="16"/>
        <v>/</v>
      </c>
      <c r="H85" s="65"/>
      <c r="I85" s="95" t="str">
        <f t="shared" si="17"/>
        <v>/</v>
      </c>
      <c r="J85" s="75"/>
      <c r="K85" s="95" t="str">
        <f t="shared" si="18"/>
        <v>/</v>
      </c>
      <c r="L85" s="7"/>
      <c r="M85" s="95" t="str">
        <f t="shared" si="19"/>
        <v>/</v>
      </c>
      <c r="N85" s="7"/>
      <c r="O85" s="7"/>
      <c r="P85" s="112" t="str">
        <f t="shared" si="20"/>
        <v>/</v>
      </c>
      <c r="Q85" s="113"/>
      <c r="R85" s="57"/>
      <c r="S85" s="57"/>
      <c r="T85" s="97"/>
      <c r="V85" s="18"/>
      <c r="W85" s="18"/>
      <c r="X85" s="18"/>
      <c r="Y85" s="156"/>
      <c r="Z85" s="156"/>
      <c r="AA85" s="10"/>
    </row>
    <row r="86" spans="1:27" ht="15" customHeight="1" x14ac:dyDescent="0.25">
      <c r="A86" s="30">
        <f t="shared" si="13"/>
        <v>5</v>
      </c>
      <c r="B86" s="30" t="str">
        <f t="shared" si="14"/>
        <v>/</v>
      </c>
      <c r="C86" s="31"/>
      <c r="D86" s="125" t="str">
        <f t="shared" si="15"/>
        <v>/</v>
      </c>
      <c r="E86" s="126"/>
      <c r="F86" s="32"/>
      <c r="G86" s="33" t="str">
        <f t="shared" si="16"/>
        <v>/</v>
      </c>
      <c r="H86" s="65"/>
      <c r="I86" s="95" t="str">
        <f t="shared" si="17"/>
        <v>/</v>
      </c>
      <c r="J86" s="75"/>
      <c r="K86" s="95" t="str">
        <f t="shared" si="18"/>
        <v>/</v>
      </c>
      <c r="L86" s="7"/>
      <c r="M86" s="95" t="str">
        <f t="shared" si="19"/>
        <v>/</v>
      </c>
      <c r="N86" s="7"/>
      <c r="O86" s="7"/>
      <c r="P86" s="112" t="str">
        <f t="shared" si="20"/>
        <v>/</v>
      </c>
      <c r="Q86" s="113"/>
      <c r="R86" s="57"/>
      <c r="S86" s="57"/>
      <c r="T86" s="97"/>
      <c r="V86" s="18"/>
      <c r="W86" s="18"/>
      <c r="X86" s="18"/>
      <c r="Y86" s="156"/>
      <c r="Z86" s="156"/>
      <c r="AA86" s="10"/>
    </row>
    <row r="87" spans="1:27" ht="15" customHeight="1" x14ac:dyDescent="0.25">
      <c r="A87" s="30">
        <f t="shared" si="13"/>
        <v>6</v>
      </c>
      <c r="B87" s="30" t="str">
        <f t="shared" si="14"/>
        <v>/</v>
      </c>
      <c r="C87" s="31"/>
      <c r="D87" s="125" t="str">
        <f t="shared" si="15"/>
        <v>/</v>
      </c>
      <c r="E87" s="126"/>
      <c r="F87" s="32"/>
      <c r="G87" s="33" t="str">
        <f t="shared" si="16"/>
        <v>/</v>
      </c>
      <c r="H87" s="65"/>
      <c r="I87" s="95" t="str">
        <f t="shared" si="17"/>
        <v>/</v>
      </c>
      <c r="J87" s="75"/>
      <c r="K87" s="95" t="str">
        <f t="shared" si="18"/>
        <v>/</v>
      </c>
      <c r="L87" s="7"/>
      <c r="M87" s="95" t="str">
        <f t="shared" si="19"/>
        <v>/</v>
      </c>
      <c r="N87" s="7"/>
      <c r="O87" s="7"/>
      <c r="P87" s="112" t="str">
        <f t="shared" si="20"/>
        <v>/</v>
      </c>
      <c r="Q87" s="113"/>
      <c r="R87" s="57"/>
      <c r="S87" s="57"/>
      <c r="T87" s="97"/>
      <c r="V87" s="18"/>
      <c r="W87" s="18"/>
      <c r="X87" s="18"/>
      <c r="Y87" s="156"/>
      <c r="Z87" s="156"/>
      <c r="AA87" s="10"/>
    </row>
    <row r="88" spans="1:27" ht="15" customHeight="1" x14ac:dyDescent="0.25">
      <c r="A88" s="30">
        <f t="shared" si="13"/>
        <v>7</v>
      </c>
      <c r="B88" s="30" t="str">
        <f t="shared" si="14"/>
        <v>/</v>
      </c>
      <c r="C88" s="31"/>
      <c r="D88" s="125" t="str">
        <f t="shared" si="15"/>
        <v>/</v>
      </c>
      <c r="E88" s="126"/>
      <c r="F88" s="32"/>
      <c r="G88" s="33" t="str">
        <f t="shared" si="16"/>
        <v>/</v>
      </c>
      <c r="H88" s="65"/>
      <c r="I88" s="95" t="str">
        <f t="shared" si="17"/>
        <v>/</v>
      </c>
      <c r="J88" s="75"/>
      <c r="K88" s="95" t="str">
        <f t="shared" si="18"/>
        <v>/</v>
      </c>
      <c r="L88" s="7"/>
      <c r="M88" s="95" t="str">
        <f t="shared" si="19"/>
        <v>/</v>
      </c>
      <c r="N88" s="7"/>
      <c r="O88" s="7"/>
      <c r="P88" s="112" t="str">
        <f t="shared" si="20"/>
        <v>/</v>
      </c>
      <c r="Q88" s="113"/>
      <c r="R88" s="57"/>
      <c r="S88" s="57"/>
      <c r="T88" s="97"/>
      <c r="V88" s="18"/>
      <c r="W88" s="18"/>
      <c r="X88" s="18"/>
      <c r="Y88" s="156"/>
      <c r="Z88" s="156"/>
      <c r="AA88" s="10"/>
    </row>
    <row r="89" spans="1:27" ht="15" customHeight="1" x14ac:dyDescent="0.25">
      <c r="A89" s="30">
        <f t="shared" si="13"/>
        <v>8</v>
      </c>
      <c r="B89" s="30" t="str">
        <f t="shared" si="14"/>
        <v>/</v>
      </c>
      <c r="C89" s="31"/>
      <c r="D89" s="125" t="str">
        <f t="shared" si="15"/>
        <v>/</v>
      </c>
      <c r="E89" s="126"/>
      <c r="F89" s="32"/>
      <c r="G89" s="33" t="str">
        <f t="shared" si="16"/>
        <v>/</v>
      </c>
      <c r="H89" s="65"/>
      <c r="I89" s="95" t="str">
        <f t="shared" si="17"/>
        <v>/</v>
      </c>
      <c r="J89" s="75"/>
      <c r="K89" s="95" t="str">
        <f t="shared" si="18"/>
        <v>/</v>
      </c>
      <c r="L89" s="7"/>
      <c r="M89" s="95" t="str">
        <f t="shared" si="19"/>
        <v>/</v>
      </c>
      <c r="N89" s="7"/>
      <c r="O89" s="7"/>
      <c r="P89" s="112" t="str">
        <f t="shared" si="20"/>
        <v>/</v>
      </c>
      <c r="Q89" s="113"/>
      <c r="R89" s="57"/>
      <c r="S89" s="57"/>
      <c r="T89" s="97"/>
      <c r="V89" s="18"/>
      <c r="W89" s="18"/>
      <c r="X89" s="18"/>
      <c r="Y89" s="156"/>
      <c r="Z89" s="156"/>
      <c r="AA89" s="10"/>
    </row>
    <row r="90" spans="1:27" ht="15" customHeight="1" x14ac:dyDescent="0.25">
      <c r="A90" s="30">
        <f t="shared" si="13"/>
        <v>9</v>
      </c>
      <c r="B90" s="30" t="str">
        <f t="shared" si="14"/>
        <v>/</v>
      </c>
      <c r="C90" s="31"/>
      <c r="D90" s="125" t="str">
        <f t="shared" si="15"/>
        <v>/</v>
      </c>
      <c r="E90" s="126"/>
      <c r="F90" s="32"/>
      <c r="G90" s="33" t="str">
        <f t="shared" si="16"/>
        <v>/</v>
      </c>
      <c r="H90" s="65"/>
      <c r="I90" s="95" t="str">
        <f t="shared" si="17"/>
        <v>/</v>
      </c>
      <c r="J90" s="75"/>
      <c r="K90" s="95" t="str">
        <f t="shared" si="18"/>
        <v>/</v>
      </c>
      <c r="L90" s="7"/>
      <c r="M90" s="95" t="str">
        <f t="shared" si="19"/>
        <v>/</v>
      </c>
      <c r="N90" s="7"/>
      <c r="O90" s="7"/>
      <c r="P90" s="112" t="str">
        <f t="shared" si="20"/>
        <v>/</v>
      </c>
      <c r="Q90" s="113"/>
      <c r="R90" s="57"/>
      <c r="S90" s="57"/>
      <c r="T90" s="97"/>
      <c r="V90" s="18"/>
      <c r="W90" s="18"/>
      <c r="X90" s="18"/>
      <c r="Y90" s="156"/>
      <c r="Z90" s="156"/>
      <c r="AA90" s="10"/>
    </row>
    <row r="91" spans="1:27" ht="15" customHeight="1" x14ac:dyDescent="0.25">
      <c r="A91" s="30">
        <f t="shared" si="13"/>
        <v>10</v>
      </c>
      <c r="B91" s="30" t="str">
        <f t="shared" si="14"/>
        <v>/</v>
      </c>
      <c r="C91" s="31"/>
      <c r="D91" s="125" t="str">
        <f t="shared" si="15"/>
        <v>/</v>
      </c>
      <c r="E91" s="126"/>
      <c r="F91" s="32"/>
      <c r="G91" s="33" t="str">
        <f t="shared" si="16"/>
        <v>/</v>
      </c>
      <c r="H91" s="65"/>
      <c r="I91" s="95" t="str">
        <f t="shared" si="17"/>
        <v>/</v>
      </c>
      <c r="J91" s="75"/>
      <c r="K91" s="95" t="str">
        <f t="shared" si="18"/>
        <v>/</v>
      </c>
      <c r="L91" s="7"/>
      <c r="M91" s="95" t="str">
        <f t="shared" si="19"/>
        <v>/</v>
      </c>
      <c r="N91" s="7"/>
      <c r="O91" s="7"/>
      <c r="P91" s="112" t="str">
        <f t="shared" si="20"/>
        <v>/</v>
      </c>
      <c r="Q91" s="113"/>
      <c r="R91" s="57"/>
      <c r="S91" s="57"/>
      <c r="T91" s="97"/>
      <c r="V91" s="18"/>
      <c r="W91" s="18"/>
      <c r="X91" s="18"/>
      <c r="Y91" s="156"/>
      <c r="Z91" s="156"/>
      <c r="AA91" s="10"/>
    </row>
    <row r="92" spans="1:27" ht="15" customHeight="1" x14ac:dyDescent="0.25">
      <c r="A92" s="30">
        <f t="shared" si="13"/>
        <v>11</v>
      </c>
      <c r="B92" s="30" t="str">
        <f t="shared" ref="B92:B131" si="21">Q51</f>
        <v>/</v>
      </c>
      <c r="C92" s="31"/>
      <c r="D92" s="125" t="str">
        <f t="shared" si="15"/>
        <v>/</v>
      </c>
      <c r="E92" s="126"/>
      <c r="F92" s="32"/>
      <c r="G92" s="33" t="str">
        <f t="shared" si="16"/>
        <v>/</v>
      </c>
      <c r="H92" s="65"/>
      <c r="I92" s="95" t="str">
        <f t="shared" si="17"/>
        <v>/</v>
      </c>
      <c r="J92" s="75"/>
      <c r="K92" s="95" t="str">
        <f t="shared" si="18"/>
        <v>/</v>
      </c>
      <c r="L92" s="7"/>
      <c r="M92" s="95" t="str">
        <f t="shared" si="19"/>
        <v>/</v>
      </c>
      <c r="N92" s="7"/>
      <c r="O92" s="7"/>
      <c r="P92" s="112" t="str">
        <f t="shared" si="20"/>
        <v>/</v>
      </c>
      <c r="Q92" s="113"/>
      <c r="R92" s="57"/>
      <c r="S92" s="57"/>
      <c r="T92" s="97"/>
      <c r="V92" s="18"/>
      <c r="W92" s="18"/>
      <c r="X92" s="18"/>
      <c r="Y92" s="156"/>
      <c r="Z92" s="156"/>
      <c r="AA92" s="10"/>
    </row>
    <row r="93" spans="1:27" ht="15" customHeight="1" x14ac:dyDescent="0.25">
      <c r="A93" s="30">
        <f t="shared" si="13"/>
        <v>12</v>
      </c>
      <c r="B93" s="30" t="str">
        <f t="shared" si="21"/>
        <v>/</v>
      </c>
      <c r="C93" s="31"/>
      <c r="D93" s="125" t="str">
        <f t="shared" si="15"/>
        <v>/</v>
      </c>
      <c r="E93" s="126"/>
      <c r="F93" s="32"/>
      <c r="G93" s="33" t="str">
        <f t="shared" si="16"/>
        <v>/</v>
      </c>
      <c r="H93" s="65"/>
      <c r="I93" s="95" t="str">
        <f t="shared" si="17"/>
        <v>/</v>
      </c>
      <c r="J93" s="75"/>
      <c r="K93" s="95" t="str">
        <f t="shared" si="18"/>
        <v>/</v>
      </c>
      <c r="L93" s="7"/>
      <c r="M93" s="95" t="str">
        <f t="shared" si="19"/>
        <v>/</v>
      </c>
      <c r="N93" s="7"/>
      <c r="O93" s="7"/>
      <c r="P93" s="112" t="str">
        <f t="shared" si="20"/>
        <v>/</v>
      </c>
      <c r="Q93" s="113"/>
      <c r="R93" s="57"/>
      <c r="S93" s="57"/>
      <c r="T93" s="97"/>
      <c r="V93" s="18"/>
      <c r="W93" s="18"/>
      <c r="X93" s="18"/>
      <c r="Y93" s="156"/>
      <c r="Z93" s="156"/>
      <c r="AA93" s="10"/>
    </row>
    <row r="94" spans="1:27" ht="15" customHeight="1" x14ac:dyDescent="0.25">
      <c r="A94" s="30">
        <f t="shared" si="13"/>
        <v>13</v>
      </c>
      <c r="B94" s="30" t="str">
        <f t="shared" si="21"/>
        <v>/</v>
      </c>
      <c r="C94" s="31"/>
      <c r="D94" s="125" t="str">
        <f t="shared" si="15"/>
        <v>/</v>
      </c>
      <c r="E94" s="126"/>
      <c r="F94" s="32"/>
      <c r="G94" s="33" t="str">
        <f t="shared" si="16"/>
        <v>/</v>
      </c>
      <c r="H94" s="65"/>
      <c r="I94" s="95" t="str">
        <f t="shared" si="17"/>
        <v>/</v>
      </c>
      <c r="J94" s="75"/>
      <c r="K94" s="95" t="str">
        <f t="shared" si="18"/>
        <v>/</v>
      </c>
      <c r="L94" s="7"/>
      <c r="M94" s="95" t="str">
        <f t="shared" si="19"/>
        <v>/</v>
      </c>
      <c r="N94" s="7"/>
      <c r="O94" s="7"/>
      <c r="P94" s="112" t="str">
        <f t="shared" si="20"/>
        <v>/</v>
      </c>
      <c r="Q94" s="113"/>
      <c r="R94" s="57"/>
      <c r="S94" s="57"/>
      <c r="T94" s="97"/>
      <c r="V94" s="18"/>
      <c r="W94" s="18"/>
      <c r="X94" s="18"/>
      <c r="Y94" s="156"/>
      <c r="Z94" s="156"/>
      <c r="AA94" s="10"/>
    </row>
    <row r="95" spans="1:27" ht="15" customHeight="1" x14ac:dyDescent="0.25">
      <c r="A95" s="30">
        <f t="shared" si="13"/>
        <v>14</v>
      </c>
      <c r="B95" s="30" t="str">
        <f t="shared" si="21"/>
        <v>/</v>
      </c>
      <c r="C95" s="31"/>
      <c r="D95" s="125" t="str">
        <f t="shared" si="15"/>
        <v>/</v>
      </c>
      <c r="E95" s="126"/>
      <c r="F95" s="32"/>
      <c r="G95" s="33" t="str">
        <f t="shared" si="16"/>
        <v>/</v>
      </c>
      <c r="H95" s="65"/>
      <c r="I95" s="95" t="str">
        <f t="shared" si="17"/>
        <v>/</v>
      </c>
      <c r="J95" s="75"/>
      <c r="K95" s="95" t="str">
        <f t="shared" si="18"/>
        <v>/</v>
      </c>
      <c r="L95" s="7"/>
      <c r="M95" s="95" t="str">
        <f t="shared" si="19"/>
        <v>/</v>
      </c>
      <c r="N95" s="7"/>
      <c r="O95" s="7"/>
      <c r="P95" s="112" t="str">
        <f t="shared" si="20"/>
        <v>/</v>
      </c>
      <c r="Q95" s="113"/>
      <c r="R95" s="57"/>
      <c r="S95" s="57"/>
      <c r="T95" s="97"/>
      <c r="V95" s="18"/>
      <c r="W95" s="18"/>
      <c r="X95" s="18"/>
      <c r="Y95" s="156"/>
      <c r="Z95" s="156"/>
      <c r="AA95" s="10"/>
    </row>
    <row r="96" spans="1:27" ht="15" customHeight="1" x14ac:dyDescent="0.25">
      <c r="A96" s="30">
        <f t="shared" si="13"/>
        <v>15</v>
      </c>
      <c r="B96" s="30" t="str">
        <f t="shared" si="21"/>
        <v>/</v>
      </c>
      <c r="C96" s="31"/>
      <c r="D96" s="125" t="str">
        <f t="shared" si="15"/>
        <v>/</v>
      </c>
      <c r="E96" s="126"/>
      <c r="F96" s="32"/>
      <c r="G96" s="33" t="str">
        <f t="shared" si="16"/>
        <v>/</v>
      </c>
      <c r="H96" s="65"/>
      <c r="I96" s="95" t="str">
        <f t="shared" si="17"/>
        <v>/</v>
      </c>
      <c r="J96" s="75"/>
      <c r="K96" s="95" t="str">
        <f t="shared" si="18"/>
        <v>/</v>
      </c>
      <c r="L96" s="7"/>
      <c r="M96" s="95" t="str">
        <f t="shared" si="19"/>
        <v>/</v>
      </c>
      <c r="N96" s="7"/>
      <c r="O96" s="7"/>
      <c r="P96" s="112" t="str">
        <f t="shared" si="20"/>
        <v>/</v>
      </c>
      <c r="Q96" s="113"/>
      <c r="R96" s="57"/>
      <c r="S96" s="57"/>
      <c r="T96" s="97"/>
      <c r="V96" s="18"/>
      <c r="W96" s="18"/>
      <c r="X96" s="18"/>
      <c r="Y96" s="156"/>
      <c r="Z96" s="156"/>
      <c r="AA96" s="10"/>
    </row>
    <row r="97" spans="1:27" ht="15" customHeight="1" x14ac:dyDescent="0.25">
      <c r="A97" s="30">
        <f t="shared" si="13"/>
        <v>16</v>
      </c>
      <c r="B97" s="30" t="str">
        <f t="shared" si="21"/>
        <v>/</v>
      </c>
      <c r="C97" s="31"/>
      <c r="D97" s="125" t="str">
        <f t="shared" si="15"/>
        <v>/</v>
      </c>
      <c r="E97" s="126"/>
      <c r="F97" s="32"/>
      <c r="G97" s="33" t="str">
        <f t="shared" si="16"/>
        <v>/</v>
      </c>
      <c r="H97" s="65"/>
      <c r="I97" s="95" t="str">
        <f t="shared" si="17"/>
        <v>/</v>
      </c>
      <c r="J97" s="75"/>
      <c r="K97" s="95" t="str">
        <f t="shared" si="18"/>
        <v>/</v>
      </c>
      <c r="L97" s="7"/>
      <c r="M97" s="95" t="str">
        <f t="shared" si="19"/>
        <v>/</v>
      </c>
      <c r="N97" s="7"/>
      <c r="O97" s="7"/>
      <c r="P97" s="112" t="str">
        <f t="shared" si="20"/>
        <v>/</v>
      </c>
      <c r="Q97" s="113"/>
      <c r="R97" s="57"/>
      <c r="S97" s="57"/>
      <c r="T97" s="97"/>
      <c r="V97" s="18"/>
      <c r="W97" s="18"/>
      <c r="X97" s="18"/>
      <c r="Y97" s="156"/>
      <c r="Z97" s="156"/>
    </row>
    <row r="98" spans="1:27" ht="15" customHeight="1" x14ac:dyDescent="0.25">
      <c r="A98" s="30">
        <f t="shared" si="13"/>
        <v>17</v>
      </c>
      <c r="B98" s="30" t="str">
        <f t="shared" si="21"/>
        <v>/</v>
      </c>
      <c r="C98" s="31"/>
      <c r="D98" s="125" t="str">
        <f t="shared" si="15"/>
        <v>/</v>
      </c>
      <c r="E98" s="126"/>
      <c r="F98" s="32"/>
      <c r="G98" s="33" t="str">
        <f t="shared" si="16"/>
        <v>/</v>
      </c>
      <c r="H98" s="65"/>
      <c r="I98" s="95" t="str">
        <f t="shared" si="17"/>
        <v>/</v>
      </c>
      <c r="J98" s="75"/>
      <c r="K98" s="95" t="str">
        <f t="shared" si="18"/>
        <v>/</v>
      </c>
      <c r="L98" s="7"/>
      <c r="M98" s="95" t="str">
        <f t="shared" si="19"/>
        <v>/</v>
      </c>
      <c r="N98" s="7"/>
      <c r="O98" s="7"/>
      <c r="P98" s="112" t="str">
        <f t="shared" si="20"/>
        <v>/</v>
      </c>
      <c r="Q98" s="113"/>
      <c r="R98" s="57"/>
      <c r="S98" s="57"/>
      <c r="T98" s="97"/>
      <c r="V98" s="18"/>
      <c r="W98" s="18"/>
      <c r="X98" s="18"/>
      <c r="Y98" s="156"/>
      <c r="Z98" s="156"/>
    </row>
    <row r="99" spans="1:27" ht="15" customHeight="1" x14ac:dyDescent="0.25">
      <c r="A99" s="30">
        <f t="shared" si="13"/>
        <v>18</v>
      </c>
      <c r="B99" s="30" t="str">
        <f t="shared" si="21"/>
        <v>/</v>
      </c>
      <c r="C99" s="31"/>
      <c r="D99" s="125" t="str">
        <f t="shared" si="15"/>
        <v>/</v>
      </c>
      <c r="E99" s="126"/>
      <c r="F99" s="32"/>
      <c r="G99" s="33" t="str">
        <f t="shared" si="16"/>
        <v>/</v>
      </c>
      <c r="H99" s="65"/>
      <c r="I99" s="95" t="str">
        <f t="shared" si="17"/>
        <v>/</v>
      </c>
      <c r="J99" s="75"/>
      <c r="K99" s="95" t="str">
        <f t="shared" si="18"/>
        <v>/</v>
      </c>
      <c r="L99" s="7"/>
      <c r="M99" s="95" t="str">
        <f t="shared" si="19"/>
        <v>/</v>
      </c>
      <c r="N99" s="7"/>
      <c r="O99" s="7"/>
      <c r="P99" s="112" t="str">
        <f t="shared" si="20"/>
        <v>/</v>
      </c>
      <c r="Q99" s="113"/>
      <c r="R99" s="57"/>
      <c r="S99" s="57"/>
      <c r="T99" s="97"/>
      <c r="V99" s="18"/>
      <c r="W99" s="18"/>
      <c r="X99" s="18"/>
      <c r="Y99" s="156"/>
      <c r="Z99" s="156"/>
      <c r="AA99" s="10"/>
    </row>
    <row r="100" spans="1:27" x14ac:dyDescent="0.25">
      <c r="A100" s="30">
        <f t="shared" si="13"/>
        <v>19</v>
      </c>
      <c r="B100" s="30" t="str">
        <f t="shared" si="21"/>
        <v>/</v>
      </c>
      <c r="C100" s="31"/>
      <c r="D100" s="125" t="str">
        <f t="shared" si="15"/>
        <v>/</v>
      </c>
      <c r="E100" s="126"/>
      <c r="F100" s="32"/>
      <c r="G100" s="33" t="str">
        <f t="shared" si="16"/>
        <v>/</v>
      </c>
      <c r="H100" s="65"/>
      <c r="I100" s="95" t="str">
        <f t="shared" si="17"/>
        <v>/</v>
      </c>
      <c r="J100" s="75"/>
      <c r="K100" s="95" t="str">
        <f t="shared" si="18"/>
        <v>/</v>
      </c>
      <c r="L100" s="7"/>
      <c r="M100" s="95" t="str">
        <f t="shared" si="19"/>
        <v>/</v>
      </c>
      <c r="N100" s="7"/>
      <c r="O100" s="7"/>
      <c r="P100" s="112" t="str">
        <f t="shared" si="20"/>
        <v>/</v>
      </c>
      <c r="Q100" s="113"/>
      <c r="R100" s="57"/>
      <c r="S100" s="57"/>
      <c r="T100" s="97"/>
      <c r="V100" s="18"/>
      <c r="W100" s="18"/>
      <c r="X100" s="18"/>
      <c r="Y100" s="156"/>
      <c r="Z100" s="156"/>
      <c r="AA100" s="10"/>
    </row>
    <row r="101" spans="1:27" x14ac:dyDescent="0.25">
      <c r="A101" s="30">
        <f t="shared" si="13"/>
        <v>20</v>
      </c>
      <c r="B101" s="30" t="str">
        <f t="shared" si="21"/>
        <v>/</v>
      </c>
      <c r="C101" s="31"/>
      <c r="D101" s="125" t="str">
        <f t="shared" si="15"/>
        <v>/</v>
      </c>
      <c r="E101" s="126"/>
      <c r="F101" s="32"/>
      <c r="G101" s="33" t="str">
        <f t="shared" si="16"/>
        <v>/</v>
      </c>
      <c r="H101" s="65"/>
      <c r="I101" s="95" t="str">
        <f t="shared" si="17"/>
        <v>/</v>
      </c>
      <c r="J101" s="75"/>
      <c r="K101" s="95" t="str">
        <f t="shared" si="18"/>
        <v>/</v>
      </c>
      <c r="L101" s="7"/>
      <c r="M101" s="95" t="str">
        <f t="shared" si="19"/>
        <v>/</v>
      </c>
      <c r="N101" s="7"/>
      <c r="O101" s="7"/>
      <c r="P101" s="112" t="str">
        <f t="shared" si="20"/>
        <v>/</v>
      </c>
      <c r="Q101" s="113"/>
      <c r="R101" s="57"/>
      <c r="S101" s="57"/>
      <c r="T101" s="97"/>
      <c r="V101" s="18"/>
      <c r="W101" s="18"/>
      <c r="X101" s="18"/>
      <c r="Y101" s="156"/>
      <c r="Z101" s="156"/>
      <c r="AA101" s="10"/>
    </row>
    <row r="102" spans="1:27" x14ac:dyDescent="0.25">
      <c r="A102" s="30">
        <f t="shared" si="13"/>
        <v>21</v>
      </c>
      <c r="B102" s="30" t="str">
        <f t="shared" si="21"/>
        <v>/</v>
      </c>
      <c r="C102" s="111"/>
      <c r="D102" s="125" t="str">
        <f t="shared" si="15"/>
        <v>/</v>
      </c>
      <c r="E102" s="126"/>
      <c r="F102" s="7"/>
      <c r="G102" s="33" t="str">
        <f t="shared" si="16"/>
        <v>/</v>
      </c>
      <c r="H102" s="7"/>
      <c r="I102" s="95" t="str">
        <f t="shared" si="17"/>
        <v>/</v>
      </c>
      <c r="J102" s="7"/>
      <c r="K102" s="95" t="str">
        <f t="shared" si="18"/>
        <v>/</v>
      </c>
      <c r="L102" s="7"/>
      <c r="M102" s="95" t="str">
        <f t="shared" si="19"/>
        <v>/</v>
      </c>
      <c r="N102" s="7"/>
      <c r="O102" s="7"/>
      <c r="P102" s="112" t="str">
        <f t="shared" ref="P102:P111" si="22">IF(AND(I102&gt;=$I$74,K102&gt;=$K$74,I102&lt;&gt;"/",K102&lt;&gt;"/"),"OFFERTA ANOMALA","/")</f>
        <v>/</v>
      </c>
      <c r="Q102" s="113"/>
      <c r="R102" s="7"/>
      <c r="S102" s="7"/>
      <c r="T102" s="7"/>
      <c r="U102" s="7"/>
      <c r="V102" s="7"/>
      <c r="W102" s="7"/>
      <c r="X102" s="7"/>
      <c r="Y102" s="8"/>
      <c r="Z102" s="10"/>
      <c r="AA102" s="10"/>
    </row>
    <row r="103" spans="1:27" x14ac:dyDescent="0.25">
      <c r="A103" s="30">
        <f t="shared" si="13"/>
        <v>22</v>
      </c>
      <c r="B103" s="30" t="str">
        <f t="shared" si="21"/>
        <v>/</v>
      </c>
      <c r="C103" s="111"/>
      <c r="D103" s="125" t="str">
        <f t="shared" si="15"/>
        <v>/</v>
      </c>
      <c r="E103" s="126"/>
      <c r="G103" s="33" t="str">
        <f t="shared" si="16"/>
        <v>/</v>
      </c>
      <c r="I103" s="95" t="str">
        <f t="shared" si="17"/>
        <v>/</v>
      </c>
      <c r="K103" s="95" t="str">
        <f t="shared" si="18"/>
        <v>/</v>
      </c>
      <c r="M103" s="95" t="str">
        <f t="shared" si="19"/>
        <v>/</v>
      </c>
      <c r="P103" s="112" t="str">
        <f t="shared" si="22"/>
        <v>/</v>
      </c>
      <c r="Q103" s="113"/>
    </row>
    <row r="104" spans="1:27" x14ac:dyDescent="0.25">
      <c r="A104" s="30">
        <f t="shared" si="13"/>
        <v>23</v>
      </c>
      <c r="B104" s="30" t="str">
        <f t="shared" si="21"/>
        <v>/</v>
      </c>
      <c r="C104" s="111"/>
      <c r="D104" s="125" t="str">
        <f t="shared" si="15"/>
        <v>/</v>
      </c>
      <c r="E104" s="126"/>
      <c r="G104" s="33" t="str">
        <f t="shared" si="16"/>
        <v>/</v>
      </c>
      <c r="I104" s="95" t="str">
        <f t="shared" si="17"/>
        <v>/</v>
      </c>
      <c r="K104" s="95" t="str">
        <f t="shared" si="18"/>
        <v>/</v>
      </c>
      <c r="M104" s="95" t="str">
        <f t="shared" si="19"/>
        <v>/</v>
      </c>
      <c r="P104" s="112" t="str">
        <f t="shared" si="22"/>
        <v>/</v>
      </c>
      <c r="Q104" s="113"/>
    </row>
    <row r="105" spans="1:27" x14ac:dyDescent="0.25">
      <c r="A105" s="30">
        <f t="shared" si="13"/>
        <v>24</v>
      </c>
      <c r="B105" s="30" t="str">
        <f t="shared" si="21"/>
        <v>/</v>
      </c>
      <c r="C105" s="111"/>
      <c r="D105" s="125" t="str">
        <f t="shared" si="15"/>
        <v>/</v>
      </c>
      <c r="E105" s="126"/>
      <c r="G105" s="33" t="str">
        <f t="shared" si="16"/>
        <v>/</v>
      </c>
      <c r="I105" s="95" t="str">
        <f t="shared" si="17"/>
        <v>/</v>
      </c>
      <c r="K105" s="95" t="str">
        <f t="shared" si="18"/>
        <v>/</v>
      </c>
      <c r="M105" s="95" t="str">
        <f t="shared" si="19"/>
        <v>/</v>
      </c>
      <c r="P105" s="112" t="str">
        <f t="shared" si="22"/>
        <v>/</v>
      </c>
      <c r="Q105" s="113"/>
    </row>
    <row r="106" spans="1:27" x14ac:dyDescent="0.25">
      <c r="A106" s="30">
        <f t="shared" si="13"/>
        <v>25</v>
      </c>
      <c r="B106" s="30" t="str">
        <f t="shared" si="21"/>
        <v>/</v>
      </c>
      <c r="C106" s="111"/>
      <c r="D106" s="125" t="str">
        <f t="shared" si="15"/>
        <v>/</v>
      </c>
      <c r="E106" s="126"/>
      <c r="G106" s="33" t="str">
        <f t="shared" si="16"/>
        <v>/</v>
      </c>
      <c r="I106" s="95" t="str">
        <f t="shared" si="17"/>
        <v>/</v>
      </c>
      <c r="K106" s="95" t="str">
        <f t="shared" si="18"/>
        <v>/</v>
      </c>
      <c r="M106" s="95" t="str">
        <f t="shared" si="19"/>
        <v>/</v>
      </c>
      <c r="P106" s="112" t="str">
        <f t="shared" si="22"/>
        <v>/</v>
      </c>
      <c r="Q106" s="113"/>
    </row>
    <row r="107" spans="1:27" x14ac:dyDescent="0.25">
      <c r="A107" s="30">
        <f t="shared" si="13"/>
        <v>26</v>
      </c>
      <c r="B107" s="30" t="str">
        <f t="shared" si="21"/>
        <v>/</v>
      </c>
      <c r="C107" s="111"/>
      <c r="D107" s="125" t="str">
        <f t="shared" si="15"/>
        <v>/</v>
      </c>
      <c r="E107" s="126"/>
      <c r="G107" s="33" t="str">
        <f t="shared" si="16"/>
        <v>/</v>
      </c>
      <c r="I107" s="95" t="str">
        <f t="shared" si="17"/>
        <v>/</v>
      </c>
      <c r="K107" s="95" t="str">
        <f t="shared" si="18"/>
        <v>/</v>
      </c>
      <c r="M107" s="95" t="str">
        <f t="shared" si="19"/>
        <v>/</v>
      </c>
      <c r="P107" s="112" t="str">
        <f t="shared" si="22"/>
        <v>/</v>
      </c>
      <c r="Q107" s="113"/>
    </row>
    <row r="108" spans="1:27" x14ac:dyDescent="0.25">
      <c r="A108" s="30">
        <f t="shared" si="13"/>
        <v>27</v>
      </c>
      <c r="B108" s="30" t="str">
        <f t="shared" si="21"/>
        <v>/</v>
      </c>
      <c r="C108" s="111"/>
      <c r="D108" s="125" t="str">
        <f t="shared" si="15"/>
        <v>/</v>
      </c>
      <c r="E108" s="126"/>
      <c r="G108" s="33" t="str">
        <f t="shared" si="16"/>
        <v>/</v>
      </c>
      <c r="I108" s="95" t="str">
        <f t="shared" si="17"/>
        <v>/</v>
      </c>
      <c r="K108" s="95" t="str">
        <f t="shared" si="18"/>
        <v>/</v>
      </c>
      <c r="M108" s="95" t="str">
        <f t="shared" si="19"/>
        <v>/</v>
      </c>
      <c r="P108" s="112" t="str">
        <f t="shared" si="22"/>
        <v>/</v>
      </c>
      <c r="Q108" s="113"/>
    </row>
    <row r="109" spans="1:27" x14ac:dyDescent="0.25">
      <c r="A109" s="30">
        <f t="shared" si="13"/>
        <v>28</v>
      </c>
      <c r="B109" s="30" t="str">
        <f t="shared" si="21"/>
        <v>/</v>
      </c>
      <c r="C109" s="111"/>
      <c r="D109" s="125" t="str">
        <f t="shared" si="15"/>
        <v>/</v>
      </c>
      <c r="E109" s="126"/>
      <c r="G109" s="33" t="str">
        <f t="shared" si="16"/>
        <v>/</v>
      </c>
      <c r="I109" s="95" t="str">
        <f t="shared" si="17"/>
        <v>/</v>
      </c>
      <c r="K109" s="95" t="str">
        <f t="shared" si="18"/>
        <v>/</v>
      </c>
      <c r="M109" s="95" t="str">
        <f t="shared" si="19"/>
        <v>/</v>
      </c>
      <c r="P109" s="112" t="str">
        <f t="shared" si="22"/>
        <v>/</v>
      </c>
      <c r="Q109" s="113"/>
    </row>
    <row r="110" spans="1:27" x14ac:dyDescent="0.25">
      <c r="A110" s="30">
        <f t="shared" si="13"/>
        <v>29</v>
      </c>
      <c r="B110" s="30" t="str">
        <f t="shared" si="21"/>
        <v>/</v>
      </c>
      <c r="C110" s="111"/>
      <c r="D110" s="125" t="str">
        <f t="shared" si="15"/>
        <v>/</v>
      </c>
      <c r="E110" s="126"/>
      <c r="G110" s="33" t="str">
        <f t="shared" si="16"/>
        <v>/</v>
      </c>
      <c r="I110" s="95" t="str">
        <f t="shared" si="17"/>
        <v>/</v>
      </c>
      <c r="K110" s="95" t="str">
        <f t="shared" si="18"/>
        <v>/</v>
      </c>
      <c r="M110" s="95" t="str">
        <f t="shared" si="19"/>
        <v>/</v>
      </c>
      <c r="P110" s="112" t="str">
        <f t="shared" si="22"/>
        <v>/</v>
      </c>
      <c r="Q110" s="113"/>
    </row>
    <row r="111" spans="1:27" x14ac:dyDescent="0.25">
      <c r="A111" s="30">
        <f t="shared" si="13"/>
        <v>30</v>
      </c>
      <c r="B111" s="30" t="str">
        <f t="shared" si="21"/>
        <v>/</v>
      </c>
      <c r="C111" s="111"/>
      <c r="D111" s="125" t="str">
        <f t="shared" si="15"/>
        <v>/</v>
      </c>
      <c r="E111" s="126"/>
      <c r="G111" s="33" t="str">
        <f t="shared" si="16"/>
        <v>/</v>
      </c>
      <c r="I111" s="95" t="str">
        <f t="shared" si="17"/>
        <v>/</v>
      </c>
      <c r="K111" s="95" t="str">
        <f t="shared" si="18"/>
        <v>/</v>
      </c>
      <c r="M111" s="95" t="str">
        <f t="shared" si="19"/>
        <v>/</v>
      </c>
      <c r="P111" s="112" t="str">
        <f t="shared" si="22"/>
        <v>/</v>
      </c>
      <c r="Q111" s="113"/>
    </row>
    <row r="112" spans="1:27" x14ac:dyDescent="0.25">
      <c r="A112" s="30">
        <f>P51</f>
        <v>31</v>
      </c>
      <c r="B112" s="30">
        <f t="shared" si="21"/>
        <v>0</v>
      </c>
      <c r="C112" s="111"/>
      <c r="D112" s="125" t="str">
        <f t="shared" si="15"/>
        <v>/</v>
      </c>
      <c r="E112" s="126"/>
      <c r="G112" s="33" t="str">
        <f t="shared" si="16"/>
        <v>/</v>
      </c>
      <c r="I112" s="95" t="str">
        <f t="shared" si="17"/>
        <v>/</v>
      </c>
      <c r="K112" s="95" t="str">
        <f t="shared" si="18"/>
        <v>/</v>
      </c>
      <c r="M112" s="95" t="str">
        <f t="shared" si="19"/>
        <v>/</v>
      </c>
      <c r="P112" s="112" t="str">
        <f t="shared" ref="P112:P131" si="23">IF(AND(I112&gt;=$I$74,K112&gt;=$K$74,I112&lt;&gt;"/",K112&lt;&gt;"/"),"OFFERTA ANOMALA","/")</f>
        <v>/</v>
      </c>
      <c r="Q112" s="113"/>
    </row>
    <row r="113" spans="1:17" x14ac:dyDescent="0.25">
      <c r="A113" s="30">
        <f t="shared" si="13"/>
        <v>32</v>
      </c>
      <c r="B113" s="30">
        <f t="shared" si="21"/>
        <v>0</v>
      </c>
      <c r="C113" s="111"/>
      <c r="D113" s="125" t="str">
        <f t="shared" si="15"/>
        <v>/</v>
      </c>
      <c r="E113" s="126"/>
      <c r="G113" s="33" t="str">
        <f t="shared" si="16"/>
        <v>/</v>
      </c>
      <c r="I113" s="95" t="str">
        <f t="shared" si="17"/>
        <v>/</v>
      </c>
      <c r="K113" s="95" t="str">
        <f t="shared" si="18"/>
        <v>/</v>
      </c>
      <c r="M113" s="95" t="str">
        <f t="shared" si="19"/>
        <v>/</v>
      </c>
      <c r="P113" s="112" t="str">
        <f t="shared" si="23"/>
        <v>/</v>
      </c>
      <c r="Q113" s="113"/>
    </row>
    <row r="114" spans="1:17" x14ac:dyDescent="0.25">
      <c r="A114" s="30">
        <f t="shared" si="13"/>
        <v>33</v>
      </c>
      <c r="B114" s="30">
        <f t="shared" si="21"/>
        <v>0</v>
      </c>
      <c r="C114" s="111"/>
      <c r="D114" s="125" t="str">
        <f t="shared" si="15"/>
        <v>/</v>
      </c>
      <c r="E114" s="126"/>
      <c r="G114" s="33" t="str">
        <f t="shared" si="16"/>
        <v>/</v>
      </c>
      <c r="I114" s="95" t="str">
        <f t="shared" si="17"/>
        <v>/</v>
      </c>
      <c r="K114" s="95" t="str">
        <f t="shared" si="18"/>
        <v>/</v>
      </c>
      <c r="M114" s="95" t="str">
        <f t="shared" si="19"/>
        <v>/</v>
      </c>
      <c r="P114" s="112" t="str">
        <f t="shared" si="23"/>
        <v>/</v>
      </c>
      <c r="Q114" s="113"/>
    </row>
    <row r="115" spans="1:17" x14ac:dyDescent="0.25">
      <c r="A115" s="30">
        <f t="shared" si="13"/>
        <v>34</v>
      </c>
      <c r="B115" s="30">
        <f t="shared" si="21"/>
        <v>0</v>
      </c>
      <c r="C115" s="111"/>
      <c r="D115" s="125" t="str">
        <f t="shared" si="15"/>
        <v>/</v>
      </c>
      <c r="E115" s="126"/>
      <c r="G115" s="33" t="str">
        <f t="shared" si="16"/>
        <v>/</v>
      </c>
      <c r="I115" s="95" t="str">
        <f t="shared" si="17"/>
        <v>/</v>
      </c>
      <c r="K115" s="95" t="str">
        <f t="shared" si="18"/>
        <v>/</v>
      </c>
      <c r="M115" s="95" t="str">
        <f t="shared" si="19"/>
        <v>/</v>
      </c>
      <c r="P115" s="112" t="str">
        <f t="shared" si="23"/>
        <v>/</v>
      </c>
      <c r="Q115" s="113"/>
    </row>
    <row r="116" spans="1:17" x14ac:dyDescent="0.25">
      <c r="A116" s="30">
        <f t="shared" si="13"/>
        <v>35</v>
      </c>
      <c r="B116" s="30">
        <f t="shared" si="21"/>
        <v>0</v>
      </c>
      <c r="C116" s="111"/>
      <c r="D116" s="125" t="str">
        <f t="shared" si="15"/>
        <v>/</v>
      </c>
      <c r="E116" s="126"/>
      <c r="G116" s="33" t="str">
        <f t="shared" si="16"/>
        <v>/</v>
      </c>
      <c r="I116" s="95" t="str">
        <f t="shared" si="17"/>
        <v>/</v>
      </c>
      <c r="K116" s="95" t="str">
        <f t="shared" si="18"/>
        <v>/</v>
      </c>
      <c r="M116" s="95" t="str">
        <f t="shared" si="19"/>
        <v>/</v>
      </c>
      <c r="P116" s="112" t="str">
        <f t="shared" si="23"/>
        <v>/</v>
      </c>
      <c r="Q116" s="113"/>
    </row>
    <row r="117" spans="1:17" x14ac:dyDescent="0.25">
      <c r="A117" s="30">
        <f t="shared" si="13"/>
        <v>36</v>
      </c>
      <c r="B117" s="30">
        <f t="shared" si="21"/>
        <v>0</v>
      </c>
      <c r="C117" s="111"/>
      <c r="D117" s="125" t="str">
        <f t="shared" si="15"/>
        <v>/</v>
      </c>
      <c r="E117" s="126"/>
      <c r="G117" s="33" t="str">
        <f t="shared" si="16"/>
        <v>/</v>
      </c>
      <c r="I117" s="95" t="str">
        <f t="shared" si="17"/>
        <v>/</v>
      </c>
      <c r="K117" s="95" t="str">
        <f t="shared" si="18"/>
        <v>/</v>
      </c>
      <c r="M117" s="95" t="str">
        <f t="shared" si="19"/>
        <v>/</v>
      </c>
      <c r="P117" s="112" t="str">
        <f t="shared" si="23"/>
        <v>/</v>
      </c>
      <c r="Q117" s="113"/>
    </row>
    <row r="118" spans="1:17" x14ac:dyDescent="0.25">
      <c r="A118" s="30">
        <f t="shared" si="13"/>
        <v>37</v>
      </c>
      <c r="B118" s="30">
        <f t="shared" si="21"/>
        <v>0</v>
      </c>
      <c r="C118" s="111"/>
      <c r="D118" s="125" t="str">
        <f t="shared" si="15"/>
        <v>/</v>
      </c>
      <c r="E118" s="126"/>
      <c r="G118" s="33" t="str">
        <f t="shared" si="16"/>
        <v>/</v>
      </c>
      <c r="I118" s="95" t="str">
        <f t="shared" si="17"/>
        <v>/</v>
      </c>
      <c r="K118" s="95" t="str">
        <f t="shared" si="18"/>
        <v>/</v>
      </c>
      <c r="M118" s="95" t="str">
        <f t="shared" si="19"/>
        <v>/</v>
      </c>
      <c r="P118" s="112" t="str">
        <f t="shared" si="23"/>
        <v>/</v>
      </c>
      <c r="Q118" s="113"/>
    </row>
    <row r="119" spans="1:17" x14ac:dyDescent="0.25">
      <c r="A119" s="30">
        <f t="shared" si="13"/>
        <v>38</v>
      </c>
      <c r="B119" s="30">
        <f t="shared" si="21"/>
        <v>0</v>
      </c>
      <c r="C119" s="111"/>
      <c r="D119" s="125" t="str">
        <f t="shared" si="15"/>
        <v>/</v>
      </c>
      <c r="E119" s="126"/>
      <c r="G119" s="33" t="str">
        <f t="shared" si="16"/>
        <v>/</v>
      </c>
      <c r="I119" s="95" t="str">
        <f t="shared" si="17"/>
        <v>/</v>
      </c>
      <c r="K119" s="95" t="str">
        <f t="shared" si="18"/>
        <v>/</v>
      </c>
      <c r="M119" s="95" t="str">
        <f t="shared" si="19"/>
        <v>/</v>
      </c>
      <c r="P119" s="112" t="str">
        <f t="shared" si="23"/>
        <v>/</v>
      </c>
      <c r="Q119" s="113"/>
    </row>
    <row r="120" spans="1:17" x14ac:dyDescent="0.25">
      <c r="A120" s="30">
        <f t="shared" si="13"/>
        <v>39</v>
      </c>
      <c r="B120" s="30">
        <f t="shared" si="21"/>
        <v>0</v>
      </c>
      <c r="C120" s="111"/>
      <c r="D120" s="125" t="str">
        <f t="shared" si="15"/>
        <v>/</v>
      </c>
      <c r="E120" s="126"/>
      <c r="G120" s="33" t="str">
        <f t="shared" si="16"/>
        <v>/</v>
      </c>
      <c r="I120" s="95" t="str">
        <f t="shared" si="17"/>
        <v>/</v>
      </c>
      <c r="K120" s="95" t="str">
        <f t="shared" si="18"/>
        <v>/</v>
      </c>
      <c r="M120" s="95" t="str">
        <f t="shared" si="19"/>
        <v>/</v>
      </c>
      <c r="P120" s="112" t="str">
        <f t="shared" si="23"/>
        <v>/</v>
      </c>
      <c r="Q120" s="113"/>
    </row>
    <row r="121" spans="1:17" x14ac:dyDescent="0.25">
      <c r="A121" s="30">
        <f t="shared" si="13"/>
        <v>40</v>
      </c>
      <c r="B121" s="30">
        <f t="shared" si="21"/>
        <v>0</v>
      </c>
      <c r="C121" s="111"/>
      <c r="D121" s="125" t="str">
        <f t="shared" si="15"/>
        <v>/</v>
      </c>
      <c r="E121" s="126"/>
      <c r="G121" s="33" t="str">
        <f t="shared" si="16"/>
        <v>/</v>
      </c>
      <c r="I121" s="95" t="str">
        <f t="shared" si="17"/>
        <v>/</v>
      </c>
      <c r="K121" s="95" t="str">
        <f t="shared" si="18"/>
        <v>/</v>
      </c>
      <c r="M121" s="95" t="str">
        <f t="shared" si="19"/>
        <v>/</v>
      </c>
      <c r="P121" s="112" t="str">
        <f t="shared" si="23"/>
        <v>/</v>
      </c>
      <c r="Q121" s="113"/>
    </row>
    <row r="122" spans="1:17" x14ac:dyDescent="0.25">
      <c r="A122" s="30">
        <f t="shared" si="13"/>
        <v>41</v>
      </c>
      <c r="B122" s="30">
        <f t="shared" si="21"/>
        <v>0</v>
      </c>
      <c r="C122" s="111"/>
      <c r="D122" s="125" t="str">
        <f t="shared" si="15"/>
        <v>/</v>
      </c>
      <c r="E122" s="126"/>
      <c r="G122" s="33" t="str">
        <f t="shared" si="16"/>
        <v>/</v>
      </c>
      <c r="I122" s="95" t="str">
        <f t="shared" si="17"/>
        <v>/</v>
      </c>
      <c r="K122" s="95" t="str">
        <f t="shared" si="18"/>
        <v>/</v>
      </c>
      <c r="M122" s="95" t="str">
        <f t="shared" si="19"/>
        <v>/</v>
      </c>
      <c r="P122" s="112" t="str">
        <f t="shared" si="23"/>
        <v>/</v>
      </c>
      <c r="Q122" s="113"/>
    </row>
    <row r="123" spans="1:17" x14ac:dyDescent="0.25">
      <c r="A123" s="30">
        <f t="shared" si="13"/>
        <v>42</v>
      </c>
      <c r="B123" s="30">
        <f t="shared" si="21"/>
        <v>0</v>
      </c>
      <c r="C123" s="111"/>
      <c r="D123" s="125" t="str">
        <f t="shared" si="15"/>
        <v>/</v>
      </c>
      <c r="E123" s="126"/>
      <c r="G123" s="33" t="str">
        <f t="shared" si="16"/>
        <v>/</v>
      </c>
      <c r="I123" s="95" t="str">
        <f t="shared" si="17"/>
        <v>/</v>
      </c>
      <c r="K123" s="95" t="str">
        <f t="shared" si="18"/>
        <v>/</v>
      </c>
      <c r="M123" s="95" t="str">
        <f t="shared" si="19"/>
        <v>/</v>
      </c>
      <c r="P123" s="112" t="str">
        <f t="shared" si="23"/>
        <v>/</v>
      </c>
      <c r="Q123" s="113"/>
    </row>
    <row r="124" spans="1:17" x14ac:dyDescent="0.25">
      <c r="A124" s="30">
        <f>P63</f>
        <v>43</v>
      </c>
      <c r="B124" s="30">
        <f t="shared" si="21"/>
        <v>0</v>
      </c>
      <c r="C124" s="111"/>
      <c r="D124" s="125" t="str">
        <f t="shared" si="15"/>
        <v>/</v>
      </c>
      <c r="E124" s="126"/>
      <c r="G124" s="33" t="str">
        <f t="shared" si="16"/>
        <v>/</v>
      </c>
      <c r="I124" s="95" t="str">
        <f t="shared" si="17"/>
        <v>/</v>
      </c>
      <c r="K124" s="95" t="str">
        <f t="shared" si="18"/>
        <v>/</v>
      </c>
      <c r="M124" s="95" t="str">
        <f t="shared" si="19"/>
        <v>/</v>
      </c>
      <c r="P124" s="112" t="str">
        <f t="shared" si="23"/>
        <v>/</v>
      </c>
      <c r="Q124" s="113"/>
    </row>
    <row r="125" spans="1:17" x14ac:dyDescent="0.25">
      <c r="A125" s="30">
        <f t="shared" si="13"/>
        <v>44</v>
      </c>
      <c r="B125" s="30">
        <f t="shared" si="21"/>
        <v>0</v>
      </c>
      <c r="C125" s="111"/>
      <c r="D125" s="125" t="str">
        <f t="shared" si="15"/>
        <v>/</v>
      </c>
      <c r="E125" s="126"/>
      <c r="G125" s="33" t="str">
        <f t="shared" si="16"/>
        <v>/</v>
      </c>
      <c r="I125" s="95" t="str">
        <f t="shared" si="17"/>
        <v>/</v>
      </c>
      <c r="K125" s="95" t="str">
        <f t="shared" si="18"/>
        <v>/</v>
      </c>
      <c r="M125" s="95" t="str">
        <f t="shared" si="19"/>
        <v>/</v>
      </c>
      <c r="P125" s="112" t="str">
        <f t="shared" si="23"/>
        <v>/</v>
      </c>
      <c r="Q125" s="113"/>
    </row>
    <row r="126" spans="1:17" x14ac:dyDescent="0.25">
      <c r="A126" s="30">
        <f t="shared" si="13"/>
        <v>45</v>
      </c>
      <c r="B126" s="30">
        <f t="shared" si="21"/>
        <v>0</v>
      </c>
      <c r="C126" s="111"/>
      <c r="D126" s="125" t="str">
        <f t="shared" si="15"/>
        <v>/</v>
      </c>
      <c r="E126" s="126"/>
      <c r="G126" s="33" t="str">
        <f t="shared" si="16"/>
        <v>/</v>
      </c>
      <c r="I126" s="95" t="str">
        <f t="shared" si="17"/>
        <v>/</v>
      </c>
      <c r="K126" s="95" t="str">
        <f t="shared" si="18"/>
        <v>/</v>
      </c>
      <c r="M126" s="95" t="str">
        <f t="shared" si="19"/>
        <v>/</v>
      </c>
      <c r="P126" s="112" t="str">
        <f t="shared" si="23"/>
        <v>/</v>
      </c>
      <c r="Q126" s="113"/>
    </row>
    <row r="127" spans="1:17" x14ac:dyDescent="0.25">
      <c r="A127" s="30">
        <f t="shared" si="13"/>
        <v>46</v>
      </c>
      <c r="B127" s="30">
        <f t="shared" si="21"/>
        <v>0</v>
      </c>
      <c r="C127" s="111"/>
      <c r="D127" s="125" t="str">
        <f t="shared" si="15"/>
        <v>/</v>
      </c>
      <c r="E127" s="126"/>
      <c r="G127" s="33" t="str">
        <f t="shared" si="16"/>
        <v>/</v>
      </c>
      <c r="I127" s="95" t="str">
        <f t="shared" si="17"/>
        <v>/</v>
      </c>
      <c r="K127" s="95" t="str">
        <f t="shared" si="18"/>
        <v>/</v>
      </c>
      <c r="M127" s="95" t="str">
        <f t="shared" si="19"/>
        <v>/</v>
      </c>
      <c r="P127" s="112" t="str">
        <f t="shared" si="23"/>
        <v>/</v>
      </c>
      <c r="Q127" s="113"/>
    </row>
    <row r="128" spans="1:17" x14ac:dyDescent="0.25">
      <c r="A128" s="30">
        <f t="shared" si="13"/>
        <v>47</v>
      </c>
      <c r="B128" s="30">
        <f t="shared" si="21"/>
        <v>0</v>
      </c>
      <c r="C128" s="111"/>
      <c r="D128" s="125" t="str">
        <f t="shared" si="15"/>
        <v>/</v>
      </c>
      <c r="E128" s="126"/>
      <c r="G128" s="33" t="str">
        <f t="shared" si="16"/>
        <v>/</v>
      </c>
      <c r="I128" s="95" t="str">
        <f t="shared" si="17"/>
        <v>/</v>
      </c>
      <c r="K128" s="95" t="str">
        <f t="shared" si="18"/>
        <v>/</v>
      </c>
      <c r="M128" s="95" t="str">
        <f t="shared" si="19"/>
        <v>/</v>
      </c>
      <c r="P128" s="112" t="str">
        <f t="shared" si="23"/>
        <v>/</v>
      </c>
      <c r="Q128" s="113"/>
    </row>
    <row r="129" spans="1:17" x14ac:dyDescent="0.25">
      <c r="A129" s="30">
        <f t="shared" si="13"/>
        <v>48</v>
      </c>
      <c r="B129" s="30">
        <f t="shared" si="21"/>
        <v>0</v>
      </c>
      <c r="C129" s="111"/>
      <c r="D129" s="125" t="str">
        <f t="shared" si="15"/>
        <v>/</v>
      </c>
      <c r="E129" s="126"/>
      <c r="G129" s="33" t="str">
        <f t="shared" si="16"/>
        <v>/</v>
      </c>
      <c r="I129" s="95" t="str">
        <f t="shared" si="17"/>
        <v>/</v>
      </c>
      <c r="K129" s="95" t="str">
        <f t="shared" si="18"/>
        <v>/</v>
      </c>
      <c r="M129" s="95" t="str">
        <f t="shared" si="19"/>
        <v>/</v>
      </c>
      <c r="P129" s="112" t="str">
        <f t="shared" si="23"/>
        <v>/</v>
      </c>
      <c r="Q129" s="113"/>
    </row>
    <row r="130" spans="1:17" x14ac:dyDescent="0.25">
      <c r="A130" s="30">
        <f t="shared" si="13"/>
        <v>49</v>
      </c>
      <c r="B130" s="30">
        <f t="shared" si="21"/>
        <v>0</v>
      </c>
      <c r="C130" s="111"/>
      <c r="D130" s="125" t="str">
        <f t="shared" si="15"/>
        <v>/</v>
      </c>
      <c r="E130" s="126"/>
      <c r="G130" s="33" t="str">
        <f t="shared" si="16"/>
        <v>/</v>
      </c>
      <c r="I130" s="95" t="str">
        <f t="shared" si="17"/>
        <v>/</v>
      </c>
      <c r="K130" s="95" t="str">
        <f t="shared" si="18"/>
        <v>/</v>
      </c>
      <c r="M130" s="95" t="str">
        <f t="shared" si="19"/>
        <v>/</v>
      </c>
      <c r="P130" s="112" t="str">
        <f t="shared" si="23"/>
        <v>/</v>
      </c>
      <c r="Q130" s="113"/>
    </row>
    <row r="131" spans="1:17" x14ac:dyDescent="0.25">
      <c r="A131" s="30">
        <f>P70</f>
        <v>50</v>
      </c>
      <c r="B131" s="30">
        <f t="shared" si="21"/>
        <v>0</v>
      </c>
      <c r="C131" s="111"/>
      <c r="D131" s="125" t="str">
        <f t="shared" si="15"/>
        <v>/</v>
      </c>
      <c r="E131" s="126"/>
      <c r="G131" s="33" t="str">
        <f t="shared" si="16"/>
        <v>/</v>
      </c>
      <c r="I131" s="95" t="str">
        <f t="shared" si="17"/>
        <v>/</v>
      </c>
      <c r="K131" s="95" t="str">
        <f t="shared" si="18"/>
        <v>/</v>
      </c>
      <c r="M131" s="95" t="str">
        <f t="shared" si="19"/>
        <v>/</v>
      </c>
      <c r="P131" s="112" t="str">
        <f t="shared" si="23"/>
        <v>/</v>
      </c>
      <c r="Q131" s="113"/>
    </row>
  </sheetData>
  <sheetProtection algorithmName="SHA-512" hashValue="rZooVdTyRqzGOzpM55/jDM144w5MagzkDqcb4Omkx7a98XpsOKBv/dmk3RM7awJDXRTduFlS/Cuy7OVcAFzClw==" saltValue="0y6lRu70VbaS+0WG3D1isQ==" spinCount="100000" sheet="1" objects="1" scenarios="1"/>
  <protectedRanges>
    <protectedRange sqref="E9:AA10" name="titel"/>
  </protectedRanges>
  <mergeCells count="312">
    <mergeCell ref="P129:Q129"/>
    <mergeCell ref="P130:Q130"/>
    <mergeCell ref="P131:Q131"/>
    <mergeCell ref="P118:Q118"/>
    <mergeCell ref="P119:Q119"/>
    <mergeCell ref="P120:Q120"/>
    <mergeCell ref="P121:Q121"/>
    <mergeCell ref="P122:Q122"/>
    <mergeCell ref="P123:Q123"/>
    <mergeCell ref="P124:Q124"/>
    <mergeCell ref="P125:Q125"/>
    <mergeCell ref="P126:Q126"/>
    <mergeCell ref="P82:Q82"/>
    <mergeCell ref="P94:Q94"/>
    <mergeCell ref="P95:Q95"/>
    <mergeCell ref="P96:Q96"/>
    <mergeCell ref="P97:Q97"/>
    <mergeCell ref="P98:Q98"/>
    <mergeCell ref="P99:Q99"/>
    <mergeCell ref="P127:Q127"/>
    <mergeCell ref="P128:Q128"/>
    <mergeCell ref="P112:Q112"/>
    <mergeCell ref="P113:Q113"/>
    <mergeCell ref="P114:Q114"/>
    <mergeCell ref="P115:Q115"/>
    <mergeCell ref="P116:Q116"/>
    <mergeCell ref="P117:Q117"/>
    <mergeCell ref="P85:Q85"/>
    <mergeCell ref="P86:Q86"/>
    <mergeCell ref="P87:Q87"/>
    <mergeCell ref="P88:Q88"/>
    <mergeCell ref="P89:Q89"/>
    <mergeCell ref="P90:Q90"/>
    <mergeCell ref="P91:Q91"/>
    <mergeCell ref="P92:Q92"/>
    <mergeCell ref="P102:Q102"/>
    <mergeCell ref="D125:E125"/>
    <mergeCell ref="D126:E126"/>
    <mergeCell ref="D127:E127"/>
    <mergeCell ref="D128:E128"/>
    <mergeCell ref="D130:E130"/>
    <mergeCell ref="D129:E129"/>
    <mergeCell ref="D131:E131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S40:T40"/>
    <mergeCell ref="S41:T41"/>
    <mergeCell ref="S42:T42"/>
    <mergeCell ref="S43:T43"/>
    <mergeCell ref="S44:T44"/>
    <mergeCell ref="S45:T45"/>
    <mergeCell ref="S46:T46"/>
    <mergeCell ref="S47:T47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83:E83"/>
    <mergeCell ref="D84:E84"/>
    <mergeCell ref="D85:E85"/>
    <mergeCell ref="D86:E86"/>
    <mergeCell ref="D87:E87"/>
    <mergeCell ref="D94:E94"/>
    <mergeCell ref="D95:E95"/>
    <mergeCell ref="D100:E100"/>
    <mergeCell ref="D102:E102"/>
    <mergeCell ref="D112:E112"/>
    <mergeCell ref="D113:E113"/>
    <mergeCell ref="D114:E114"/>
    <mergeCell ref="D115:E115"/>
    <mergeCell ref="D88:E88"/>
    <mergeCell ref="D89:E89"/>
    <mergeCell ref="D90:E90"/>
    <mergeCell ref="D91:E91"/>
    <mergeCell ref="D92:E92"/>
    <mergeCell ref="D103:E103"/>
    <mergeCell ref="D110:E110"/>
    <mergeCell ref="D111:E111"/>
    <mergeCell ref="D104:E104"/>
    <mergeCell ref="D105:E105"/>
    <mergeCell ref="D106:E106"/>
    <mergeCell ref="D107:E107"/>
    <mergeCell ref="D108:E108"/>
    <mergeCell ref="D109:E109"/>
    <mergeCell ref="A54:B54"/>
    <mergeCell ref="A55:B55"/>
    <mergeCell ref="A56:B56"/>
    <mergeCell ref="A57:B57"/>
    <mergeCell ref="A58:B58"/>
    <mergeCell ref="A59:B59"/>
    <mergeCell ref="A60:B60"/>
    <mergeCell ref="D31:E31"/>
    <mergeCell ref="D30:E30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C18:C19"/>
    <mergeCell ref="N18:N19"/>
    <mergeCell ref="E9:AA9"/>
    <mergeCell ref="E10:AA10"/>
    <mergeCell ref="A13:D13"/>
    <mergeCell ref="I18:I19"/>
    <mergeCell ref="D61:E61"/>
    <mergeCell ref="D70:E70"/>
    <mergeCell ref="A66:B66"/>
    <mergeCell ref="A67:B67"/>
    <mergeCell ref="A68:B68"/>
    <mergeCell ref="A69:B69"/>
    <mergeCell ref="A14:D14"/>
    <mergeCell ref="D62:E62"/>
    <mergeCell ref="D23:E23"/>
    <mergeCell ref="G18:G19"/>
    <mergeCell ref="D21:E21"/>
    <mergeCell ref="D22:E22"/>
    <mergeCell ref="A30:B30"/>
    <mergeCell ref="A31:B31"/>
    <mergeCell ref="A32:B32"/>
    <mergeCell ref="A33:B33"/>
    <mergeCell ref="A34:B34"/>
    <mergeCell ref="A35:B35"/>
    <mergeCell ref="Y84:Z84"/>
    <mergeCell ref="D82:E82"/>
    <mergeCell ref="L18:L19"/>
    <mergeCell ref="P18:X18"/>
    <mergeCell ref="D64:E64"/>
    <mergeCell ref="D65:E65"/>
    <mergeCell ref="D25:E25"/>
    <mergeCell ref="D26:E26"/>
    <mergeCell ref="D27:E27"/>
    <mergeCell ref="F18:F19"/>
    <mergeCell ref="D63:E63"/>
    <mergeCell ref="S65:T65"/>
    <mergeCell ref="S66:T66"/>
    <mergeCell ref="D66:E66"/>
    <mergeCell ref="D67:E67"/>
    <mergeCell ref="D68:E68"/>
    <mergeCell ref="D69:E69"/>
    <mergeCell ref="Y83:Z83"/>
    <mergeCell ref="P83:Q83"/>
    <mergeCell ref="P84:Q84"/>
    <mergeCell ref="I80:I81"/>
    <mergeCell ref="D80:E81"/>
    <mergeCell ref="H18:H19"/>
    <mergeCell ref="Z18:Z19"/>
    <mergeCell ref="Y91:Z91"/>
    <mergeCell ref="Y86:Z86"/>
    <mergeCell ref="Y87:Z87"/>
    <mergeCell ref="Y88:Z88"/>
    <mergeCell ref="Y89:Z89"/>
    <mergeCell ref="Y90:Z90"/>
    <mergeCell ref="Y85:Z85"/>
    <mergeCell ref="D101:E101"/>
    <mergeCell ref="Y101:Z101"/>
    <mergeCell ref="D96:E96"/>
    <mergeCell ref="Y96:Z96"/>
    <mergeCell ref="D97:E97"/>
    <mergeCell ref="Y97:Z97"/>
    <mergeCell ref="D98:E98"/>
    <mergeCell ref="Y98:Z98"/>
    <mergeCell ref="P100:Q100"/>
    <mergeCell ref="P101:Q101"/>
    <mergeCell ref="D99:E99"/>
    <mergeCell ref="Y92:Z92"/>
    <mergeCell ref="Y93:Z93"/>
    <mergeCell ref="Y99:Z99"/>
    <mergeCell ref="P93:Q93"/>
    <mergeCell ref="Y94:Z94"/>
    <mergeCell ref="Y95:Z95"/>
    <mergeCell ref="Y100:Z100"/>
    <mergeCell ref="Y82:Z82"/>
    <mergeCell ref="A18:B19"/>
    <mergeCell ref="A21:B21"/>
    <mergeCell ref="A22:B22"/>
    <mergeCell ref="A23:B23"/>
    <mergeCell ref="A24:B24"/>
    <mergeCell ref="A80:A81"/>
    <mergeCell ref="S67:T67"/>
    <mergeCell ref="A70:B70"/>
    <mergeCell ref="J18:J19"/>
    <mergeCell ref="M18:M19"/>
    <mergeCell ref="A65:B65"/>
    <mergeCell ref="A25:B25"/>
    <mergeCell ref="A26:B26"/>
    <mergeCell ref="A27:B27"/>
    <mergeCell ref="A28:B28"/>
    <mergeCell ref="A29:B29"/>
    <mergeCell ref="A61:B61"/>
    <mergeCell ref="A62:B62"/>
    <mergeCell ref="A63:B63"/>
    <mergeCell ref="A64:B64"/>
    <mergeCell ref="D28:E28"/>
    <mergeCell ref="D29:E29"/>
    <mergeCell ref="S62:T62"/>
    <mergeCell ref="S63:T63"/>
    <mergeCell ref="S64:T64"/>
    <mergeCell ref="K18:K19"/>
    <mergeCell ref="G80:G81"/>
    <mergeCell ref="S30:T30"/>
    <mergeCell ref="S28:T28"/>
    <mergeCell ref="S51:T51"/>
    <mergeCell ref="S52:T52"/>
    <mergeCell ref="S53:T53"/>
    <mergeCell ref="S54:T54"/>
    <mergeCell ref="S55:T55"/>
    <mergeCell ref="S56:T56"/>
    <mergeCell ref="S57:T57"/>
    <mergeCell ref="S58:T58"/>
    <mergeCell ref="S59:T59"/>
    <mergeCell ref="S60:T60"/>
    <mergeCell ref="L80:L81"/>
    <mergeCell ref="M80:M81"/>
    <mergeCell ref="S48:T48"/>
    <mergeCell ref="S49:T49"/>
    <mergeCell ref="S50:T50"/>
    <mergeCell ref="S22:T22"/>
    <mergeCell ref="S23:T23"/>
    <mergeCell ref="S24:T24"/>
    <mergeCell ref="S25:T25"/>
    <mergeCell ref="S26:T26"/>
    <mergeCell ref="S27:T27"/>
    <mergeCell ref="D18:E19"/>
    <mergeCell ref="S29:T29"/>
    <mergeCell ref="S61:T61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I74:I75"/>
    <mergeCell ref="J80:J81"/>
    <mergeCell ref="K80:K81"/>
    <mergeCell ref="A74:G75"/>
    <mergeCell ref="K74:K75"/>
    <mergeCell ref="D93:E93"/>
    <mergeCell ref="A1:AA1"/>
    <mergeCell ref="A5:AA5"/>
    <mergeCell ref="A6:AA6"/>
    <mergeCell ref="A16:D16"/>
    <mergeCell ref="P17:AA17"/>
    <mergeCell ref="P80:Q81"/>
    <mergeCell ref="S68:T68"/>
    <mergeCell ref="S69:T69"/>
    <mergeCell ref="S70:T70"/>
    <mergeCell ref="B80:B81"/>
    <mergeCell ref="A3:AA3"/>
    <mergeCell ref="A12:D12"/>
    <mergeCell ref="A15:D15"/>
    <mergeCell ref="A9:D10"/>
    <mergeCell ref="AA18:AA19"/>
    <mergeCell ref="D24:E24"/>
    <mergeCell ref="S19:T19"/>
    <mergeCell ref="S21:T21"/>
    <mergeCell ref="P103:Q103"/>
    <mergeCell ref="P104:Q104"/>
    <mergeCell ref="P105:Q105"/>
    <mergeCell ref="P106:Q106"/>
    <mergeCell ref="P107:Q107"/>
    <mergeCell ref="P108:Q108"/>
    <mergeCell ref="P109:Q109"/>
    <mergeCell ref="P111:Q111"/>
    <mergeCell ref="P110:Q110"/>
  </mergeCells>
  <phoneticPr fontId="11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2" fitToHeight="2" orientation="landscape" r:id="rId1"/>
  <headerFooter>
    <oddHeader>&amp;CCalcolo soglia di anomalia</oddHeader>
    <oddFooter>&amp;L&amp;Z&amp;F&amp;C&amp;P/&amp;N&amp;R&amp;D</oddFooter>
  </headerFooter>
  <rowBreaks count="1" manualBreakCount="1">
    <brk id="76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E0367-B45D-4377-BC32-D052110A1F2C}">
  <dimension ref="A1:AH3"/>
  <sheetViews>
    <sheetView workbookViewId="0">
      <selection activeCell="A4" sqref="A4"/>
    </sheetView>
  </sheetViews>
  <sheetFormatPr defaultColWidth="11.42578125" defaultRowHeight="15" x14ac:dyDescent="0.25"/>
  <cols>
    <col min="1" max="1" width="11.42578125" customWidth="1"/>
    <col min="11" max="11" width="1.140625" style="54" customWidth="1"/>
  </cols>
  <sheetData>
    <row r="1" spans="1:34" ht="15.75" x14ac:dyDescent="0.25">
      <c r="A1" s="104" t="s">
        <v>29</v>
      </c>
    </row>
    <row r="2" spans="1:34" ht="6" customHeight="1" x14ac:dyDescent="0.25"/>
    <row r="3" spans="1:34" x14ac:dyDescent="0.25">
      <c r="A3" t="s">
        <v>30</v>
      </c>
      <c r="J3" s="99"/>
      <c r="K3" s="107"/>
      <c r="L3" s="106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par. II - QUALITA'-PREZZO</vt:lpstr>
      <vt:lpstr>Istruzioni - Anleitung</vt:lpstr>
      <vt:lpstr>'par. II - QUALITA''-PREZZO'!Area_stampa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Paternoster, Paride</dc:creator>
  <cp:lastModifiedBy>Pasquino, Silvia</cp:lastModifiedBy>
  <cp:lastPrinted>2020-12-02T07:43:36Z</cp:lastPrinted>
  <dcterms:created xsi:type="dcterms:W3CDTF">2017-09-15T12:11:14Z</dcterms:created>
  <dcterms:modified xsi:type="dcterms:W3CDTF">2021-02-15T11:21:29Z</dcterms:modified>
</cp:coreProperties>
</file>