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G:\12_SM\2019\014 11.2_F arredi di serie_LAIMBURG\02 DOC GARA\4_chiarimenti\"/>
    </mc:Choice>
  </mc:AlternateContent>
  <xr:revisionPtr revIDLastSave="0" documentId="13_ncr:1_{A5B79101-1BD6-4499-ABEC-2312351CB725}" xr6:coauthVersionLast="36" xr6:coauthVersionMax="36" xr10:uidLastSave="{00000000-0000-0000-0000-000000000000}"/>
  <bookViews>
    <workbookView xWindow="5745" yWindow="1485" windowWidth="26895" windowHeight="19365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1'!$A$1:$G$196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7" i="1" l="1"/>
  <c r="G86" i="1"/>
  <c r="G181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8" i="1"/>
  <c r="G139" i="1"/>
  <c r="G137" i="1"/>
  <c r="G136" i="1"/>
  <c r="G135" i="1"/>
  <c r="G134" i="1"/>
  <c r="G133" i="1"/>
  <c r="G132" i="1"/>
  <c r="G130" i="1"/>
  <c r="G129" i="1"/>
  <c r="G128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31" i="1"/>
  <c r="G127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18" i="1" l="1"/>
  <c r="G156" i="1" l="1"/>
  <c r="G85" i="1"/>
  <c r="G180" i="1" s="1"/>
  <c r="G182" i="1" s="1"/>
  <c r="G183" i="1" l="1"/>
</calcChain>
</file>

<file path=xl/sharedStrings.xml><?xml version="1.0" encoding="utf-8"?>
<sst xmlns="http://schemas.openxmlformats.org/spreadsheetml/2006/main" count="467" uniqueCount="287">
  <si>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</si>
  <si>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</si>
  <si>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</si>
  <si>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</si>
  <si>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</si>
  <si>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</si>
  <si>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</si>
  <si>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</si>
  <si>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</si>
  <si>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</si>
  <si>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</si>
  <si>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</si>
  <si>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</si>
  <si>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</si>
  <si>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</si>
  <si>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</si>
  <si>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</si>
  <si>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</si>
  <si>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</si>
  <si>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</si>
  <si>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</si>
  <si>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</si>
  <si>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</si>
  <si>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</si>
  <si>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</si>
  <si>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</si>
  <si>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</si>
  <si>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</si>
  <si>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</si>
  <si>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</si>
  <si>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</si>
  <si>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</si>
  <si>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</si>
  <si>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</si>
  <si>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</si>
  <si>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</si>
  <si>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</si>
  <si>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</si>
  <si>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Code / Codice CUP</t>
  </si>
  <si>
    <t>gebotener Betrag ohne Kosten zur Beseitigung von Interferenzen / importo offerto al netto dei costi da interferenza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</si>
  <si>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</si>
  <si>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</si>
  <si>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Gültige Stempelmarke
Bollo valido 
(€ 16,00)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</si>
  <si>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</si>
  <si>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</si>
  <si>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</si>
  <si>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</si>
  <si>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</si>
  <si>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</si>
  <si>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</si>
  <si>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01.01.02</t>
  </si>
  <si>
    <t>01.01.03</t>
  </si>
  <si>
    <t>01.01.04</t>
  </si>
  <si>
    <t>01.01.05</t>
  </si>
  <si>
    <t>01.01.06</t>
  </si>
  <si>
    <t>01.01.07</t>
  </si>
  <si>
    <t>01.01.08</t>
  </si>
  <si>
    <t>01.01.09</t>
  </si>
  <si>
    <t>01.01.10</t>
  </si>
  <si>
    <t>01.01.11</t>
  </si>
  <si>
    <t>01.01.12</t>
  </si>
  <si>
    <t>01.01.13</t>
  </si>
  <si>
    <t>01.01.14</t>
  </si>
  <si>
    <t>01.01.15</t>
  </si>
  <si>
    <t>01.01.16</t>
  </si>
  <si>
    <t>01.01.17</t>
  </si>
  <si>
    <t>01.01.18</t>
  </si>
  <si>
    <t>01.01.20</t>
  </si>
  <si>
    <t>01.01.21</t>
  </si>
  <si>
    <t>02.01.01</t>
  </si>
  <si>
    <t>02.01.02</t>
  </si>
  <si>
    <t>02.01.03</t>
  </si>
  <si>
    <t>02.01.04</t>
  </si>
  <si>
    <t>02.01.05</t>
  </si>
  <si>
    <t>02.01.06</t>
  </si>
  <si>
    <t>02.01.07</t>
  </si>
  <si>
    <t>02.01.08</t>
  </si>
  <si>
    <t>02.01.10</t>
  </si>
  <si>
    <t>02.01.11</t>
  </si>
  <si>
    <t>02.01.12</t>
  </si>
  <si>
    <t>02.01.13</t>
  </si>
  <si>
    <t>02.01.14</t>
  </si>
  <si>
    <t>02.01.15</t>
  </si>
  <si>
    <t>02.02.01</t>
  </si>
  <si>
    <t>02.02.02</t>
  </si>
  <si>
    <t>02.02.03</t>
  </si>
  <si>
    <t>02.02.04</t>
  </si>
  <si>
    <t>02.02.05</t>
  </si>
  <si>
    <t>02.02.06</t>
  </si>
  <si>
    <t>02.02.07</t>
  </si>
  <si>
    <t>02.02.08</t>
  </si>
  <si>
    <t>02.02.09</t>
  </si>
  <si>
    <t>02.02.10</t>
  </si>
  <si>
    <t>02.02.11</t>
  </si>
  <si>
    <t>02.02.12</t>
  </si>
  <si>
    <t>02.02.13</t>
  </si>
  <si>
    <t>03.01.01</t>
  </si>
  <si>
    <t>03.01.02</t>
  </si>
  <si>
    <t>03.01.03</t>
  </si>
  <si>
    <t>03.01.04</t>
  </si>
  <si>
    <t>03.01.05</t>
  </si>
  <si>
    <t>03.01.06</t>
  </si>
  <si>
    <t>*Aufpreis Lehrerpult mit Edelstahloberfläche</t>
  </si>
  <si>
    <t>03.01.07</t>
  </si>
  <si>
    <t>03.01.08</t>
  </si>
  <si>
    <t>03.01.09</t>
  </si>
  <si>
    <t>03.01.10</t>
  </si>
  <si>
    <t>03.01.17</t>
  </si>
  <si>
    <t>03.01.18</t>
  </si>
  <si>
    <t>03.01.19</t>
  </si>
  <si>
    <t>03.01.20</t>
  </si>
  <si>
    <t>03.01.21</t>
  </si>
  <si>
    <t>03.01.22</t>
  </si>
  <si>
    <t>03.01.23</t>
  </si>
  <si>
    <t>03.01.24</t>
  </si>
  <si>
    <t>03.01.25</t>
  </si>
  <si>
    <t>03.01.26</t>
  </si>
  <si>
    <t>03.01.27</t>
  </si>
  <si>
    <t>03.01.28</t>
  </si>
  <si>
    <t>03.01.29</t>
  </si>
  <si>
    <t>03.01.30</t>
  </si>
  <si>
    <t>03.01.31</t>
  </si>
  <si>
    <t>03.01.32</t>
  </si>
  <si>
    <t>03.01.33</t>
  </si>
  <si>
    <t>03.01.34</t>
  </si>
  <si>
    <t>03.01.35</t>
  </si>
  <si>
    <t>03.01.36</t>
  </si>
  <si>
    <t>03.01.37</t>
  </si>
  <si>
    <t>03.01.38</t>
  </si>
  <si>
    <t>03.01.39</t>
  </si>
  <si>
    <t>03.01.40</t>
  </si>
  <si>
    <t>03.01.41</t>
  </si>
  <si>
    <t>03.01.42</t>
  </si>
  <si>
    <t>03.01.43</t>
  </si>
  <si>
    <t>03.01.44</t>
  </si>
  <si>
    <t>03.01.45</t>
  </si>
  <si>
    <t>03.01.46</t>
  </si>
  <si>
    <t>03.01.47</t>
  </si>
  <si>
    <t>03.01.48</t>
  </si>
  <si>
    <t>03.01.49</t>
  </si>
  <si>
    <t>03.01.50</t>
  </si>
  <si>
    <t>03.01.51</t>
  </si>
  <si>
    <t>03.01.52</t>
  </si>
  <si>
    <t>03.01.53</t>
  </si>
  <si>
    <t>03.01.54</t>
  </si>
  <si>
    <t>03.01.55</t>
  </si>
  <si>
    <t>03.01.56</t>
  </si>
  <si>
    <t>03.01.57</t>
  </si>
  <si>
    <t>03.01.58</t>
  </si>
  <si>
    <t>03.01.59</t>
  </si>
  <si>
    <t>03.01.60</t>
  </si>
  <si>
    <t>03.01.61</t>
  </si>
  <si>
    <t>03.01.64</t>
  </si>
  <si>
    <t>03.01.65</t>
  </si>
  <si>
    <t>04.01.01</t>
  </si>
  <si>
    <t>04.01.02</t>
  </si>
  <si>
    <t>04.01.03</t>
  </si>
  <si>
    <t>04.01.04</t>
  </si>
  <si>
    <t>04.01.05</t>
  </si>
  <si>
    <t>04.01.06</t>
  </si>
  <si>
    <t>04.01.07</t>
  </si>
  <si>
    <t>04.01.08</t>
  </si>
  <si>
    <t>04.01.09</t>
  </si>
  <si>
    <t>04.01.10</t>
  </si>
  <si>
    <t>*Schreibtisch 160x80 / Scrivania 160x80</t>
  </si>
  <si>
    <t>St / cad</t>
  </si>
  <si>
    <t>*Aufpreis zu Schreibtisch für CPU-Halter / Sovrapprezzo alla scrivania per supporto CPU</t>
  </si>
  <si>
    <t>*Rollcontainer / Cassettiera su rotelle</t>
  </si>
  <si>
    <t>*Bürodrehstuhl / Sedia girevole ufficio</t>
  </si>
  <si>
    <t>*Kombitisch 180x80, stapelbar / Tavolo combi 180x80, impilabile</t>
  </si>
  <si>
    <t>*Kombitisch 160x80, stapelbar / Tavolo combi 160x80, impilabile</t>
  </si>
  <si>
    <t>*Kombitisch 140x100, stapelbar / Tavolo combi 140x100, impilabile</t>
  </si>
  <si>
    <t>*Polsterstuhl, stapelbar / Sedia con imbottitura, impilabile</t>
  </si>
  <si>
    <t>*Polsterstuhl mit Armlehnen, stapelbar / Sedia con imbottitura con braccioli, impilabile</t>
  </si>
  <si>
    <t>*Bücherregal 100x42x22 / Scaffale per libri 100x42x22</t>
  </si>
  <si>
    <t>*Schrank 80x44x220, 2 Drehflügeltüren / Armadio 80x44x220, 2 ante apribili</t>
  </si>
  <si>
    <t>*Schrank 100x44x220, 2 Drehflügeltüren / Armadio 100x44x220, 2 ante apribili</t>
  </si>
  <si>
    <t>*Schrank 80x44x220, mit Auszüge / Armadio 80x44x220, con cassettiere</t>
  </si>
  <si>
    <t>*Schrank 80x44x110, 2 Schiebetüren / Armadio 80x44x110, 2 portine scorrevoli</t>
  </si>
  <si>
    <t>*Archivschrank 120x45x220 / Armadio per archivio 120x45x220</t>
  </si>
  <si>
    <t>*Zeitschriftenregal / Scaffale portariviste</t>
  </si>
  <si>
    <t>*Sitzgruppe / Gruppo di seduta</t>
  </si>
  <si>
    <t>*Schreibtisch 200x80 / Scrivania 200x80</t>
  </si>
  <si>
    <t>*Dokumenten- Sicherheitsschrank / Armadio di sicurezza documenti</t>
  </si>
  <si>
    <t>*Dokumenten- Sicherheitsschrank Archiv / Armadio di sicurezza documenti archivio</t>
  </si>
  <si>
    <t>*Mehrzweckstuhl, stapelbar, Schüler / Sedia multiuso, impilabile, scolari</t>
  </si>
  <si>
    <t>*Mehrzweckstuhl mit Klapptisch, stapelbar, Schüler / Sedia multiuso con tavolino ribaltabile, impilabile, scolari</t>
  </si>
  <si>
    <t>*Drehstuhl, gepolstert, mit Rollen, Sitz und Lehne verstellbar, Lehrer / Sedia girevole, con imbottitura, con ruote, sedile e schienale regolabili, insegnante</t>
  </si>
  <si>
    <t>*Einzeltisch 70x70 / Tavolo singolo 70x70</t>
  </si>
  <si>
    <t>*Computertisch 70x85, Schüler / Tavolo per computer 70x85, scolari</t>
  </si>
  <si>
    <t>*Computertisch 140x85, Lehrer / Tavolo per computer 140x85, insegnante</t>
  </si>
  <si>
    <t>*Kombitisch 140x70 / Tavolo combi 140x70</t>
  </si>
  <si>
    <t>*Kombitisch 160x80 /Tavolo combi 160x80</t>
  </si>
  <si>
    <t>*Kombitisch 160x80, mit Stromanschluss / Tavolo combi 160x80, con allaccio elettrico</t>
  </si>
  <si>
    <t>*Einzeltisch 70x70, mit Abschirmung für Degustation / Tavolo singolo 70x70, con schermatura per degustazione</t>
  </si>
  <si>
    <t>*Lehrertisch 140x70, mit Stromanschluss / Tavolo insegnante 140x70, con allaccio elettrico</t>
  </si>
  <si>
    <t>*Lehrertisch 160x80, mit Unterbau und Stromanschluss / Tavolo insegnante 160x80, con sottomobile e allaccio elettrico</t>
  </si>
  <si>
    <t>*Rednerpult, mobil, höhenverstellbar / Podio oratore, mobile, regolabile in altezza</t>
  </si>
  <si>
    <t>*Planschrank für A1 Format / Cassettiera per formato A1</t>
  </si>
  <si>
    <t>*Tafel auf Schiene, klappbar / Lavagna su guida, ribaltabile</t>
  </si>
  <si>
    <t>*Pylonentafel / Lavagna a piloni</t>
  </si>
  <si>
    <t>*Wandtafel ohne Flügel / Lavagna a parete senza ali laterali</t>
  </si>
  <si>
    <t>*Wandtafel ohne Flügel, groß / Lavagna a parete senza ali laterali, grande</t>
  </si>
  <si>
    <t>*Leinwand, elektrisch / Schermo di proiezione, elettrico</t>
  </si>
  <si>
    <t>*Flipchart / Flipchart</t>
  </si>
  <si>
    <t>*Reihengarderobenständer / Stender appendiabiti</t>
  </si>
  <si>
    <t>*Garderobenständer / Appendiabiti a colonna</t>
  </si>
  <si>
    <t>*Kleiderbügel / Grucce appendiabiti</t>
  </si>
  <si>
    <t>*Papierkorb / Cestino</t>
  </si>
  <si>
    <t>*Papierkorb groß / Cestino grande</t>
  </si>
  <si>
    <t>*Abfallkorb für Sondermüll, absperrbar, ca. 25 l / Cestino rifiuti per spazzatura speciale, chiudibile, ca. 25 l</t>
  </si>
  <si>
    <t>*Tischleuchte / Lampada da tavolo</t>
  </si>
  <si>
    <t>*Drehstuhl aus Holz, höhenverstellbar / Sedia girevole in legno, regolabile in altezza</t>
  </si>
  <si>
    <t>*Aufpreis Drehstuhl mit Rollen / Sovrapprezzo sedia girevole con ruote</t>
  </si>
  <si>
    <t>*Hocker gemäß UNI / Sgabello secondo norme UNI</t>
  </si>
  <si>
    <t>*Lehrerpult 300x80 / Cattedra 300x80</t>
  </si>
  <si>
    <t>*Arbeitswagen zu Lehrerpult 80x60 / Sovrapprezzo cattedra con superficie in acciaio inox</t>
  </si>
  <si>
    <t>*Laborstuhl / Sedia per laboratorio</t>
  </si>
  <si>
    <t>*Wandlabortisch / Tavolo da laboratorio a parete</t>
  </si>
  <si>
    <t>*Laborinsel, doppelt / Isola da laboratorio doppia</t>
  </si>
  <si>
    <t>*Laborinsel, einfach / Isola da laboratorio singola</t>
  </si>
  <si>
    <t>*Hochschrank Elektrowerkstatt 100x60x200 / Armadio alto officina elettrotecnica 100x60x200</t>
  </si>
  <si>
    <t>*Anstellwagen für Systemtisch Lehrer / Armadio alto officina elettrotecnica 100x60x200</t>
  </si>
  <si>
    <t>*Arbeitstisch 80x80, Schüler / Tavolo di lavoro 80x80, scolari</t>
  </si>
  <si>
    <t>*Arbeitstisch 150x80, Lehrer / Tavolo di lavoro 150x80, insegnante</t>
  </si>
  <si>
    <t>*Arbeitstisch mit Ablagen und Schubladen 150x75x90 / Tavolo do lavoro con ripiano e cassetti 150x75x90</t>
  </si>
  <si>
    <t>*Arbeitstisch mit Ablagen und Schubladen 200x75x90 / Tavolo di lavoro con ripiano e cassetti 200x75x90</t>
  </si>
  <si>
    <t>*Arbeitstisch mit Schublade, 80x70x85 / Tavolo di lavoro con cassetto, 80x70x85</t>
  </si>
  <si>
    <t>*Arbeitstisch 140x70, Edelstahl / Tavolo di lavoro 140x70, in acciaio inox</t>
  </si>
  <si>
    <t>*Arbeitstisch mit Ablage und Schubladen 160x80, Edelstahl / Tavolo di lavoro con ripiano e cassetti 160x80, in acciaio inox</t>
  </si>
  <si>
    <t>*Arbeitstisch mit Ablage 200x80, Edelstahl / Tavolo di lavoro con ripiano 200x80, in acciaio inox</t>
  </si>
  <si>
    <t>*Arbeitstisch mit 2 Ablagen 100x60, Edelstahl / Tavolo di lavoro con 2 ripiani 100x60, in acciaio inox</t>
  </si>
  <si>
    <t>*Arbeitstisch mit Ablage 160x70, Edelstahl / Tavolo di lavoro con ripiano 160x70, in acciaio inox</t>
  </si>
  <si>
    <t>*Arbeitstisch mit Ablage 240x70 mit Doppelspülbecken, Edelstahl / Tavolo di lavoro con ripiano  240x70 con lavello doppio, in acciaio inox</t>
  </si>
  <si>
    <t>*mobiler Arbeitstisch, Edelstahl, 100x150 / Tavolo di lavoro mobile, in acciaio inox, 100x150</t>
  </si>
  <si>
    <t>*mobiler Arbeitstisch, Edelstahl, höhenverstellbar / Tavolo di lavoro mobile, in acciaio inox, regolabille in altezza</t>
  </si>
  <si>
    <t>*Arbeitswagen, Edelstahl, 80x60 / Carrello di lavoro, in acciaio inox, 80x60</t>
  </si>
  <si>
    <t>*Arbeitswagen, Edelstahl, mit 3 Wannen, 90x60 / Carrello di lavoro, in acciaio inox, con 3 vaschette, 90x60</t>
  </si>
  <si>
    <t>*Metallregal 100x50 / Scaffale in metallo 100x50</t>
  </si>
  <si>
    <t>*Metallregal 200x80x250 / Scaffale in metallo 200x80x250</t>
  </si>
  <si>
    <t>*Metallregal 150x80, rostfrei / Scaffale in metallo 150x80, inossidabile</t>
  </si>
  <si>
    <t>*Edelstahlregal 100x40 / Scaffale in acciaio inox 100x40</t>
  </si>
  <si>
    <t>*Edelstahlregal 100x50 / Scaffale in acciaio inox 100x50</t>
  </si>
  <si>
    <t>*Edelstahlregal 120x60 / Scaffale in acciaio inox 120x60</t>
  </si>
  <si>
    <t>*Edelstahlregal 150x40 / Scaffale in acciaio inox 150x40</t>
  </si>
  <si>
    <t>*Edelstahlregal, hängend, 120x40 / Scaffale in acciaio inox, appeso, 120x40</t>
  </si>
  <si>
    <t>*Gefahrstoffschrank 120x60 / Armadio per sostanze pericolose 120x60</t>
  </si>
  <si>
    <t>*Chemikalienschrank 90x60 / Armadio per sostanze pericolose 90x60</t>
  </si>
  <si>
    <t>*Metallschrank 100x45x200 / Armadio metallico 100x45x200</t>
  </si>
  <si>
    <t>*Metallschrank mit Glasschiebetüren 100x45x200 / Armadio metallico con ante in vetro scorrevoli 100x45x200</t>
  </si>
  <si>
    <t>*Metallschrank mit Schiebetüren 120x45x100 / Armadio metallico con ante scorrevoli 120x45x100</t>
  </si>
  <si>
    <t>*Schrank mit Drehflügeltüren 120x60x200 / Armadio con ante girevoli 120x60x200</t>
  </si>
  <si>
    <t>*Bücherschrank 90x45x200 / Armadio libri 90x45x200</t>
  </si>
  <si>
    <t>*Regal 100x45x200 / Scaffale 100x45x200</t>
  </si>
  <si>
    <t>*Regal Xiloteca 200x60x200 / Scaffale xiloteca 200x60x200</t>
  </si>
  <si>
    <t>*Edelstahlschrank 100x50x200 / Armadio in acciaio inox 100x50x200</t>
  </si>
  <si>
    <t>*Schrank 120x50x217  UNI EN 14073-14074 / Armadio 120x50x217  UNI EN 14073-14074</t>
  </si>
  <si>
    <t>*Holzbank für Glasballons / Panca in legno per ampolle in vetro</t>
  </si>
  <si>
    <t>*Holzregal für Fässer 115x60x240 / Scaffale in legno per botti 115x60x240</t>
  </si>
  <si>
    <t>*Holzregal für Flaschen 290x60x240 / Scaffale in legno per bottiglie 290x60x240</t>
  </si>
  <si>
    <t>*Holzregal für Flaschen 200x40x250 / Scaffale in legno per bottiglie 200x40x250</t>
  </si>
  <si>
    <t>*Schrank mit Drehflügeltüren 100x40x100 / Armadio con ante girevoli 100x40x100</t>
  </si>
  <si>
    <t>*Mehrzweckwagen / Carrello multiuso</t>
  </si>
  <si>
    <t>*Werkzeugrollwagen / Carrello per attrezzi</t>
  </si>
  <si>
    <t>*Werkzeuglochplatte / Carrello per attrezzi</t>
  </si>
  <si>
    <t>*Hängeschrank Gerätelager / Armadio appeso deposito attrezzi</t>
  </si>
  <si>
    <t>*Gefahrstoffschrank 60x60 / Armadio per sostanze pericolose 60x60</t>
  </si>
  <si>
    <t>*Garderobenschrank, 30x50 / Armadio spogliatoio, 30x50</t>
  </si>
  <si>
    <t>*Garderobenschrank, 30x50, mit Sitzbank / Armadio spogliatoio, 30x50, con seduta</t>
  </si>
  <si>
    <t>*Garderobenschrank, 30x50, horizontal geteilt / Armadio spogliatoio, 30x50, diviso orizzontalmente</t>
  </si>
  <si>
    <t>*Garderobenschrank, 30x50, horizontal geteilt, mit Sitzbank / Armadio spogliatoio, 30x50, diviso orizzontalmente, con seduta</t>
  </si>
  <si>
    <t>*Garderobenschrank, 30x50, horizontal geteilt, Lehrer / Armadio spogliatoio, 30x50, diviso orizzontalmente, insegnante</t>
  </si>
  <si>
    <t>*Garderobenschrank, 40x50, mit 2 Fächern, mit Sitzbank / Armadio spogliatoio, 40x50, con 2 scompartimenti, con seduta</t>
  </si>
  <si>
    <t>*Sitzbank, 150 / Seduta, 150</t>
  </si>
  <si>
    <t>*Sitzbank, 120 / Seduta, 120</t>
  </si>
  <si>
    <t>*Putzmittelschrank, 60x50 / rmadio pulizie, 60x50</t>
  </si>
  <si>
    <t>*Garderobenschrank Behinderte, 35x50 / Armadio spogliatoio disabili, 35x50</t>
  </si>
  <si>
    <t xml:space="preserve">Ausschreibungscode / Codice GARA AOV/SUA-SF       </t>
  </si>
  <si>
    <t>14/2019</t>
  </si>
  <si>
    <t>B26F99000000003</t>
  </si>
  <si>
    <t>Man weist darauf hin, dass unter sonstigem Ausschluss ein Abschlag geboten werden muss.</t>
  </si>
  <si>
    <t>Si avvisa che a pena di esclusione va offerto un ribasso rispetto alla base d'asta.</t>
  </si>
  <si>
    <t>Einheitspreis Ausschreibung (ohne MwSt.)
Prezzo unitario a base d'asta (senza IVA)</t>
  </si>
  <si>
    <t>gebotener Einheitspreis (ohne MwSt.)
Prezzo unitario offerto (senza IVA)</t>
  </si>
  <si>
    <t>Abschnitt III / Sezione III</t>
  </si>
  <si>
    <t>Er erklärt, dass die einzelnen Wirtschaftsteilnehmer nach GvD Nr. 50/2016, Artikel 48, Absatz 4 den jeweils folgenden Anteil an der Lieferung ausführen werden:
Dichiara che le parti della fornitura  che saranno eseguite dai singoli operatori (ex art. 48 c. 4 del D.Lgs 50/2016) sono quelle sotto riportate, nella misura a fianco di ciascuna indicata:</t>
  </si>
  <si>
    <t xml:space="preserve">Beschreibung des Anteils an der Lieferung  
Descrizione della parte della fornitura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</si>
</sst>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22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0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left" wrapText="1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164" fontId="9" fillId="6" borderId="4" xfId="0" applyNumberFormat="1" applyFont="1" applyFill="1" applyBorder="1" applyAlignment="1" applyProtection="1">
      <alignment horizontal="center" vertical="center"/>
    </xf>
    <xf numFmtId="165" fontId="11" fillId="6" borderId="4" xfId="0" applyNumberFormat="1" applyFont="1" applyFill="1" applyBorder="1" applyAlignment="1" applyProtection="1">
      <alignment horizontal="center" vertical="center" wrapText="1"/>
    </xf>
    <xf numFmtId="7" fontId="9" fillId="6" borderId="4" xfId="0" applyNumberFormat="1" applyFont="1" applyFill="1" applyBorder="1" applyAlignment="1" applyProtection="1">
      <alignment horizontal="center" vertical="center"/>
    </xf>
    <xf numFmtId="7" fontId="10" fillId="6" borderId="4" xfId="0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165" fontId="9" fillId="7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14" fontId="20" fillId="0" borderId="16" xfId="0" applyNumberFormat="1" applyFont="1" applyFill="1" applyBorder="1" applyAlignment="1" applyProtection="1">
      <alignment horizontal="left" vertical="center" wrapText="1"/>
    </xf>
    <xf numFmtId="3" fontId="20" fillId="0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8" fillId="0" borderId="0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/>
    </xf>
    <xf numFmtId="165" fontId="1" fillId="0" borderId="4" xfId="0" applyNumberFormat="1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 applyProtection="1"/>
    <xf numFmtId="0" fontId="9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/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left" wrapText="1"/>
    </xf>
    <xf numFmtId="0" fontId="7" fillId="2" borderId="15" xfId="0" applyFont="1" applyFill="1" applyBorder="1" applyAlignment="1" applyProtection="1">
      <alignment horizontal="left" wrapText="1"/>
    </xf>
    <xf numFmtId="0" fontId="7" fillId="2" borderId="3" xfId="0" applyFont="1" applyFill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0" borderId="0" xfId="0" applyFont="1" applyBorder="1" applyProtection="1"/>
    <xf numFmtId="0" fontId="6" fillId="0" borderId="0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165" fontId="3" fillId="3" borderId="12" xfId="0" applyNumberFormat="1" applyFont="1" applyFill="1" applyBorder="1" applyAlignment="1" applyProtection="1">
      <alignment horizontal="center" vertical="center"/>
    </xf>
    <xf numFmtId="165" fontId="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14" xfId="0" applyNumberFormat="1" applyFont="1" applyFill="1" applyBorder="1" applyAlignment="1" applyProtection="1">
      <alignment horizontal="center" vertical="center"/>
    </xf>
    <xf numFmtId="165" fontId="6" fillId="6" borderId="12" xfId="0" applyNumberFormat="1" applyFont="1" applyFill="1" applyBorder="1" applyAlignment="1" applyProtection="1">
      <alignment horizontal="center" vertical="center"/>
    </xf>
    <xf numFmtId="165" fontId="6" fillId="6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wrapText="1"/>
    </xf>
    <xf numFmtId="0" fontId="7" fillId="2" borderId="6" xfId="0" applyFont="1" applyFill="1" applyBorder="1" applyAlignment="1" applyProtection="1">
      <alignment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19" fillId="5" borderId="6" xfId="0" applyFont="1" applyFill="1" applyBorder="1" applyAlignment="1" applyProtection="1">
      <alignment horizontal="center" vertical="center"/>
    </xf>
    <xf numFmtId="0" fontId="19" fillId="5" borderId="7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wrapText="1"/>
    </xf>
    <xf numFmtId="0" fontId="0" fillId="0" borderId="0" xfId="0" applyBorder="1" applyAlignment="1" applyProtection="1">
      <alignment wrapText="1"/>
    </xf>
  </cellXfs>
  <cellStyles count="1">
    <cellStyle name="Normale" xfId="0" builtinId="0"/>
  </cellStyles>
  <dxfs count="9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1"/>
  <sheetViews>
    <sheetView tabSelected="1" view="pageBreakPreview" topLeftCell="A66" zoomScaleNormal="130" zoomScaleSheetLayoutView="100" workbookViewId="0">
      <selection activeCell="H88" sqref="H88"/>
    </sheetView>
  </sheetViews>
  <sheetFormatPr defaultColWidth="11.42578125" defaultRowHeight="12.75" x14ac:dyDescent="0.2"/>
  <cols>
    <col min="1" max="1" width="9.140625" style="24" customWidth="1"/>
    <col min="2" max="2" width="45" style="24" customWidth="1"/>
    <col min="3" max="3" width="10.28515625" style="24" customWidth="1"/>
    <col min="4" max="4" width="10.42578125" style="24" customWidth="1"/>
    <col min="5" max="5" width="18" style="24" customWidth="1"/>
    <col min="6" max="6" width="22.7109375" style="24" customWidth="1"/>
    <col min="7" max="7" width="29.42578125" style="24" customWidth="1"/>
    <col min="8" max="16384" width="11.42578125" style="2"/>
  </cols>
  <sheetData>
    <row r="1" spans="1:7" ht="84.75" customHeight="1" x14ac:dyDescent="0.2">
      <c r="A1" s="67" t="s">
        <v>40</v>
      </c>
      <c r="B1" s="68"/>
      <c r="C1" s="1"/>
      <c r="D1" s="1"/>
      <c r="E1" s="1"/>
      <c r="F1" s="67" t="s">
        <v>41</v>
      </c>
      <c r="G1" s="69"/>
    </row>
    <row r="2" spans="1:7" x14ac:dyDescent="0.2">
      <c r="A2" s="99"/>
      <c r="B2" s="99"/>
      <c r="C2" s="4"/>
      <c r="D2" s="4"/>
      <c r="E2" s="4"/>
      <c r="F2" s="3"/>
      <c r="G2" s="3"/>
    </row>
    <row r="3" spans="1:7" ht="28.5" customHeight="1" thickBot="1" x14ac:dyDescent="0.3">
      <c r="A3" s="5"/>
      <c r="B3" s="5"/>
      <c r="C3" s="5"/>
      <c r="D3" s="5"/>
      <c r="E3" s="5"/>
      <c r="F3" s="5"/>
      <c r="G3" s="6"/>
    </row>
    <row r="4" spans="1:7" ht="19.5" customHeight="1" x14ac:dyDescent="0.2">
      <c r="A4" s="70" t="s">
        <v>277</v>
      </c>
      <c r="B4" s="70"/>
      <c r="C4" s="75" t="s">
        <v>278</v>
      </c>
      <c r="D4" s="76"/>
      <c r="E4" s="7"/>
      <c r="F4" s="44"/>
      <c r="G4" s="71" t="s">
        <v>42</v>
      </c>
    </row>
    <row r="5" spans="1:7" ht="17.25" customHeight="1" x14ac:dyDescent="0.2">
      <c r="A5" s="70" t="s">
        <v>37</v>
      </c>
      <c r="B5" s="70"/>
      <c r="C5" s="75">
        <v>7941143682</v>
      </c>
      <c r="D5" s="76"/>
      <c r="E5" s="8"/>
      <c r="F5" s="9"/>
      <c r="G5" s="72"/>
    </row>
    <row r="6" spans="1:7" ht="20.100000000000001" customHeight="1" thickBot="1" x14ac:dyDescent="0.25">
      <c r="A6" s="74" t="s">
        <v>38</v>
      </c>
      <c r="B6" s="74"/>
      <c r="C6" s="75" t="s">
        <v>279</v>
      </c>
      <c r="D6" s="75"/>
      <c r="E6" s="8"/>
      <c r="F6" s="9"/>
      <c r="G6" s="73"/>
    </row>
    <row r="7" spans="1:7" x14ac:dyDescent="0.2">
      <c r="A7" s="10"/>
      <c r="B7" s="10"/>
      <c r="C7" s="8"/>
      <c r="D7" s="8"/>
      <c r="E7" s="8"/>
      <c r="F7" s="1"/>
      <c r="G7" s="11"/>
    </row>
    <row r="8" spans="1:7" ht="13.5" thickBot="1" x14ac:dyDescent="0.25">
      <c r="A8" s="10"/>
      <c r="B8" s="10"/>
      <c r="C8" s="8"/>
      <c r="D8" s="8"/>
      <c r="E8" s="8"/>
      <c r="F8" s="1"/>
      <c r="G8" s="4"/>
    </row>
    <row r="9" spans="1:7" ht="29.45" customHeight="1" x14ac:dyDescent="0.2">
      <c r="A9" s="77" t="s">
        <v>18</v>
      </c>
      <c r="B9" s="77"/>
      <c r="C9" s="77"/>
      <c r="D9" s="77"/>
      <c r="E9" s="77"/>
      <c r="F9" s="23"/>
      <c r="G9" s="78">
        <v>526410.99</v>
      </c>
    </row>
    <row r="10" spans="1:7" s="12" customFormat="1" ht="24" customHeight="1" x14ac:dyDescent="0.2">
      <c r="A10" s="70" t="s">
        <v>280</v>
      </c>
      <c r="B10" s="70"/>
      <c r="C10" s="70"/>
      <c r="D10" s="70"/>
      <c r="E10" s="70"/>
      <c r="F10" s="70"/>
      <c r="G10" s="81"/>
    </row>
    <row r="11" spans="1:7" ht="33" customHeight="1" x14ac:dyDescent="0.2">
      <c r="A11" s="77" t="s">
        <v>32</v>
      </c>
      <c r="B11" s="77"/>
      <c r="C11" s="77"/>
      <c r="D11" s="77"/>
      <c r="E11" s="77"/>
      <c r="F11" s="23"/>
      <c r="G11" s="81"/>
    </row>
    <row r="12" spans="1:7" s="12" customFormat="1" ht="20.45" customHeight="1" thickBot="1" x14ac:dyDescent="0.25">
      <c r="A12" s="70" t="s">
        <v>281</v>
      </c>
      <c r="B12" s="70"/>
      <c r="C12" s="70"/>
      <c r="D12" s="70"/>
      <c r="E12" s="70"/>
      <c r="F12" s="27"/>
      <c r="G12" s="79"/>
    </row>
    <row r="13" spans="1:7" ht="14.45" customHeight="1" thickBot="1" x14ac:dyDescent="0.25">
      <c r="A13" s="22"/>
      <c r="B13" s="22"/>
      <c r="C13" s="22"/>
      <c r="D13" s="22"/>
      <c r="E13" s="22"/>
      <c r="F13" s="23"/>
      <c r="G13" s="13"/>
    </row>
    <row r="14" spans="1:7" ht="31.35" customHeight="1" x14ac:dyDescent="0.2">
      <c r="A14" s="77" t="s">
        <v>19</v>
      </c>
      <c r="B14" s="77"/>
      <c r="C14" s="77"/>
      <c r="D14" s="77"/>
      <c r="E14" s="77"/>
      <c r="F14" s="77"/>
      <c r="G14" s="78">
        <v>2077.9899999999998</v>
      </c>
    </row>
    <row r="15" spans="1:7" ht="28.35" customHeight="1" thickBot="1" x14ac:dyDescent="0.25">
      <c r="A15" s="80" t="s">
        <v>33</v>
      </c>
      <c r="B15" s="80"/>
      <c r="C15" s="80"/>
      <c r="D15" s="80"/>
      <c r="E15" s="80"/>
      <c r="F15" s="80"/>
      <c r="G15" s="79"/>
    </row>
    <row r="16" spans="1:7" ht="28.35" customHeight="1" x14ac:dyDescent="0.2">
      <c r="A16" s="38"/>
      <c r="B16" s="38"/>
      <c r="C16" s="38"/>
      <c r="D16" s="38"/>
      <c r="E16" s="38"/>
      <c r="F16" s="38"/>
      <c r="G16" s="13"/>
    </row>
    <row r="17" spans="1:16" ht="13.5" thickBot="1" x14ac:dyDescent="0.25">
      <c r="A17" s="37"/>
      <c r="B17" s="37"/>
      <c r="C17" s="37"/>
      <c r="D17" s="37"/>
      <c r="E17" s="37"/>
      <c r="F17" s="37"/>
      <c r="G17" s="13"/>
    </row>
    <row r="18" spans="1:16" s="14" customFormat="1" ht="33.6" customHeight="1" x14ac:dyDescent="0.2">
      <c r="A18" s="77" t="s">
        <v>34</v>
      </c>
      <c r="B18" s="77"/>
      <c r="C18" s="77"/>
      <c r="D18" s="77"/>
      <c r="E18" s="77"/>
      <c r="F18" s="77"/>
      <c r="G18" s="82">
        <f>G9-G14</f>
        <v>524333</v>
      </c>
    </row>
    <row r="19" spans="1:16" s="14" customFormat="1" ht="29.45" customHeight="1" thickBot="1" x14ac:dyDescent="0.25">
      <c r="A19" s="77" t="s">
        <v>35</v>
      </c>
      <c r="B19" s="77"/>
      <c r="C19" s="77"/>
      <c r="D19" s="77"/>
      <c r="E19" s="77"/>
      <c r="F19" s="77"/>
      <c r="G19" s="83"/>
    </row>
    <row r="20" spans="1:16" x14ac:dyDescent="0.2">
      <c r="A20" s="15"/>
      <c r="B20" s="15"/>
      <c r="C20" s="15"/>
      <c r="D20" s="15"/>
      <c r="E20" s="15"/>
      <c r="F20" s="15"/>
      <c r="G20" s="13"/>
    </row>
    <row r="21" spans="1:16" ht="26.45" customHeight="1" x14ac:dyDescent="0.2">
      <c r="A21" s="84" t="s">
        <v>23</v>
      </c>
      <c r="B21" s="84"/>
      <c r="C21" s="84"/>
      <c r="D21" s="84"/>
      <c r="E21" s="84"/>
      <c r="F21" s="84"/>
      <c r="G21" s="84"/>
    </row>
    <row r="22" spans="1:16" ht="26.45" customHeight="1" thickBot="1" x14ac:dyDescent="0.25">
      <c r="A22" s="39"/>
      <c r="B22" s="39"/>
      <c r="C22" s="39"/>
      <c r="D22" s="39"/>
      <c r="E22" s="39"/>
      <c r="F22" s="39"/>
      <c r="G22" s="39"/>
    </row>
    <row r="23" spans="1:16" ht="26.45" customHeight="1" thickBot="1" x14ac:dyDescent="0.25">
      <c r="A23" s="100" t="s">
        <v>43</v>
      </c>
      <c r="B23" s="101"/>
      <c r="C23" s="101"/>
      <c r="D23" s="101"/>
      <c r="E23" s="101"/>
      <c r="F23" s="101"/>
      <c r="G23" s="102"/>
    </row>
    <row r="24" spans="1:16" ht="48" customHeight="1" x14ac:dyDescent="0.2">
      <c r="A24" s="64" t="s">
        <v>8</v>
      </c>
      <c r="B24" s="64"/>
      <c r="C24" s="61" t="s">
        <v>45</v>
      </c>
      <c r="D24" s="61"/>
      <c r="E24" s="61"/>
      <c r="F24" s="61"/>
      <c r="G24" s="61"/>
      <c r="K24" s="16"/>
      <c r="L24" s="16"/>
      <c r="M24" s="16"/>
      <c r="N24" s="16"/>
      <c r="O24" s="16"/>
      <c r="P24" s="17"/>
    </row>
    <row r="25" spans="1:16" ht="54.6" customHeight="1" x14ac:dyDescent="0.2">
      <c r="A25" s="64" t="s">
        <v>27</v>
      </c>
      <c r="B25" s="64"/>
      <c r="C25" s="61" t="s">
        <v>46</v>
      </c>
      <c r="D25" s="61"/>
      <c r="E25" s="61"/>
      <c r="F25" s="61"/>
      <c r="G25" s="36" t="s">
        <v>0</v>
      </c>
      <c r="K25" s="18"/>
      <c r="L25" s="18"/>
      <c r="M25" s="18"/>
      <c r="N25" s="18"/>
      <c r="O25" s="18"/>
      <c r="P25" s="17"/>
    </row>
    <row r="26" spans="1:16" ht="49.35" customHeight="1" x14ac:dyDescent="0.2">
      <c r="A26" s="64" t="s">
        <v>26</v>
      </c>
      <c r="B26" s="64"/>
      <c r="C26" s="61" t="s">
        <v>31</v>
      </c>
      <c r="D26" s="61"/>
      <c r="E26" s="61"/>
      <c r="F26" s="61"/>
      <c r="G26" s="36" t="s">
        <v>1</v>
      </c>
    </row>
    <row r="27" spans="1:16" ht="49.35" customHeight="1" x14ac:dyDescent="0.2">
      <c r="A27" s="64" t="s">
        <v>2</v>
      </c>
      <c r="B27" s="64"/>
      <c r="C27" s="61" t="s">
        <v>30</v>
      </c>
      <c r="D27" s="61"/>
      <c r="E27" s="61"/>
      <c r="F27" s="61"/>
      <c r="G27" s="61"/>
    </row>
    <row r="28" spans="1:16" ht="45.6" customHeight="1" x14ac:dyDescent="0.2">
      <c r="A28" s="64" t="s">
        <v>3</v>
      </c>
      <c r="B28" s="64"/>
      <c r="C28" s="61" t="s">
        <v>45</v>
      </c>
      <c r="D28" s="61"/>
      <c r="E28" s="61"/>
      <c r="F28" s="61"/>
      <c r="G28" s="61"/>
    </row>
    <row r="29" spans="1:16" ht="47.1" customHeight="1" x14ac:dyDescent="0.2">
      <c r="A29" s="64" t="s">
        <v>4</v>
      </c>
      <c r="B29" s="64"/>
      <c r="C29" s="61" t="s">
        <v>45</v>
      </c>
      <c r="D29" s="61"/>
      <c r="E29" s="61"/>
      <c r="F29" s="61"/>
      <c r="G29" s="61"/>
    </row>
    <row r="30" spans="1:16" ht="50.45" customHeight="1" x14ac:dyDescent="0.2">
      <c r="A30" s="64" t="s">
        <v>5</v>
      </c>
      <c r="B30" s="64"/>
      <c r="C30" s="61" t="s">
        <v>45</v>
      </c>
      <c r="D30" s="61"/>
      <c r="E30" s="61"/>
      <c r="F30" s="61"/>
      <c r="G30" s="61"/>
    </row>
    <row r="31" spans="1:16" ht="47.1" customHeight="1" x14ac:dyDescent="0.2">
      <c r="A31" s="64" t="s">
        <v>24</v>
      </c>
      <c r="B31" s="64"/>
      <c r="C31" s="61" t="s">
        <v>30</v>
      </c>
      <c r="D31" s="61"/>
      <c r="E31" s="61"/>
      <c r="F31" s="61"/>
      <c r="G31" s="61"/>
    </row>
    <row r="32" spans="1:16" ht="11.25" customHeight="1" x14ac:dyDescent="0.3">
      <c r="A32" s="19"/>
      <c r="B32" s="19"/>
      <c r="C32" s="45"/>
      <c r="D32" s="45"/>
      <c r="E32" s="45"/>
      <c r="F32" s="45"/>
      <c r="G32" s="45"/>
    </row>
    <row r="33" spans="1:7" ht="63" customHeight="1" thickBot="1" x14ac:dyDescent="0.25">
      <c r="A33" s="85" t="s">
        <v>28</v>
      </c>
      <c r="B33" s="85"/>
      <c r="C33" s="85"/>
      <c r="D33" s="85"/>
      <c r="E33" s="85"/>
      <c r="F33" s="85"/>
      <c r="G33" s="85"/>
    </row>
    <row r="34" spans="1:7" ht="44.25" customHeight="1" thickBot="1" x14ac:dyDescent="0.25">
      <c r="A34" s="86" t="s">
        <v>6</v>
      </c>
      <c r="B34" s="87"/>
      <c r="C34" s="87"/>
      <c r="D34" s="87"/>
      <c r="E34" s="88" t="s">
        <v>7</v>
      </c>
      <c r="F34" s="88"/>
      <c r="G34" s="89"/>
    </row>
    <row r="35" spans="1:7" ht="38.1" customHeight="1" x14ac:dyDescent="0.2">
      <c r="A35" s="90" t="s">
        <v>8</v>
      </c>
      <c r="B35" s="90"/>
      <c r="C35" s="59" t="s">
        <v>30</v>
      </c>
      <c r="D35" s="59"/>
      <c r="E35" s="59"/>
      <c r="F35" s="59"/>
      <c r="G35" s="59"/>
    </row>
    <row r="36" spans="1:7" ht="38.1" customHeight="1" x14ac:dyDescent="0.2">
      <c r="A36" s="64" t="s">
        <v>27</v>
      </c>
      <c r="B36" s="64"/>
      <c r="C36" s="61" t="s">
        <v>31</v>
      </c>
      <c r="D36" s="61"/>
      <c r="E36" s="61"/>
      <c r="F36" s="61"/>
      <c r="G36" s="36" t="s">
        <v>0</v>
      </c>
    </row>
    <row r="37" spans="1:7" ht="38.1" customHeight="1" x14ac:dyDescent="0.2">
      <c r="A37" s="90" t="s">
        <v>4</v>
      </c>
      <c r="B37" s="90"/>
      <c r="C37" s="61" t="s">
        <v>30</v>
      </c>
      <c r="D37" s="61"/>
      <c r="E37" s="61"/>
      <c r="F37" s="61"/>
      <c r="G37" s="61"/>
    </row>
    <row r="38" spans="1:7" ht="39.75" customHeight="1" x14ac:dyDescent="0.2">
      <c r="A38" s="90" t="s">
        <v>5</v>
      </c>
      <c r="B38" s="90"/>
      <c r="C38" s="61" t="s">
        <v>30</v>
      </c>
      <c r="D38" s="61"/>
      <c r="E38" s="61"/>
      <c r="F38" s="61"/>
      <c r="G38" s="61"/>
    </row>
    <row r="39" spans="1:7" ht="39" customHeight="1" x14ac:dyDescent="0.2">
      <c r="A39" s="90" t="s">
        <v>9</v>
      </c>
      <c r="B39" s="90"/>
      <c r="C39" s="61" t="s">
        <v>30</v>
      </c>
      <c r="D39" s="61"/>
      <c r="E39" s="61"/>
      <c r="F39" s="61"/>
      <c r="G39" s="61"/>
    </row>
    <row r="40" spans="1:7" ht="39.75" customHeight="1" x14ac:dyDescent="0.2">
      <c r="A40" s="90" t="s">
        <v>10</v>
      </c>
      <c r="B40" s="90"/>
      <c r="C40" s="61" t="s">
        <v>30</v>
      </c>
      <c r="D40" s="61"/>
      <c r="E40" s="61"/>
      <c r="F40" s="61"/>
      <c r="G40" s="61"/>
    </row>
    <row r="41" spans="1:7" ht="39.75" customHeight="1" x14ac:dyDescent="0.2">
      <c r="A41" s="90" t="s">
        <v>11</v>
      </c>
      <c r="B41" s="90"/>
      <c r="C41" s="61" t="s">
        <v>30</v>
      </c>
      <c r="D41" s="61"/>
      <c r="E41" s="61"/>
      <c r="F41" s="61"/>
      <c r="G41" s="61"/>
    </row>
    <row r="42" spans="1:7" ht="40.5" customHeight="1" thickBot="1" x14ac:dyDescent="0.25">
      <c r="A42" s="90" t="s">
        <v>29</v>
      </c>
      <c r="B42" s="90"/>
      <c r="C42" s="61" t="s">
        <v>30</v>
      </c>
      <c r="D42" s="61"/>
      <c r="E42" s="61"/>
      <c r="F42" s="61"/>
      <c r="G42" s="61"/>
    </row>
    <row r="43" spans="1:7" ht="49.35" customHeight="1" thickBot="1" x14ac:dyDescent="0.25">
      <c r="A43" s="86" t="s">
        <v>12</v>
      </c>
      <c r="B43" s="87"/>
      <c r="C43" s="87"/>
      <c r="D43" s="87"/>
      <c r="E43" s="88" t="s">
        <v>7</v>
      </c>
      <c r="F43" s="88"/>
      <c r="G43" s="89"/>
    </row>
    <row r="44" spans="1:7" ht="39.6" customHeight="1" x14ac:dyDescent="0.2">
      <c r="A44" s="90" t="s">
        <v>8</v>
      </c>
      <c r="B44" s="90"/>
      <c r="C44" s="59" t="s">
        <v>30</v>
      </c>
      <c r="D44" s="59"/>
      <c r="E44" s="59"/>
      <c r="F44" s="59"/>
      <c r="G44" s="59"/>
    </row>
    <row r="45" spans="1:7" ht="37.35" customHeight="1" x14ac:dyDescent="0.2">
      <c r="A45" s="64" t="s">
        <v>27</v>
      </c>
      <c r="B45" s="64"/>
      <c r="C45" s="61" t="s">
        <v>31</v>
      </c>
      <c r="D45" s="61"/>
      <c r="E45" s="61"/>
      <c r="F45" s="61"/>
      <c r="G45" s="36" t="s">
        <v>0</v>
      </c>
    </row>
    <row r="46" spans="1:7" ht="35.1" customHeight="1" x14ac:dyDescent="0.2">
      <c r="A46" s="90" t="s">
        <v>4</v>
      </c>
      <c r="B46" s="90"/>
      <c r="C46" s="61" t="s">
        <v>30</v>
      </c>
      <c r="D46" s="61"/>
      <c r="E46" s="61"/>
      <c r="F46" s="61"/>
      <c r="G46" s="61"/>
    </row>
    <row r="47" spans="1:7" ht="33.75" customHeight="1" x14ac:dyDescent="0.2">
      <c r="A47" s="90" t="s">
        <v>5</v>
      </c>
      <c r="B47" s="90"/>
      <c r="C47" s="61" t="s">
        <v>30</v>
      </c>
      <c r="D47" s="61"/>
      <c r="E47" s="61"/>
      <c r="F47" s="61"/>
      <c r="G47" s="61"/>
    </row>
    <row r="48" spans="1:7" ht="36.75" customHeight="1" x14ac:dyDescent="0.2">
      <c r="A48" s="90" t="s">
        <v>9</v>
      </c>
      <c r="B48" s="90"/>
      <c r="C48" s="61" t="s">
        <v>30</v>
      </c>
      <c r="D48" s="61"/>
      <c r="E48" s="61"/>
      <c r="F48" s="61"/>
      <c r="G48" s="61"/>
    </row>
    <row r="49" spans="1:7" ht="35.450000000000003" customHeight="1" x14ac:dyDescent="0.2">
      <c r="A49" s="90" t="s">
        <v>10</v>
      </c>
      <c r="B49" s="90"/>
      <c r="C49" s="61" t="s">
        <v>30</v>
      </c>
      <c r="D49" s="61"/>
      <c r="E49" s="61"/>
      <c r="F49" s="61"/>
      <c r="G49" s="61"/>
    </row>
    <row r="50" spans="1:7" ht="39.6" customHeight="1" x14ac:dyDescent="0.2">
      <c r="A50" s="90" t="s">
        <v>11</v>
      </c>
      <c r="B50" s="90"/>
      <c r="C50" s="61" t="s">
        <v>30</v>
      </c>
      <c r="D50" s="61"/>
      <c r="E50" s="61"/>
      <c r="F50" s="61"/>
      <c r="G50" s="61"/>
    </row>
    <row r="51" spans="1:7" ht="40.5" customHeight="1" x14ac:dyDescent="0.2">
      <c r="A51" s="90" t="s">
        <v>29</v>
      </c>
      <c r="B51" s="90"/>
      <c r="C51" s="61" t="s">
        <v>30</v>
      </c>
      <c r="D51" s="61"/>
      <c r="E51" s="61"/>
      <c r="F51" s="61"/>
      <c r="G51" s="61"/>
    </row>
    <row r="52" spans="1:7" ht="25.5" customHeight="1" x14ac:dyDescent="0.2">
      <c r="A52" s="106"/>
      <c r="B52" s="107"/>
      <c r="C52" s="107"/>
      <c r="D52" s="107"/>
      <c r="E52" s="107"/>
      <c r="F52" s="107"/>
      <c r="G52" s="107"/>
    </row>
    <row r="53" spans="1:7" ht="43.35" customHeight="1" x14ac:dyDescent="0.2">
      <c r="A53" s="90" t="s">
        <v>8</v>
      </c>
      <c r="B53" s="90"/>
      <c r="C53" s="61" t="s">
        <v>30</v>
      </c>
      <c r="D53" s="61"/>
      <c r="E53" s="61"/>
      <c r="F53" s="61"/>
      <c r="G53" s="61"/>
    </row>
    <row r="54" spans="1:7" ht="39" customHeight="1" x14ac:dyDescent="0.2">
      <c r="A54" s="64" t="s">
        <v>27</v>
      </c>
      <c r="B54" s="64"/>
      <c r="C54" s="61" t="s">
        <v>31</v>
      </c>
      <c r="D54" s="61"/>
      <c r="E54" s="61"/>
      <c r="F54" s="61"/>
      <c r="G54" s="36" t="s">
        <v>0</v>
      </c>
    </row>
    <row r="55" spans="1:7" ht="38.450000000000003" customHeight="1" x14ac:dyDescent="0.2">
      <c r="A55" s="90" t="s">
        <v>4</v>
      </c>
      <c r="B55" s="90"/>
      <c r="C55" s="61" t="s">
        <v>30</v>
      </c>
      <c r="D55" s="61"/>
      <c r="E55" s="61"/>
      <c r="F55" s="61"/>
      <c r="G55" s="61"/>
    </row>
    <row r="56" spans="1:7" ht="39.75" customHeight="1" x14ac:dyDescent="0.2">
      <c r="A56" s="90" t="s">
        <v>5</v>
      </c>
      <c r="B56" s="90"/>
      <c r="C56" s="61" t="s">
        <v>30</v>
      </c>
      <c r="D56" s="61"/>
      <c r="E56" s="61"/>
      <c r="F56" s="61"/>
      <c r="G56" s="61"/>
    </row>
    <row r="57" spans="1:7" ht="37.5" customHeight="1" x14ac:dyDescent="0.2">
      <c r="A57" s="90" t="s">
        <v>9</v>
      </c>
      <c r="B57" s="90"/>
      <c r="C57" s="61" t="s">
        <v>30</v>
      </c>
      <c r="D57" s="61"/>
      <c r="E57" s="61"/>
      <c r="F57" s="61"/>
      <c r="G57" s="61"/>
    </row>
    <row r="58" spans="1:7" ht="37.35" customHeight="1" x14ac:dyDescent="0.2">
      <c r="A58" s="90" t="s">
        <v>10</v>
      </c>
      <c r="B58" s="90"/>
      <c r="C58" s="61" t="s">
        <v>30</v>
      </c>
      <c r="D58" s="61"/>
      <c r="E58" s="61"/>
      <c r="F58" s="61"/>
      <c r="G58" s="61"/>
    </row>
    <row r="59" spans="1:7" ht="38.1" customHeight="1" x14ac:dyDescent="0.2">
      <c r="A59" s="90" t="s">
        <v>11</v>
      </c>
      <c r="B59" s="90"/>
      <c r="C59" s="61" t="s">
        <v>30</v>
      </c>
      <c r="D59" s="61"/>
      <c r="E59" s="61"/>
      <c r="F59" s="61"/>
      <c r="G59" s="61"/>
    </row>
    <row r="60" spans="1:7" ht="41.25" customHeight="1" x14ac:dyDescent="0.2">
      <c r="A60" s="90" t="s">
        <v>29</v>
      </c>
      <c r="B60" s="90"/>
      <c r="C60" s="61" t="s">
        <v>30</v>
      </c>
      <c r="D60" s="61"/>
      <c r="E60" s="61"/>
      <c r="F60" s="61"/>
      <c r="G60" s="61"/>
    </row>
    <row r="61" spans="1:7" ht="10.5" customHeight="1" x14ac:dyDescent="0.2">
      <c r="A61" s="54"/>
      <c r="B61" s="54"/>
      <c r="C61" s="54"/>
      <c r="D61" s="54"/>
      <c r="E61" s="54"/>
      <c r="F61" s="54"/>
      <c r="G61" s="54"/>
    </row>
    <row r="62" spans="1:7" ht="51.6" customHeight="1" thickBot="1" x14ac:dyDescent="0.25">
      <c r="A62" s="54" t="s">
        <v>13</v>
      </c>
      <c r="B62" s="54"/>
      <c r="C62" s="54"/>
      <c r="D62" s="54"/>
      <c r="E62" s="54"/>
      <c r="F62" s="54"/>
      <c r="G62" s="54"/>
    </row>
    <row r="63" spans="1:7" ht="26.45" customHeight="1" thickBot="1" x14ac:dyDescent="0.25">
      <c r="A63" s="100" t="s">
        <v>44</v>
      </c>
      <c r="B63" s="101"/>
      <c r="C63" s="101"/>
      <c r="D63" s="101"/>
      <c r="E63" s="101"/>
      <c r="F63" s="101"/>
      <c r="G63" s="102"/>
    </row>
    <row r="64" spans="1:7" ht="61.35" customHeight="1" x14ac:dyDescent="0.2">
      <c r="A64" s="51" t="s">
        <v>21</v>
      </c>
      <c r="B64" s="51"/>
      <c r="C64" s="51"/>
      <c r="D64" s="51"/>
      <c r="E64" s="51"/>
      <c r="F64" s="51"/>
      <c r="G64" s="52"/>
    </row>
    <row r="65" spans="1:7" ht="82.5" customHeight="1" x14ac:dyDescent="0.2">
      <c r="A65" s="53" t="s">
        <v>47</v>
      </c>
      <c r="B65" s="53"/>
      <c r="C65" s="34" t="s">
        <v>48</v>
      </c>
      <c r="D65" s="34" t="s">
        <v>25</v>
      </c>
      <c r="E65" s="42" t="s">
        <v>282</v>
      </c>
      <c r="F65" s="43" t="s">
        <v>283</v>
      </c>
      <c r="G65" s="34" t="s">
        <v>49</v>
      </c>
    </row>
    <row r="66" spans="1:7" ht="23.25" customHeight="1" x14ac:dyDescent="0.2">
      <c r="A66" s="40">
        <v>36892</v>
      </c>
      <c r="B66" s="46" t="s">
        <v>164</v>
      </c>
      <c r="C66" s="47" t="s">
        <v>165</v>
      </c>
      <c r="D66" s="41">
        <v>56</v>
      </c>
      <c r="E66" s="48">
        <v>197</v>
      </c>
      <c r="F66" s="35">
        <v>0</v>
      </c>
      <c r="G66" s="31">
        <f t="shared" ref="G66:G84" si="0">D66*F66</f>
        <v>0</v>
      </c>
    </row>
    <row r="67" spans="1:7" ht="23.25" customHeight="1" x14ac:dyDescent="0.2">
      <c r="A67" s="40" t="s">
        <v>50</v>
      </c>
      <c r="B67" s="46" t="s">
        <v>166</v>
      </c>
      <c r="C67" s="47" t="s">
        <v>165</v>
      </c>
      <c r="D67" s="41">
        <v>68</v>
      </c>
      <c r="E67" s="48">
        <v>50</v>
      </c>
      <c r="F67" s="35">
        <v>0</v>
      </c>
      <c r="G67" s="31">
        <f t="shared" si="0"/>
        <v>0</v>
      </c>
    </row>
    <row r="68" spans="1:7" ht="23.25" customHeight="1" x14ac:dyDescent="0.2">
      <c r="A68" s="40" t="s">
        <v>51</v>
      </c>
      <c r="B68" s="46" t="s">
        <v>167</v>
      </c>
      <c r="C68" s="47" t="s">
        <v>165</v>
      </c>
      <c r="D68" s="41">
        <v>102</v>
      </c>
      <c r="E68" s="48">
        <v>355</v>
      </c>
      <c r="F68" s="35">
        <v>0</v>
      </c>
      <c r="G68" s="31">
        <f t="shared" si="0"/>
        <v>0</v>
      </c>
    </row>
    <row r="69" spans="1:7" ht="23.25" customHeight="1" x14ac:dyDescent="0.2">
      <c r="A69" s="40" t="s">
        <v>52</v>
      </c>
      <c r="B69" s="46" t="s">
        <v>168</v>
      </c>
      <c r="C69" s="47" t="s">
        <v>165</v>
      </c>
      <c r="D69" s="41">
        <v>98</v>
      </c>
      <c r="E69" s="48">
        <v>315</v>
      </c>
      <c r="F69" s="35">
        <v>0</v>
      </c>
      <c r="G69" s="31">
        <f t="shared" si="0"/>
        <v>0</v>
      </c>
    </row>
    <row r="70" spans="1:7" ht="23.25" customHeight="1" x14ac:dyDescent="0.2">
      <c r="A70" s="40" t="s">
        <v>53</v>
      </c>
      <c r="B70" s="46" t="s">
        <v>169</v>
      </c>
      <c r="C70" s="47" t="s">
        <v>165</v>
      </c>
      <c r="D70" s="41">
        <v>35</v>
      </c>
      <c r="E70" s="48">
        <v>190</v>
      </c>
      <c r="F70" s="35">
        <v>0</v>
      </c>
      <c r="G70" s="31">
        <f t="shared" si="0"/>
        <v>0</v>
      </c>
    </row>
    <row r="71" spans="1:7" ht="23.25" customHeight="1" x14ac:dyDescent="0.2">
      <c r="A71" s="40" t="s">
        <v>54</v>
      </c>
      <c r="B71" s="46" t="s">
        <v>170</v>
      </c>
      <c r="C71" s="47" t="s">
        <v>165</v>
      </c>
      <c r="D71" s="41">
        <v>6</v>
      </c>
      <c r="E71" s="48">
        <v>150</v>
      </c>
      <c r="F71" s="35">
        <v>0</v>
      </c>
      <c r="G71" s="31">
        <f t="shared" si="0"/>
        <v>0</v>
      </c>
    </row>
    <row r="72" spans="1:7" ht="23.25" customHeight="1" x14ac:dyDescent="0.2">
      <c r="A72" s="40" t="s">
        <v>55</v>
      </c>
      <c r="B72" s="46" t="s">
        <v>171</v>
      </c>
      <c r="C72" s="47" t="s">
        <v>165</v>
      </c>
      <c r="D72" s="41">
        <v>6</v>
      </c>
      <c r="E72" s="48">
        <v>130</v>
      </c>
      <c r="F72" s="35">
        <v>0</v>
      </c>
      <c r="G72" s="31">
        <f t="shared" si="0"/>
        <v>0</v>
      </c>
    </row>
    <row r="73" spans="1:7" ht="23.25" customHeight="1" x14ac:dyDescent="0.2">
      <c r="A73" s="40" t="s">
        <v>56</v>
      </c>
      <c r="B73" s="46" t="s">
        <v>172</v>
      </c>
      <c r="C73" s="47" t="s">
        <v>165</v>
      </c>
      <c r="D73" s="41">
        <v>150</v>
      </c>
      <c r="E73" s="48">
        <v>130</v>
      </c>
      <c r="F73" s="35">
        <v>0</v>
      </c>
      <c r="G73" s="31">
        <f t="shared" si="0"/>
        <v>0</v>
      </c>
    </row>
    <row r="74" spans="1:7" ht="23.25" customHeight="1" x14ac:dyDescent="0.2">
      <c r="A74" s="40" t="s">
        <v>57</v>
      </c>
      <c r="B74" s="46" t="s">
        <v>173</v>
      </c>
      <c r="C74" s="47" t="s">
        <v>165</v>
      </c>
      <c r="D74" s="41">
        <v>20</v>
      </c>
      <c r="E74" s="48">
        <v>150</v>
      </c>
      <c r="F74" s="35">
        <v>0</v>
      </c>
      <c r="G74" s="31">
        <f t="shared" si="0"/>
        <v>0</v>
      </c>
    </row>
    <row r="75" spans="1:7" ht="23.25" customHeight="1" x14ac:dyDescent="0.2">
      <c r="A75" s="40" t="s">
        <v>58</v>
      </c>
      <c r="B75" s="46" t="s">
        <v>174</v>
      </c>
      <c r="C75" s="47" t="s">
        <v>165</v>
      </c>
      <c r="D75" s="41">
        <v>2</v>
      </c>
      <c r="E75" s="48">
        <v>250</v>
      </c>
      <c r="F75" s="35">
        <v>0</v>
      </c>
      <c r="G75" s="31">
        <f t="shared" si="0"/>
        <v>0</v>
      </c>
    </row>
    <row r="76" spans="1:7" ht="23.25" customHeight="1" x14ac:dyDescent="0.2">
      <c r="A76" s="40" t="s">
        <v>59</v>
      </c>
      <c r="B76" s="46" t="s">
        <v>175</v>
      </c>
      <c r="C76" s="47" t="s">
        <v>165</v>
      </c>
      <c r="D76" s="41">
        <v>1</v>
      </c>
      <c r="E76" s="48">
        <v>260</v>
      </c>
      <c r="F76" s="35">
        <v>0</v>
      </c>
      <c r="G76" s="31">
        <f t="shared" si="0"/>
        <v>0</v>
      </c>
    </row>
    <row r="77" spans="1:7" ht="23.25" customHeight="1" x14ac:dyDescent="0.2">
      <c r="A77" s="40" t="s">
        <v>60</v>
      </c>
      <c r="B77" s="46" t="s">
        <v>176</v>
      </c>
      <c r="C77" s="47" t="s">
        <v>165</v>
      </c>
      <c r="D77" s="41">
        <v>17</v>
      </c>
      <c r="E77" s="48">
        <v>320</v>
      </c>
      <c r="F77" s="35">
        <v>0</v>
      </c>
      <c r="G77" s="31">
        <f t="shared" si="0"/>
        <v>0</v>
      </c>
    </row>
    <row r="78" spans="1:7" ht="23.25" customHeight="1" x14ac:dyDescent="0.2">
      <c r="A78" s="40" t="s">
        <v>61</v>
      </c>
      <c r="B78" s="46" t="s">
        <v>177</v>
      </c>
      <c r="C78" s="47" t="s">
        <v>165</v>
      </c>
      <c r="D78" s="41">
        <v>4</v>
      </c>
      <c r="E78" s="48">
        <v>450</v>
      </c>
      <c r="F78" s="35">
        <v>0</v>
      </c>
      <c r="G78" s="31">
        <f t="shared" si="0"/>
        <v>0</v>
      </c>
    </row>
    <row r="79" spans="1:7" ht="23.25" customHeight="1" x14ac:dyDescent="0.2">
      <c r="A79" s="40" t="s">
        <v>62</v>
      </c>
      <c r="B79" s="46" t="s">
        <v>178</v>
      </c>
      <c r="C79" s="47" t="s">
        <v>165</v>
      </c>
      <c r="D79" s="41">
        <v>8</v>
      </c>
      <c r="E79" s="48">
        <v>170</v>
      </c>
      <c r="F79" s="35">
        <v>0</v>
      </c>
      <c r="G79" s="31">
        <f t="shared" si="0"/>
        <v>0</v>
      </c>
    </row>
    <row r="80" spans="1:7" ht="23.25" customHeight="1" x14ac:dyDescent="0.2">
      <c r="A80" s="40" t="s">
        <v>63</v>
      </c>
      <c r="B80" s="46" t="s">
        <v>179</v>
      </c>
      <c r="C80" s="47" t="s">
        <v>165</v>
      </c>
      <c r="D80" s="41">
        <v>11</v>
      </c>
      <c r="E80" s="48">
        <v>320</v>
      </c>
      <c r="F80" s="35">
        <v>0</v>
      </c>
      <c r="G80" s="31">
        <f t="shared" si="0"/>
        <v>0</v>
      </c>
    </row>
    <row r="81" spans="1:7" ht="23.25" customHeight="1" x14ac:dyDescent="0.2">
      <c r="A81" s="40" t="s">
        <v>64</v>
      </c>
      <c r="B81" s="46" t="s">
        <v>180</v>
      </c>
      <c r="C81" s="47" t="s">
        <v>165</v>
      </c>
      <c r="D81" s="41">
        <v>1</v>
      </c>
      <c r="E81" s="48">
        <v>350</v>
      </c>
      <c r="F81" s="35">
        <v>0</v>
      </c>
      <c r="G81" s="31">
        <f t="shared" si="0"/>
        <v>0</v>
      </c>
    </row>
    <row r="82" spans="1:7" ht="23.25" customHeight="1" x14ac:dyDescent="0.2">
      <c r="A82" s="40" t="s">
        <v>65</v>
      </c>
      <c r="B82" s="46" t="s">
        <v>181</v>
      </c>
      <c r="C82" s="47" t="s">
        <v>165</v>
      </c>
      <c r="D82" s="41">
        <v>1</v>
      </c>
      <c r="E82" s="48">
        <v>1200</v>
      </c>
      <c r="F82" s="35">
        <v>0</v>
      </c>
      <c r="G82" s="31">
        <f t="shared" si="0"/>
        <v>0</v>
      </c>
    </row>
    <row r="83" spans="1:7" ht="23.25" customHeight="1" x14ac:dyDescent="0.2">
      <c r="A83" s="40" t="s">
        <v>66</v>
      </c>
      <c r="B83" s="46" t="s">
        <v>182</v>
      </c>
      <c r="C83" s="47" t="s">
        <v>165</v>
      </c>
      <c r="D83" s="41">
        <v>10</v>
      </c>
      <c r="E83" s="48">
        <v>350</v>
      </c>
      <c r="F83" s="35">
        <v>0</v>
      </c>
      <c r="G83" s="31">
        <f t="shared" si="0"/>
        <v>0</v>
      </c>
    </row>
    <row r="84" spans="1:7" ht="23.25" customHeight="1" x14ac:dyDescent="0.2">
      <c r="A84" s="40" t="s">
        <v>67</v>
      </c>
      <c r="B84" s="46" t="s">
        <v>183</v>
      </c>
      <c r="C84" s="47" t="s">
        <v>165</v>
      </c>
      <c r="D84" s="41">
        <v>11</v>
      </c>
      <c r="E84" s="48">
        <v>1800</v>
      </c>
      <c r="F84" s="35">
        <v>0</v>
      </c>
      <c r="G84" s="31">
        <f t="shared" si="0"/>
        <v>0</v>
      </c>
    </row>
    <row r="85" spans="1:7" ht="23.25" customHeight="1" x14ac:dyDescent="0.2">
      <c r="A85" s="40" t="s">
        <v>68</v>
      </c>
      <c r="B85" s="46" t="s">
        <v>184</v>
      </c>
      <c r="C85" s="47" t="s">
        <v>165</v>
      </c>
      <c r="D85" s="41">
        <v>6</v>
      </c>
      <c r="E85" s="48">
        <v>2100</v>
      </c>
      <c r="F85" s="35">
        <v>0</v>
      </c>
      <c r="G85" s="31">
        <f t="shared" ref="G85" si="1">D85*F85</f>
        <v>0</v>
      </c>
    </row>
    <row r="86" spans="1:7" ht="23.25" customHeight="1" x14ac:dyDescent="0.2">
      <c r="A86" s="40" t="s">
        <v>69</v>
      </c>
      <c r="B86" s="46" t="s">
        <v>185</v>
      </c>
      <c r="C86" s="47" t="s">
        <v>165</v>
      </c>
      <c r="D86" s="41">
        <v>292</v>
      </c>
      <c r="E86" s="48">
        <v>120</v>
      </c>
      <c r="F86" s="35">
        <v>0</v>
      </c>
      <c r="G86" s="31">
        <f t="shared" ref="G86:G117" si="2">D86*F86</f>
        <v>0</v>
      </c>
    </row>
    <row r="87" spans="1:7" ht="23.25" customHeight="1" x14ac:dyDescent="0.2">
      <c r="A87" s="40" t="s">
        <v>70</v>
      </c>
      <c r="B87" s="46" t="s">
        <v>186</v>
      </c>
      <c r="C87" s="47" t="s">
        <v>165</v>
      </c>
      <c r="D87" s="41">
        <v>98</v>
      </c>
      <c r="E87" s="48">
        <v>160</v>
      </c>
      <c r="F87" s="35">
        <v>0</v>
      </c>
      <c r="G87" s="31">
        <f t="shared" si="2"/>
        <v>0</v>
      </c>
    </row>
    <row r="88" spans="1:7" ht="35.1" customHeight="1" x14ac:dyDescent="0.2">
      <c r="A88" s="40" t="s">
        <v>71</v>
      </c>
      <c r="B88" s="46" t="s">
        <v>187</v>
      </c>
      <c r="C88" s="47" t="s">
        <v>165</v>
      </c>
      <c r="D88" s="41">
        <v>19</v>
      </c>
      <c r="E88" s="48">
        <v>180</v>
      </c>
      <c r="F88" s="35">
        <v>0</v>
      </c>
      <c r="G88" s="31">
        <f t="shared" si="2"/>
        <v>0</v>
      </c>
    </row>
    <row r="89" spans="1:7" ht="23.25" customHeight="1" x14ac:dyDescent="0.2">
      <c r="A89" s="40" t="s">
        <v>72</v>
      </c>
      <c r="B89" s="46" t="s">
        <v>188</v>
      </c>
      <c r="C89" s="47" t="s">
        <v>165</v>
      </c>
      <c r="D89" s="41">
        <v>40</v>
      </c>
      <c r="E89" s="48">
        <v>120</v>
      </c>
      <c r="F89" s="35">
        <v>0</v>
      </c>
      <c r="G89" s="31">
        <f t="shared" si="2"/>
        <v>0</v>
      </c>
    </row>
    <row r="90" spans="1:7" ht="23.25" customHeight="1" x14ac:dyDescent="0.2">
      <c r="A90" s="40" t="s">
        <v>73</v>
      </c>
      <c r="B90" s="46" t="s">
        <v>189</v>
      </c>
      <c r="C90" s="47" t="s">
        <v>165</v>
      </c>
      <c r="D90" s="41">
        <v>38</v>
      </c>
      <c r="E90" s="48">
        <v>150</v>
      </c>
      <c r="F90" s="35">
        <v>0</v>
      </c>
      <c r="G90" s="31">
        <f t="shared" si="2"/>
        <v>0</v>
      </c>
    </row>
    <row r="91" spans="1:7" ht="23.25" customHeight="1" x14ac:dyDescent="0.2">
      <c r="A91" s="40" t="s">
        <v>74</v>
      </c>
      <c r="B91" s="46" t="s">
        <v>190</v>
      </c>
      <c r="C91" s="47" t="s">
        <v>165</v>
      </c>
      <c r="D91" s="41">
        <v>2</v>
      </c>
      <c r="E91" s="48">
        <v>251</v>
      </c>
      <c r="F91" s="35">
        <v>0</v>
      </c>
      <c r="G91" s="31">
        <f t="shared" si="2"/>
        <v>0</v>
      </c>
    </row>
    <row r="92" spans="1:7" ht="23.25" customHeight="1" x14ac:dyDescent="0.2">
      <c r="A92" s="40" t="s">
        <v>75</v>
      </c>
      <c r="B92" s="46" t="s">
        <v>191</v>
      </c>
      <c r="C92" s="47" t="s">
        <v>165</v>
      </c>
      <c r="D92" s="41">
        <v>16</v>
      </c>
      <c r="E92" s="48">
        <v>150</v>
      </c>
      <c r="F92" s="35">
        <v>0</v>
      </c>
      <c r="G92" s="31">
        <f t="shared" si="2"/>
        <v>0</v>
      </c>
    </row>
    <row r="93" spans="1:7" ht="23.25" customHeight="1" x14ac:dyDescent="0.2">
      <c r="A93" s="40" t="s">
        <v>76</v>
      </c>
      <c r="B93" s="46" t="s">
        <v>192</v>
      </c>
      <c r="C93" s="47" t="s">
        <v>165</v>
      </c>
      <c r="D93" s="41">
        <v>27</v>
      </c>
      <c r="E93" s="48">
        <v>168</v>
      </c>
      <c r="F93" s="35">
        <v>0</v>
      </c>
      <c r="G93" s="31">
        <f t="shared" si="2"/>
        <v>0</v>
      </c>
    </row>
    <row r="94" spans="1:7" ht="23.25" customHeight="1" x14ac:dyDescent="0.2">
      <c r="A94" s="40" t="s">
        <v>77</v>
      </c>
      <c r="B94" s="46" t="s">
        <v>193</v>
      </c>
      <c r="C94" s="47" t="s">
        <v>165</v>
      </c>
      <c r="D94" s="41">
        <v>22</v>
      </c>
      <c r="E94" s="48">
        <v>231</v>
      </c>
      <c r="F94" s="35">
        <v>0</v>
      </c>
      <c r="G94" s="31">
        <f t="shared" si="2"/>
        <v>0</v>
      </c>
    </row>
    <row r="95" spans="1:7" ht="23.25" customHeight="1" x14ac:dyDescent="0.2">
      <c r="A95" s="40" t="s">
        <v>78</v>
      </c>
      <c r="B95" s="46" t="s">
        <v>194</v>
      </c>
      <c r="C95" s="47" t="s">
        <v>165</v>
      </c>
      <c r="D95" s="41">
        <v>36</v>
      </c>
      <c r="E95" s="48">
        <v>250</v>
      </c>
      <c r="F95" s="35">
        <v>0</v>
      </c>
      <c r="G95" s="31">
        <f t="shared" si="2"/>
        <v>0</v>
      </c>
    </row>
    <row r="96" spans="1:7" ht="23.25" customHeight="1" x14ac:dyDescent="0.2">
      <c r="A96" s="40" t="s">
        <v>79</v>
      </c>
      <c r="B96" s="46" t="s">
        <v>195</v>
      </c>
      <c r="C96" s="47" t="s">
        <v>165</v>
      </c>
      <c r="D96" s="41">
        <v>6</v>
      </c>
      <c r="E96" s="48">
        <v>200</v>
      </c>
      <c r="F96" s="35">
        <v>0</v>
      </c>
      <c r="G96" s="31">
        <f t="shared" si="2"/>
        <v>0</v>
      </c>
    </row>
    <row r="97" spans="1:7" ht="23.25" customHeight="1" x14ac:dyDescent="0.2">
      <c r="A97" s="40" t="s">
        <v>80</v>
      </c>
      <c r="B97" s="46" t="s">
        <v>196</v>
      </c>
      <c r="C97" s="47" t="s">
        <v>165</v>
      </c>
      <c r="D97" s="41">
        <v>4</v>
      </c>
      <c r="E97" s="48">
        <v>320</v>
      </c>
      <c r="F97" s="35">
        <v>0</v>
      </c>
      <c r="G97" s="31">
        <f t="shared" si="2"/>
        <v>0</v>
      </c>
    </row>
    <row r="98" spans="1:7" ht="23.25" customHeight="1" x14ac:dyDescent="0.2">
      <c r="A98" s="40" t="s">
        <v>81</v>
      </c>
      <c r="B98" s="46" t="s">
        <v>197</v>
      </c>
      <c r="C98" s="47" t="s">
        <v>165</v>
      </c>
      <c r="D98" s="41">
        <v>1</v>
      </c>
      <c r="E98" s="48">
        <v>220</v>
      </c>
      <c r="F98" s="35">
        <v>0</v>
      </c>
      <c r="G98" s="31">
        <f t="shared" si="2"/>
        <v>0</v>
      </c>
    </row>
    <row r="99" spans="1:7" ht="23.25" customHeight="1" x14ac:dyDescent="0.2">
      <c r="A99" s="40" t="s">
        <v>82</v>
      </c>
      <c r="B99" s="46" t="s">
        <v>198</v>
      </c>
      <c r="C99" s="47" t="s">
        <v>165</v>
      </c>
      <c r="D99" s="41">
        <v>1</v>
      </c>
      <c r="E99" s="48">
        <v>650</v>
      </c>
      <c r="F99" s="35">
        <v>0</v>
      </c>
      <c r="G99" s="31">
        <f t="shared" si="2"/>
        <v>0</v>
      </c>
    </row>
    <row r="100" spans="1:7" ht="23.25" customHeight="1" x14ac:dyDescent="0.2">
      <c r="A100" s="40" t="s">
        <v>83</v>
      </c>
      <c r="B100" s="46" t="s">
        <v>199</v>
      </c>
      <c r="C100" s="47" t="s">
        <v>165</v>
      </c>
      <c r="D100" s="41">
        <v>9</v>
      </c>
      <c r="E100" s="48">
        <v>1695</v>
      </c>
      <c r="F100" s="35">
        <v>0</v>
      </c>
      <c r="G100" s="31">
        <f t="shared" si="2"/>
        <v>0</v>
      </c>
    </row>
    <row r="101" spans="1:7" ht="23.25" customHeight="1" x14ac:dyDescent="0.2">
      <c r="A101" s="40" t="s">
        <v>84</v>
      </c>
      <c r="B101" s="46" t="s">
        <v>200</v>
      </c>
      <c r="C101" s="47" t="s">
        <v>165</v>
      </c>
      <c r="D101" s="41">
        <v>5</v>
      </c>
      <c r="E101" s="48">
        <v>2295</v>
      </c>
      <c r="F101" s="35">
        <v>0</v>
      </c>
      <c r="G101" s="31">
        <f t="shared" si="2"/>
        <v>0</v>
      </c>
    </row>
    <row r="102" spans="1:7" ht="23.25" customHeight="1" x14ac:dyDescent="0.2">
      <c r="A102" s="40" t="s">
        <v>85</v>
      </c>
      <c r="B102" s="46" t="s">
        <v>201</v>
      </c>
      <c r="C102" s="47" t="s">
        <v>165</v>
      </c>
      <c r="D102" s="41">
        <v>7</v>
      </c>
      <c r="E102" s="48">
        <v>1295</v>
      </c>
      <c r="F102" s="35">
        <v>0</v>
      </c>
      <c r="G102" s="31">
        <f t="shared" si="2"/>
        <v>0</v>
      </c>
    </row>
    <row r="103" spans="1:7" ht="23.25" customHeight="1" x14ac:dyDescent="0.2">
      <c r="A103" s="40" t="s">
        <v>86</v>
      </c>
      <c r="B103" s="46" t="s">
        <v>202</v>
      </c>
      <c r="C103" s="47" t="s">
        <v>165</v>
      </c>
      <c r="D103" s="41">
        <v>1</v>
      </c>
      <c r="E103" s="48">
        <v>3495</v>
      </c>
      <c r="F103" s="35">
        <v>0</v>
      </c>
      <c r="G103" s="31">
        <f t="shared" si="2"/>
        <v>0</v>
      </c>
    </row>
    <row r="104" spans="1:7" ht="23.25" customHeight="1" x14ac:dyDescent="0.2">
      <c r="A104" s="40" t="s">
        <v>87</v>
      </c>
      <c r="B104" s="46" t="s">
        <v>203</v>
      </c>
      <c r="C104" s="47" t="s">
        <v>165</v>
      </c>
      <c r="D104" s="41">
        <v>26</v>
      </c>
      <c r="E104" s="48">
        <v>890</v>
      </c>
      <c r="F104" s="35">
        <v>0</v>
      </c>
      <c r="G104" s="31">
        <f t="shared" si="2"/>
        <v>0</v>
      </c>
    </row>
    <row r="105" spans="1:7" ht="23.25" customHeight="1" x14ac:dyDescent="0.2">
      <c r="A105" s="40" t="s">
        <v>88</v>
      </c>
      <c r="B105" s="46" t="s">
        <v>204</v>
      </c>
      <c r="C105" s="47" t="s">
        <v>165</v>
      </c>
      <c r="D105" s="41">
        <v>2</v>
      </c>
      <c r="E105" s="48">
        <v>100</v>
      </c>
      <c r="F105" s="35">
        <v>0</v>
      </c>
      <c r="G105" s="31">
        <f t="shared" si="2"/>
        <v>0</v>
      </c>
    </row>
    <row r="106" spans="1:7" ht="23.25" customHeight="1" x14ac:dyDescent="0.2">
      <c r="A106" s="40" t="s">
        <v>89</v>
      </c>
      <c r="B106" s="46" t="s">
        <v>205</v>
      </c>
      <c r="C106" s="47" t="s">
        <v>165</v>
      </c>
      <c r="D106" s="41">
        <v>3</v>
      </c>
      <c r="E106" s="48">
        <v>250</v>
      </c>
      <c r="F106" s="35">
        <v>0</v>
      </c>
      <c r="G106" s="31">
        <f t="shared" si="2"/>
        <v>0</v>
      </c>
    </row>
    <row r="107" spans="1:7" ht="23.25" customHeight="1" x14ac:dyDescent="0.2">
      <c r="A107" s="40" t="s">
        <v>90</v>
      </c>
      <c r="B107" s="46" t="s">
        <v>206</v>
      </c>
      <c r="C107" s="47" t="s">
        <v>165</v>
      </c>
      <c r="D107" s="41">
        <v>28</v>
      </c>
      <c r="E107" s="48">
        <v>120</v>
      </c>
      <c r="F107" s="35">
        <v>0</v>
      </c>
      <c r="G107" s="31">
        <f t="shared" si="2"/>
        <v>0</v>
      </c>
    </row>
    <row r="108" spans="1:7" ht="23.25" customHeight="1" x14ac:dyDescent="0.2">
      <c r="A108" s="40" t="s">
        <v>91</v>
      </c>
      <c r="B108" s="46" t="s">
        <v>207</v>
      </c>
      <c r="C108" s="47" t="s">
        <v>165</v>
      </c>
      <c r="D108" s="41">
        <v>234</v>
      </c>
      <c r="E108" s="48">
        <v>8</v>
      </c>
      <c r="F108" s="35">
        <v>0</v>
      </c>
      <c r="G108" s="31">
        <f t="shared" si="2"/>
        <v>0</v>
      </c>
    </row>
    <row r="109" spans="1:7" ht="23.25" customHeight="1" x14ac:dyDescent="0.2">
      <c r="A109" s="40" t="s">
        <v>92</v>
      </c>
      <c r="B109" s="46" t="s">
        <v>208</v>
      </c>
      <c r="C109" s="47" t="s">
        <v>165</v>
      </c>
      <c r="D109" s="41">
        <v>162</v>
      </c>
      <c r="E109" s="48">
        <v>15</v>
      </c>
      <c r="F109" s="35">
        <v>0</v>
      </c>
      <c r="G109" s="31">
        <f t="shared" si="2"/>
        <v>0</v>
      </c>
    </row>
    <row r="110" spans="1:7" ht="23.25" customHeight="1" x14ac:dyDescent="0.2">
      <c r="A110" s="40" t="s">
        <v>93</v>
      </c>
      <c r="B110" s="46" t="s">
        <v>209</v>
      </c>
      <c r="C110" s="47" t="s">
        <v>165</v>
      </c>
      <c r="D110" s="41">
        <v>10</v>
      </c>
      <c r="E110" s="48">
        <v>50</v>
      </c>
      <c r="F110" s="35">
        <v>0</v>
      </c>
      <c r="G110" s="31">
        <f t="shared" si="2"/>
        <v>0</v>
      </c>
    </row>
    <row r="111" spans="1:7" ht="23.25" customHeight="1" x14ac:dyDescent="0.2">
      <c r="A111" s="40" t="s">
        <v>94</v>
      </c>
      <c r="B111" s="46" t="s">
        <v>210</v>
      </c>
      <c r="C111" s="47" t="s">
        <v>165</v>
      </c>
      <c r="D111" s="41">
        <v>1</v>
      </c>
      <c r="E111" s="48">
        <v>230</v>
      </c>
      <c r="F111" s="35">
        <v>0</v>
      </c>
      <c r="G111" s="31">
        <f t="shared" si="2"/>
        <v>0</v>
      </c>
    </row>
    <row r="112" spans="1:7" ht="23.25" customHeight="1" x14ac:dyDescent="0.2">
      <c r="A112" s="40" t="s">
        <v>95</v>
      </c>
      <c r="B112" s="46" t="s">
        <v>211</v>
      </c>
      <c r="C112" s="47" t="s">
        <v>165</v>
      </c>
      <c r="D112" s="41">
        <v>139</v>
      </c>
      <c r="E112" s="48">
        <v>120</v>
      </c>
      <c r="F112" s="35">
        <v>0</v>
      </c>
      <c r="G112" s="31">
        <f t="shared" si="2"/>
        <v>0</v>
      </c>
    </row>
    <row r="113" spans="1:7" ht="23.25" customHeight="1" x14ac:dyDescent="0.2">
      <c r="A113" s="40" t="s">
        <v>96</v>
      </c>
      <c r="B113" s="46" t="s">
        <v>212</v>
      </c>
      <c r="C113" s="47" t="s">
        <v>165</v>
      </c>
      <c r="D113" s="41">
        <v>72</v>
      </c>
      <c r="E113" s="48">
        <v>178</v>
      </c>
      <c r="F113" s="35">
        <v>0</v>
      </c>
      <c r="G113" s="31">
        <f t="shared" si="2"/>
        <v>0</v>
      </c>
    </row>
    <row r="114" spans="1:7" ht="23.25" customHeight="1" x14ac:dyDescent="0.2">
      <c r="A114" s="40" t="s">
        <v>97</v>
      </c>
      <c r="B114" s="46" t="s">
        <v>213</v>
      </c>
      <c r="C114" s="47" t="s">
        <v>165</v>
      </c>
      <c r="D114" s="41">
        <v>8</v>
      </c>
      <c r="E114" s="48">
        <v>50</v>
      </c>
      <c r="F114" s="35">
        <v>0</v>
      </c>
      <c r="G114" s="31">
        <f t="shared" si="2"/>
        <v>0</v>
      </c>
    </row>
    <row r="115" spans="1:7" ht="23.25" customHeight="1" x14ac:dyDescent="0.2">
      <c r="A115" s="40" t="s">
        <v>98</v>
      </c>
      <c r="B115" s="46" t="s">
        <v>214</v>
      </c>
      <c r="C115" s="47" t="s">
        <v>165</v>
      </c>
      <c r="D115" s="41">
        <v>6</v>
      </c>
      <c r="E115" s="48">
        <v>80</v>
      </c>
      <c r="F115" s="35">
        <v>0</v>
      </c>
      <c r="G115" s="31">
        <f t="shared" si="2"/>
        <v>0</v>
      </c>
    </row>
    <row r="116" spans="1:7" ht="23.25" customHeight="1" x14ac:dyDescent="0.2">
      <c r="A116" s="40" t="s">
        <v>99</v>
      </c>
      <c r="B116" s="46" t="s">
        <v>215</v>
      </c>
      <c r="C116" s="47" t="s">
        <v>165</v>
      </c>
      <c r="D116" s="41">
        <v>4</v>
      </c>
      <c r="E116" s="48">
        <v>1490</v>
      </c>
      <c r="F116" s="35">
        <v>0</v>
      </c>
      <c r="G116" s="31">
        <f t="shared" si="2"/>
        <v>0</v>
      </c>
    </row>
    <row r="117" spans="1:7" ht="23.25" customHeight="1" x14ac:dyDescent="0.2">
      <c r="A117" s="40" t="s">
        <v>100</v>
      </c>
      <c r="B117" s="46" t="s">
        <v>102</v>
      </c>
      <c r="C117" s="47" t="s">
        <v>165</v>
      </c>
      <c r="D117" s="41">
        <v>1</v>
      </c>
      <c r="E117" s="48">
        <v>500</v>
      </c>
      <c r="F117" s="35">
        <v>0</v>
      </c>
      <c r="G117" s="31">
        <f t="shared" si="2"/>
        <v>0</v>
      </c>
    </row>
    <row r="118" spans="1:7" ht="23.25" customHeight="1" x14ac:dyDescent="0.2">
      <c r="A118" s="40" t="s">
        <v>101</v>
      </c>
      <c r="B118" s="46" t="s">
        <v>216</v>
      </c>
      <c r="C118" s="47" t="s">
        <v>165</v>
      </c>
      <c r="D118" s="41">
        <v>4</v>
      </c>
      <c r="E118" s="48">
        <v>220</v>
      </c>
      <c r="F118" s="35">
        <v>0</v>
      </c>
      <c r="G118" s="31">
        <f t="shared" ref="G118:G149" si="3">D118*F118</f>
        <v>0</v>
      </c>
    </row>
    <row r="119" spans="1:7" ht="23.25" customHeight="1" x14ac:dyDescent="0.2">
      <c r="A119" s="40" t="s">
        <v>103</v>
      </c>
      <c r="B119" s="46" t="s">
        <v>217</v>
      </c>
      <c r="C119" s="47" t="s">
        <v>165</v>
      </c>
      <c r="D119" s="41">
        <v>131</v>
      </c>
      <c r="E119" s="48">
        <v>125</v>
      </c>
      <c r="F119" s="35">
        <v>0</v>
      </c>
      <c r="G119" s="31">
        <f t="shared" si="3"/>
        <v>0</v>
      </c>
    </row>
    <row r="120" spans="1:7" ht="23.25" customHeight="1" x14ac:dyDescent="0.2">
      <c r="A120" s="40" t="s">
        <v>104</v>
      </c>
      <c r="B120" s="46" t="s">
        <v>218</v>
      </c>
      <c r="C120" s="47" t="s">
        <v>165</v>
      </c>
      <c r="D120" s="41">
        <v>1</v>
      </c>
      <c r="E120" s="48">
        <v>4100</v>
      </c>
      <c r="F120" s="35">
        <v>0</v>
      </c>
      <c r="G120" s="31">
        <f t="shared" si="3"/>
        <v>0</v>
      </c>
    </row>
    <row r="121" spans="1:7" ht="23.25" customHeight="1" x14ac:dyDescent="0.2">
      <c r="A121" s="40" t="s">
        <v>105</v>
      </c>
      <c r="B121" s="46" t="s">
        <v>219</v>
      </c>
      <c r="C121" s="47" t="s">
        <v>165</v>
      </c>
      <c r="D121" s="41">
        <v>1</v>
      </c>
      <c r="E121" s="48">
        <v>4700</v>
      </c>
      <c r="F121" s="35">
        <v>0</v>
      </c>
      <c r="G121" s="31">
        <f t="shared" si="3"/>
        <v>0</v>
      </c>
    </row>
    <row r="122" spans="1:7" ht="23.25" customHeight="1" x14ac:dyDescent="0.2">
      <c r="A122" s="40" t="s">
        <v>106</v>
      </c>
      <c r="B122" s="46" t="s">
        <v>220</v>
      </c>
      <c r="C122" s="47" t="s">
        <v>165</v>
      </c>
      <c r="D122" s="41">
        <v>1</v>
      </c>
      <c r="E122" s="48">
        <v>5900</v>
      </c>
      <c r="F122" s="35">
        <v>0</v>
      </c>
      <c r="G122" s="31">
        <f t="shared" si="3"/>
        <v>0</v>
      </c>
    </row>
    <row r="123" spans="1:7" ht="23.25" customHeight="1" x14ac:dyDescent="0.2">
      <c r="A123" s="40" t="s">
        <v>107</v>
      </c>
      <c r="B123" s="46" t="s">
        <v>221</v>
      </c>
      <c r="C123" s="47" t="s">
        <v>165</v>
      </c>
      <c r="D123" s="41">
        <v>1</v>
      </c>
      <c r="E123" s="48">
        <v>550</v>
      </c>
      <c r="F123" s="35">
        <v>0</v>
      </c>
      <c r="G123" s="31">
        <f t="shared" si="3"/>
        <v>0</v>
      </c>
    </row>
    <row r="124" spans="1:7" ht="23.25" customHeight="1" x14ac:dyDescent="0.2">
      <c r="A124" s="40" t="s">
        <v>108</v>
      </c>
      <c r="B124" s="46" t="s">
        <v>222</v>
      </c>
      <c r="C124" s="47" t="s">
        <v>165</v>
      </c>
      <c r="D124" s="41">
        <v>1</v>
      </c>
      <c r="E124" s="48">
        <v>350</v>
      </c>
      <c r="F124" s="35">
        <v>0</v>
      </c>
      <c r="G124" s="31">
        <f t="shared" si="3"/>
        <v>0</v>
      </c>
    </row>
    <row r="125" spans="1:7" ht="23.25" customHeight="1" x14ac:dyDescent="0.2">
      <c r="A125" s="40" t="s">
        <v>109</v>
      </c>
      <c r="B125" s="46" t="s">
        <v>223</v>
      </c>
      <c r="C125" s="47" t="s">
        <v>165</v>
      </c>
      <c r="D125" s="41">
        <v>22</v>
      </c>
      <c r="E125" s="48">
        <v>225</v>
      </c>
      <c r="F125" s="35">
        <v>0</v>
      </c>
      <c r="G125" s="31">
        <f t="shared" si="3"/>
        <v>0</v>
      </c>
    </row>
    <row r="126" spans="1:7" ht="23.25" customHeight="1" x14ac:dyDescent="0.2">
      <c r="A126" s="40" t="s">
        <v>110</v>
      </c>
      <c r="B126" s="46" t="s">
        <v>224</v>
      </c>
      <c r="C126" s="47" t="s">
        <v>165</v>
      </c>
      <c r="D126" s="41">
        <v>1</v>
      </c>
      <c r="E126" s="48">
        <v>300</v>
      </c>
      <c r="F126" s="35">
        <v>0</v>
      </c>
      <c r="G126" s="31">
        <f t="shared" si="3"/>
        <v>0</v>
      </c>
    </row>
    <row r="127" spans="1:7" ht="23.25" customHeight="1" x14ac:dyDescent="0.2">
      <c r="A127" s="40" t="s">
        <v>111</v>
      </c>
      <c r="B127" s="46" t="s">
        <v>225</v>
      </c>
      <c r="C127" s="47" t="s">
        <v>165</v>
      </c>
      <c r="D127" s="41">
        <v>4</v>
      </c>
      <c r="E127" s="48">
        <v>650</v>
      </c>
      <c r="F127" s="35">
        <v>0</v>
      </c>
      <c r="G127" s="31">
        <f t="shared" si="3"/>
        <v>0</v>
      </c>
    </row>
    <row r="128" spans="1:7" ht="23.25" customHeight="1" x14ac:dyDescent="0.2">
      <c r="A128" s="40" t="s">
        <v>112</v>
      </c>
      <c r="B128" s="46" t="s">
        <v>226</v>
      </c>
      <c r="C128" s="47" t="s">
        <v>165</v>
      </c>
      <c r="D128" s="41">
        <v>4</v>
      </c>
      <c r="E128" s="48">
        <v>900</v>
      </c>
      <c r="F128" s="35">
        <v>0</v>
      </c>
      <c r="G128" s="31">
        <f t="shared" si="3"/>
        <v>0</v>
      </c>
    </row>
    <row r="129" spans="1:7" ht="23.25" customHeight="1" x14ac:dyDescent="0.2">
      <c r="A129" s="40" t="s">
        <v>113</v>
      </c>
      <c r="B129" s="46" t="s">
        <v>227</v>
      </c>
      <c r="C129" s="47" t="s">
        <v>165</v>
      </c>
      <c r="D129" s="41">
        <v>1</v>
      </c>
      <c r="E129" s="48">
        <v>350</v>
      </c>
      <c r="F129" s="35">
        <v>0</v>
      </c>
      <c r="G129" s="31">
        <f t="shared" si="3"/>
        <v>0</v>
      </c>
    </row>
    <row r="130" spans="1:7" ht="23.25" customHeight="1" x14ac:dyDescent="0.2">
      <c r="A130" s="40" t="s">
        <v>114</v>
      </c>
      <c r="B130" s="46" t="s">
        <v>228</v>
      </c>
      <c r="C130" s="47" t="s">
        <v>165</v>
      </c>
      <c r="D130" s="41">
        <v>1</v>
      </c>
      <c r="E130" s="48">
        <v>400</v>
      </c>
      <c r="F130" s="35">
        <v>0</v>
      </c>
      <c r="G130" s="31">
        <f t="shared" si="3"/>
        <v>0</v>
      </c>
    </row>
    <row r="131" spans="1:7" ht="23.25" customHeight="1" x14ac:dyDescent="0.2">
      <c r="A131" s="40" t="s">
        <v>115</v>
      </c>
      <c r="B131" s="46" t="s">
        <v>229</v>
      </c>
      <c r="C131" s="47" t="s">
        <v>165</v>
      </c>
      <c r="D131" s="41">
        <v>1</v>
      </c>
      <c r="E131" s="48">
        <v>920</v>
      </c>
      <c r="F131" s="35">
        <v>0</v>
      </c>
      <c r="G131" s="31">
        <f t="shared" si="3"/>
        <v>0</v>
      </c>
    </row>
    <row r="132" spans="1:7" ht="23.25" customHeight="1" x14ac:dyDescent="0.2">
      <c r="A132" s="40" t="s">
        <v>116</v>
      </c>
      <c r="B132" s="46" t="s">
        <v>230</v>
      </c>
      <c r="C132" s="47" t="s">
        <v>165</v>
      </c>
      <c r="D132" s="41">
        <v>2</v>
      </c>
      <c r="E132" s="48">
        <v>480</v>
      </c>
      <c r="F132" s="35">
        <v>0</v>
      </c>
      <c r="G132" s="31">
        <f t="shared" si="3"/>
        <v>0</v>
      </c>
    </row>
    <row r="133" spans="1:7" ht="23.25" customHeight="1" x14ac:dyDescent="0.2">
      <c r="A133" s="40" t="s">
        <v>117</v>
      </c>
      <c r="B133" s="46" t="s">
        <v>231</v>
      </c>
      <c r="C133" s="47" t="s">
        <v>165</v>
      </c>
      <c r="D133" s="41">
        <v>2</v>
      </c>
      <c r="E133" s="48">
        <v>440</v>
      </c>
      <c r="F133" s="35">
        <v>0</v>
      </c>
      <c r="G133" s="31">
        <f t="shared" si="3"/>
        <v>0</v>
      </c>
    </row>
    <row r="134" spans="1:7" ht="23.25" customHeight="1" x14ac:dyDescent="0.2">
      <c r="A134" s="40" t="s">
        <v>118</v>
      </c>
      <c r="B134" s="46" t="s">
        <v>232</v>
      </c>
      <c r="C134" s="47" t="s">
        <v>165</v>
      </c>
      <c r="D134" s="41">
        <v>2</v>
      </c>
      <c r="E134" s="48">
        <v>390</v>
      </c>
      <c r="F134" s="35">
        <v>0</v>
      </c>
      <c r="G134" s="31">
        <f t="shared" si="3"/>
        <v>0</v>
      </c>
    </row>
    <row r="135" spans="1:7" ht="23.25" customHeight="1" x14ac:dyDescent="0.2">
      <c r="A135" s="40" t="s">
        <v>119</v>
      </c>
      <c r="B135" s="46" t="s">
        <v>233</v>
      </c>
      <c r="C135" s="47" t="s">
        <v>165</v>
      </c>
      <c r="D135" s="41">
        <v>2</v>
      </c>
      <c r="E135" s="48">
        <v>760</v>
      </c>
      <c r="F135" s="35">
        <v>0</v>
      </c>
      <c r="G135" s="31">
        <f t="shared" si="3"/>
        <v>0</v>
      </c>
    </row>
    <row r="136" spans="1:7" ht="23.25" customHeight="1" x14ac:dyDescent="0.2">
      <c r="A136" s="40" t="s">
        <v>120</v>
      </c>
      <c r="B136" s="46" t="s">
        <v>234</v>
      </c>
      <c r="C136" s="47" t="s">
        <v>165</v>
      </c>
      <c r="D136" s="41">
        <v>4</v>
      </c>
      <c r="E136" s="48">
        <v>500</v>
      </c>
      <c r="F136" s="35">
        <v>0</v>
      </c>
      <c r="G136" s="31">
        <f t="shared" si="3"/>
        <v>0</v>
      </c>
    </row>
    <row r="137" spans="1:7" ht="23.25" customHeight="1" x14ac:dyDescent="0.2">
      <c r="A137" s="40" t="s">
        <v>121</v>
      </c>
      <c r="B137" s="46" t="s">
        <v>235</v>
      </c>
      <c r="C137" s="47" t="s">
        <v>165</v>
      </c>
      <c r="D137" s="41">
        <v>9</v>
      </c>
      <c r="E137" s="48">
        <v>725</v>
      </c>
      <c r="F137" s="35">
        <v>0</v>
      </c>
      <c r="G137" s="31">
        <f t="shared" si="3"/>
        <v>0</v>
      </c>
    </row>
    <row r="138" spans="1:7" ht="23.25" customHeight="1" x14ac:dyDescent="0.2">
      <c r="A138" s="40" t="s">
        <v>122</v>
      </c>
      <c r="B138" s="46" t="s">
        <v>236</v>
      </c>
      <c r="C138" s="47" t="s">
        <v>165</v>
      </c>
      <c r="D138" s="41">
        <v>3</v>
      </c>
      <c r="E138" s="48">
        <v>350</v>
      </c>
      <c r="F138" s="35">
        <v>0</v>
      </c>
      <c r="G138" s="31">
        <f t="shared" si="3"/>
        <v>0</v>
      </c>
    </row>
    <row r="139" spans="1:7" ht="23.25" customHeight="1" x14ac:dyDescent="0.2">
      <c r="A139" s="40" t="s">
        <v>123</v>
      </c>
      <c r="B139" s="46" t="s">
        <v>237</v>
      </c>
      <c r="C139" s="47" t="s">
        <v>165</v>
      </c>
      <c r="D139" s="41">
        <v>2</v>
      </c>
      <c r="E139" s="48">
        <v>600</v>
      </c>
      <c r="F139" s="35">
        <v>0</v>
      </c>
      <c r="G139" s="31">
        <f t="shared" si="3"/>
        <v>0</v>
      </c>
    </row>
    <row r="140" spans="1:7" ht="23.25" customHeight="1" x14ac:dyDescent="0.2">
      <c r="A140" s="40" t="s">
        <v>124</v>
      </c>
      <c r="B140" s="46" t="s">
        <v>238</v>
      </c>
      <c r="C140" s="47" t="s">
        <v>165</v>
      </c>
      <c r="D140" s="41">
        <v>46</v>
      </c>
      <c r="E140" s="48">
        <v>150</v>
      </c>
      <c r="F140" s="35">
        <v>0</v>
      </c>
      <c r="G140" s="31">
        <f t="shared" si="3"/>
        <v>0</v>
      </c>
    </row>
    <row r="141" spans="1:7" ht="23.25" customHeight="1" x14ac:dyDescent="0.2">
      <c r="A141" s="40" t="s">
        <v>125</v>
      </c>
      <c r="B141" s="46" t="s">
        <v>239</v>
      </c>
      <c r="C141" s="47" t="s">
        <v>165</v>
      </c>
      <c r="D141" s="41">
        <v>9</v>
      </c>
      <c r="E141" s="48">
        <v>600</v>
      </c>
      <c r="F141" s="35">
        <v>0</v>
      </c>
      <c r="G141" s="31">
        <f t="shared" si="3"/>
        <v>0</v>
      </c>
    </row>
    <row r="142" spans="1:7" ht="23.25" customHeight="1" x14ac:dyDescent="0.2">
      <c r="A142" s="40" t="s">
        <v>126</v>
      </c>
      <c r="B142" s="46" t="s">
        <v>240</v>
      </c>
      <c r="C142" s="47" t="s">
        <v>165</v>
      </c>
      <c r="D142" s="41">
        <v>15</v>
      </c>
      <c r="E142" s="48">
        <v>500</v>
      </c>
      <c r="F142" s="35">
        <v>0</v>
      </c>
      <c r="G142" s="31">
        <f t="shared" si="3"/>
        <v>0</v>
      </c>
    </row>
    <row r="143" spans="1:7" ht="23.25" customHeight="1" x14ac:dyDescent="0.2">
      <c r="A143" s="40" t="s">
        <v>127</v>
      </c>
      <c r="B143" s="46" t="s">
        <v>241</v>
      </c>
      <c r="C143" s="47" t="s">
        <v>165</v>
      </c>
      <c r="D143" s="41">
        <v>39</v>
      </c>
      <c r="E143" s="48">
        <v>255</v>
      </c>
      <c r="F143" s="35">
        <v>0</v>
      </c>
      <c r="G143" s="31">
        <f t="shared" si="3"/>
        <v>0</v>
      </c>
    </row>
    <row r="144" spans="1:7" ht="23.25" customHeight="1" x14ac:dyDescent="0.2">
      <c r="A144" s="40" t="s">
        <v>128</v>
      </c>
      <c r="B144" s="46" t="s">
        <v>242</v>
      </c>
      <c r="C144" s="47" t="s">
        <v>165</v>
      </c>
      <c r="D144" s="41">
        <v>18</v>
      </c>
      <c r="E144" s="48">
        <v>275</v>
      </c>
      <c r="F144" s="35">
        <v>0</v>
      </c>
      <c r="G144" s="31">
        <f t="shared" si="3"/>
        <v>0</v>
      </c>
    </row>
    <row r="145" spans="1:7" ht="23.25" customHeight="1" x14ac:dyDescent="0.2">
      <c r="A145" s="40" t="s">
        <v>129</v>
      </c>
      <c r="B145" s="46" t="s">
        <v>243</v>
      </c>
      <c r="C145" s="47" t="s">
        <v>165</v>
      </c>
      <c r="D145" s="41">
        <v>8</v>
      </c>
      <c r="E145" s="48">
        <v>320</v>
      </c>
      <c r="F145" s="35">
        <v>0</v>
      </c>
      <c r="G145" s="31">
        <f t="shared" si="3"/>
        <v>0</v>
      </c>
    </row>
    <row r="146" spans="1:7" ht="23.25" customHeight="1" x14ac:dyDescent="0.2">
      <c r="A146" s="40" t="s">
        <v>130</v>
      </c>
      <c r="B146" s="46" t="s">
        <v>244</v>
      </c>
      <c r="C146" s="47" t="s">
        <v>165</v>
      </c>
      <c r="D146" s="41">
        <v>5</v>
      </c>
      <c r="E146" s="48">
        <v>320</v>
      </c>
      <c r="F146" s="35">
        <v>0</v>
      </c>
      <c r="G146" s="31">
        <f t="shared" si="3"/>
        <v>0</v>
      </c>
    </row>
    <row r="147" spans="1:7" ht="23.25" customHeight="1" x14ac:dyDescent="0.2">
      <c r="A147" s="40" t="s">
        <v>131</v>
      </c>
      <c r="B147" s="46" t="s">
        <v>245</v>
      </c>
      <c r="C147" s="47" t="s">
        <v>165</v>
      </c>
      <c r="D147" s="41">
        <v>2</v>
      </c>
      <c r="E147" s="48">
        <v>150</v>
      </c>
      <c r="F147" s="35">
        <v>0</v>
      </c>
      <c r="G147" s="31">
        <f t="shared" si="3"/>
        <v>0</v>
      </c>
    </row>
    <row r="148" spans="1:7" ht="23.25" customHeight="1" x14ac:dyDescent="0.2">
      <c r="A148" s="40" t="s">
        <v>132</v>
      </c>
      <c r="B148" s="46" t="s">
        <v>246</v>
      </c>
      <c r="C148" s="47" t="s">
        <v>165</v>
      </c>
      <c r="D148" s="41">
        <v>5</v>
      </c>
      <c r="E148" s="48">
        <v>1995</v>
      </c>
      <c r="F148" s="35">
        <v>0</v>
      </c>
      <c r="G148" s="31">
        <f t="shared" si="3"/>
        <v>0</v>
      </c>
    </row>
    <row r="149" spans="1:7" ht="23.25" customHeight="1" x14ac:dyDescent="0.2">
      <c r="A149" s="40" t="s">
        <v>133</v>
      </c>
      <c r="B149" s="46" t="s">
        <v>247</v>
      </c>
      <c r="C149" s="47" t="s">
        <v>165</v>
      </c>
      <c r="D149" s="41">
        <v>1</v>
      </c>
      <c r="E149" s="48">
        <v>900</v>
      </c>
      <c r="F149" s="35">
        <v>0</v>
      </c>
      <c r="G149" s="31">
        <f t="shared" si="3"/>
        <v>0</v>
      </c>
    </row>
    <row r="150" spans="1:7" ht="23.25" customHeight="1" x14ac:dyDescent="0.2">
      <c r="A150" s="40" t="s">
        <v>134</v>
      </c>
      <c r="B150" s="46" t="s">
        <v>248</v>
      </c>
      <c r="C150" s="47" t="s">
        <v>165</v>
      </c>
      <c r="D150" s="41">
        <v>22</v>
      </c>
      <c r="E150" s="48">
        <v>494</v>
      </c>
      <c r="F150" s="35">
        <v>0</v>
      </c>
      <c r="G150" s="31">
        <f t="shared" ref="G150:G181" si="4">D150*F150</f>
        <v>0</v>
      </c>
    </row>
    <row r="151" spans="1:7" ht="23.25" customHeight="1" x14ac:dyDescent="0.2">
      <c r="A151" s="40" t="s">
        <v>135</v>
      </c>
      <c r="B151" s="46" t="s">
        <v>249</v>
      </c>
      <c r="C151" s="47" t="s">
        <v>165</v>
      </c>
      <c r="D151" s="41">
        <v>2</v>
      </c>
      <c r="E151" s="48">
        <v>800</v>
      </c>
      <c r="F151" s="35">
        <v>0</v>
      </c>
      <c r="G151" s="31">
        <f t="shared" si="4"/>
        <v>0</v>
      </c>
    </row>
    <row r="152" spans="1:7" ht="23.25" customHeight="1" x14ac:dyDescent="0.2">
      <c r="A152" s="40" t="s">
        <v>136</v>
      </c>
      <c r="B152" s="46" t="s">
        <v>250</v>
      </c>
      <c r="C152" s="47" t="s">
        <v>165</v>
      </c>
      <c r="D152" s="41">
        <v>4</v>
      </c>
      <c r="E152" s="48">
        <v>360</v>
      </c>
      <c r="F152" s="35">
        <v>0</v>
      </c>
      <c r="G152" s="31">
        <f t="shared" si="4"/>
        <v>0</v>
      </c>
    </row>
    <row r="153" spans="1:7" ht="23.25" customHeight="1" x14ac:dyDescent="0.2">
      <c r="A153" s="40" t="s">
        <v>137</v>
      </c>
      <c r="B153" s="46" t="s">
        <v>251</v>
      </c>
      <c r="C153" s="47" t="s">
        <v>165</v>
      </c>
      <c r="D153" s="41">
        <v>1</v>
      </c>
      <c r="E153" s="48">
        <v>800</v>
      </c>
      <c r="F153" s="35">
        <v>0</v>
      </c>
      <c r="G153" s="31">
        <f t="shared" si="4"/>
        <v>0</v>
      </c>
    </row>
    <row r="154" spans="1:7" ht="23.25" customHeight="1" x14ac:dyDescent="0.2">
      <c r="A154" s="40" t="s">
        <v>138</v>
      </c>
      <c r="B154" s="46" t="s">
        <v>252</v>
      </c>
      <c r="C154" s="47" t="s">
        <v>165</v>
      </c>
      <c r="D154" s="41">
        <v>1</v>
      </c>
      <c r="E154" s="48">
        <v>956</v>
      </c>
      <c r="F154" s="35">
        <v>0</v>
      </c>
      <c r="G154" s="31">
        <f t="shared" si="4"/>
        <v>0</v>
      </c>
    </row>
    <row r="155" spans="1:7" ht="23.25" customHeight="1" x14ac:dyDescent="0.2">
      <c r="A155" s="40" t="s">
        <v>139</v>
      </c>
      <c r="B155" s="46" t="s">
        <v>253</v>
      </c>
      <c r="C155" s="47" t="s">
        <v>165</v>
      </c>
      <c r="D155" s="41">
        <v>1</v>
      </c>
      <c r="E155" s="48">
        <v>660</v>
      </c>
      <c r="F155" s="35">
        <v>0</v>
      </c>
      <c r="G155" s="31">
        <f t="shared" si="4"/>
        <v>0</v>
      </c>
    </row>
    <row r="156" spans="1:7" ht="23.25" customHeight="1" x14ac:dyDescent="0.2">
      <c r="A156" s="40" t="s">
        <v>140</v>
      </c>
      <c r="B156" s="46" t="s">
        <v>254</v>
      </c>
      <c r="C156" s="47" t="s">
        <v>165</v>
      </c>
      <c r="D156" s="41">
        <v>1</v>
      </c>
      <c r="E156" s="48">
        <v>1159</v>
      </c>
      <c r="F156" s="35">
        <v>0</v>
      </c>
      <c r="G156" s="31">
        <f t="shared" ref="G156" si="5">D156*F156</f>
        <v>0</v>
      </c>
    </row>
    <row r="157" spans="1:7" ht="23.25" customHeight="1" x14ac:dyDescent="0.2">
      <c r="A157" s="40" t="s">
        <v>141</v>
      </c>
      <c r="B157" s="46" t="s">
        <v>255</v>
      </c>
      <c r="C157" s="47" t="s">
        <v>165</v>
      </c>
      <c r="D157" s="41">
        <v>2</v>
      </c>
      <c r="E157" s="48">
        <v>900</v>
      </c>
      <c r="F157" s="35">
        <v>0</v>
      </c>
      <c r="G157" s="31">
        <f t="shared" ref="G157:G179" si="6">D157*F157</f>
        <v>0</v>
      </c>
    </row>
    <row r="158" spans="1:7" ht="23.25" customHeight="1" x14ac:dyDescent="0.2">
      <c r="A158" s="40" t="s">
        <v>142</v>
      </c>
      <c r="B158" s="46" t="s">
        <v>256</v>
      </c>
      <c r="C158" s="47" t="s">
        <v>165</v>
      </c>
      <c r="D158" s="41">
        <v>2</v>
      </c>
      <c r="E158" s="48">
        <v>200</v>
      </c>
      <c r="F158" s="35">
        <v>0</v>
      </c>
      <c r="G158" s="31">
        <f t="shared" si="6"/>
        <v>0</v>
      </c>
    </row>
    <row r="159" spans="1:7" ht="23.25" customHeight="1" x14ac:dyDescent="0.2">
      <c r="A159" s="40" t="s">
        <v>143</v>
      </c>
      <c r="B159" s="46" t="s">
        <v>257</v>
      </c>
      <c r="C159" s="47" t="s">
        <v>165</v>
      </c>
      <c r="D159" s="41">
        <v>6</v>
      </c>
      <c r="E159" s="48">
        <v>220</v>
      </c>
      <c r="F159" s="35">
        <v>0</v>
      </c>
      <c r="G159" s="31">
        <f t="shared" si="6"/>
        <v>0</v>
      </c>
    </row>
    <row r="160" spans="1:7" ht="23.25" customHeight="1" x14ac:dyDescent="0.2">
      <c r="A160" s="40" t="s">
        <v>144</v>
      </c>
      <c r="B160" s="46" t="s">
        <v>258</v>
      </c>
      <c r="C160" s="47" t="s">
        <v>165</v>
      </c>
      <c r="D160" s="41">
        <v>1</v>
      </c>
      <c r="E160" s="48">
        <v>560</v>
      </c>
      <c r="F160" s="35">
        <v>0</v>
      </c>
      <c r="G160" s="31">
        <f t="shared" si="6"/>
        <v>0</v>
      </c>
    </row>
    <row r="161" spans="1:7" ht="23.25" customHeight="1" x14ac:dyDescent="0.2">
      <c r="A161" s="40" t="s">
        <v>145</v>
      </c>
      <c r="B161" s="46" t="s">
        <v>259</v>
      </c>
      <c r="C161" s="47" t="s">
        <v>165</v>
      </c>
      <c r="D161" s="41">
        <v>1</v>
      </c>
      <c r="E161" s="48">
        <v>840</v>
      </c>
      <c r="F161" s="35">
        <v>0</v>
      </c>
      <c r="G161" s="31">
        <f t="shared" si="6"/>
        <v>0</v>
      </c>
    </row>
    <row r="162" spans="1:7" ht="23.25" customHeight="1" x14ac:dyDescent="0.2">
      <c r="A162" s="40" t="s">
        <v>146</v>
      </c>
      <c r="B162" s="46" t="s">
        <v>260</v>
      </c>
      <c r="C162" s="47" t="s">
        <v>165</v>
      </c>
      <c r="D162" s="41">
        <v>1</v>
      </c>
      <c r="E162" s="48">
        <v>700</v>
      </c>
      <c r="F162" s="35">
        <v>0</v>
      </c>
      <c r="G162" s="31">
        <f t="shared" si="6"/>
        <v>0</v>
      </c>
    </row>
    <row r="163" spans="1:7" ht="23.25" customHeight="1" x14ac:dyDescent="0.2">
      <c r="A163" s="40" t="s">
        <v>147</v>
      </c>
      <c r="B163" s="46" t="s">
        <v>261</v>
      </c>
      <c r="C163" s="47" t="s">
        <v>165</v>
      </c>
      <c r="D163" s="41">
        <v>1</v>
      </c>
      <c r="E163" s="48">
        <v>100</v>
      </c>
      <c r="F163" s="35">
        <v>0</v>
      </c>
      <c r="G163" s="31">
        <f t="shared" si="6"/>
        <v>0</v>
      </c>
    </row>
    <row r="164" spans="1:7" ht="23.25" customHeight="1" x14ac:dyDescent="0.2">
      <c r="A164" s="40" t="s">
        <v>148</v>
      </c>
      <c r="B164" s="46" t="s">
        <v>262</v>
      </c>
      <c r="C164" s="47" t="s">
        <v>165</v>
      </c>
      <c r="D164" s="41">
        <v>2</v>
      </c>
      <c r="E164" s="48">
        <v>160</v>
      </c>
      <c r="F164" s="35">
        <v>0</v>
      </c>
      <c r="G164" s="31">
        <f t="shared" si="6"/>
        <v>0</v>
      </c>
    </row>
    <row r="165" spans="1:7" ht="23.25" customHeight="1" x14ac:dyDescent="0.2">
      <c r="A165" s="40" t="s">
        <v>149</v>
      </c>
      <c r="B165" s="46" t="s">
        <v>263</v>
      </c>
      <c r="C165" s="47" t="s">
        <v>165</v>
      </c>
      <c r="D165" s="41">
        <v>3</v>
      </c>
      <c r="E165" s="48">
        <v>740</v>
      </c>
      <c r="F165" s="35">
        <v>0</v>
      </c>
      <c r="G165" s="31">
        <f t="shared" si="6"/>
        <v>0</v>
      </c>
    </row>
    <row r="166" spans="1:7" ht="23.25" customHeight="1" x14ac:dyDescent="0.2">
      <c r="A166" s="40" t="s">
        <v>150</v>
      </c>
      <c r="B166" s="46" t="s">
        <v>264</v>
      </c>
      <c r="C166" s="47" t="s">
        <v>165</v>
      </c>
      <c r="D166" s="41">
        <v>1</v>
      </c>
      <c r="E166" s="48">
        <v>140</v>
      </c>
      <c r="F166" s="35">
        <v>0</v>
      </c>
      <c r="G166" s="31">
        <f t="shared" si="6"/>
        <v>0</v>
      </c>
    </row>
    <row r="167" spans="1:7" ht="23.25" customHeight="1" x14ac:dyDescent="0.2">
      <c r="A167" s="40" t="s">
        <v>151</v>
      </c>
      <c r="B167" s="46" t="s">
        <v>265</v>
      </c>
      <c r="C167" s="47" t="s">
        <v>165</v>
      </c>
      <c r="D167" s="41">
        <v>1</v>
      </c>
      <c r="E167" s="48">
        <v>120</v>
      </c>
      <c r="F167" s="35">
        <v>0</v>
      </c>
      <c r="G167" s="31">
        <f t="shared" si="6"/>
        <v>0</v>
      </c>
    </row>
    <row r="168" spans="1:7" ht="23.25" customHeight="1" x14ac:dyDescent="0.2">
      <c r="A168" s="40" t="s">
        <v>152</v>
      </c>
      <c r="B168" s="46" t="s">
        <v>218</v>
      </c>
      <c r="C168" s="47" t="s">
        <v>165</v>
      </c>
      <c r="D168" s="41">
        <v>1</v>
      </c>
      <c r="E168" s="48">
        <v>790</v>
      </c>
      <c r="F168" s="35">
        <v>0</v>
      </c>
      <c r="G168" s="31">
        <f t="shared" si="6"/>
        <v>0</v>
      </c>
    </row>
    <row r="169" spans="1:7" ht="23.25" customHeight="1" x14ac:dyDescent="0.2">
      <c r="A169" s="40" t="s">
        <v>153</v>
      </c>
      <c r="B169" s="46" t="s">
        <v>266</v>
      </c>
      <c r="C169" s="47" t="s">
        <v>165</v>
      </c>
      <c r="D169" s="41">
        <v>1</v>
      </c>
      <c r="E169" s="48">
        <v>1800</v>
      </c>
      <c r="F169" s="35">
        <v>0</v>
      </c>
      <c r="G169" s="31">
        <f t="shared" si="6"/>
        <v>0</v>
      </c>
    </row>
    <row r="170" spans="1:7" ht="23.25" customHeight="1" x14ac:dyDescent="0.2">
      <c r="A170" s="40" t="s">
        <v>154</v>
      </c>
      <c r="B170" s="46" t="s">
        <v>267</v>
      </c>
      <c r="C170" s="47" t="s">
        <v>165</v>
      </c>
      <c r="D170" s="41">
        <v>4</v>
      </c>
      <c r="E170" s="48">
        <v>80</v>
      </c>
      <c r="F170" s="35">
        <v>0</v>
      </c>
      <c r="G170" s="31">
        <f t="shared" si="6"/>
        <v>0</v>
      </c>
    </row>
    <row r="171" spans="1:7" ht="23.25" customHeight="1" x14ac:dyDescent="0.2">
      <c r="A171" s="40" t="s">
        <v>155</v>
      </c>
      <c r="B171" s="46" t="s">
        <v>268</v>
      </c>
      <c r="C171" s="47" t="s">
        <v>165</v>
      </c>
      <c r="D171" s="41">
        <v>56</v>
      </c>
      <c r="E171" s="48">
        <v>110</v>
      </c>
      <c r="F171" s="35">
        <v>0</v>
      </c>
      <c r="G171" s="31">
        <f t="shared" si="6"/>
        <v>0</v>
      </c>
    </row>
    <row r="172" spans="1:7" ht="23.25" customHeight="1" x14ac:dyDescent="0.2">
      <c r="A172" s="40" t="s">
        <v>156</v>
      </c>
      <c r="B172" s="46" t="s">
        <v>269</v>
      </c>
      <c r="C172" s="47" t="s">
        <v>165</v>
      </c>
      <c r="D172" s="41">
        <v>36</v>
      </c>
      <c r="E172" s="48">
        <v>100</v>
      </c>
      <c r="F172" s="35">
        <v>0</v>
      </c>
      <c r="G172" s="31">
        <f t="shared" si="6"/>
        <v>0</v>
      </c>
    </row>
    <row r="173" spans="1:7" ht="23.25" customHeight="1" x14ac:dyDescent="0.2">
      <c r="A173" s="40" t="s">
        <v>157</v>
      </c>
      <c r="B173" s="46" t="s">
        <v>270</v>
      </c>
      <c r="C173" s="47" t="s">
        <v>165</v>
      </c>
      <c r="D173" s="41">
        <v>52</v>
      </c>
      <c r="E173" s="48">
        <v>135</v>
      </c>
      <c r="F173" s="35">
        <v>0</v>
      </c>
      <c r="G173" s="31">
        <f t="shared" si="6"/>
        <v>0</v>
      </c>
    </row>
    <row r="174" spans="1:7" ht="23.25" customHeight="1" x14ac:dyDescent="0.2">
      <c r="A174" s="40" t="s">
        <v>158</v>
      </c>
      <c r="B174" s="46" t="s">
        <v>271</v>
      </c>
      <c r="C174" s="47" t="s">
        <v>165</v>
      </c>
      <c r="D174" s="41">
        <v>12</v>
      </c>
      <c r="E174" s="48">
        <v>100</v>
      </c>
      <c r="F174" s="35">
        <v>0</v>
      </c>
      <c r="G174" s="31">
        <f t="shared" si="6"/>
        <v>0</v>
      </c>
    </row>
    <row r="175" spans="1:7" ht="23.25" customHeight="1" x14ac:dyDescent="0.2">
      <c r="A175" s="40" t="s">
        <v>159</v>
      </c>
      <c r="B175" s="46" t="s">
        <v>272</v>
      </c>
      <c r="C175" s="47" t="s">
        <v>165</v>
      </c>
      <c r="D175" s="41">
        <v>26</v>
      </c>
      <c r="E175" s="48">
        <v>145</v>
      </c>
      <c r="F175" s="35">
        <v>0</v>
      </c>
      <c r="G175" s="31">
        <f t="shared" si="6"/>
        <v>0</v>
      </c>
    </row>
    <row r="176" spans="1:7" ht="23.25" customHeight="1" x14ac:dyDescent="0.2">
      <c r="A176" s="40" t="s">
        <v>160</v>
      </c>
      <c r="B176" s="46" t="s">
        <v>273</v>
      </c>
      <c r="C176" s="47" t="s">
        <v>165</v>
      </c>
      <c r="D176" s="41">
        <v>6</v>
      </c>
      <c r="E176" s="48">
        <v>150</v>
      </c>
      <c r="F176" s="35">
        <v>0</v>
      </c>
      <c r="G176" s="31">
        <f t="shared" si="6"/>
        <v>0</v>
      </c>
    </row>
    <row r="177" spans="1:7" ht="23.25" customHeight="1" x14ac:dyDescent="0.2">
      <c r="A177" s="40" t="s">
        <v>161</v>
      </c>
      <c r="B177" s="46" t="s">
        <v>274</v>
      </c>
      <c r="C177" s="47" t="s">
        <v>165</v>
      </c>
      <c r="D177" s="41">
        <v>2</v>
      </c>
      <c r="E177" s="48">
        <v>130</v>
      </c>
      <c r="F177" s="35">
        <v>0</v>
      </c>
      <c r="G177" s="31">
        <f t="shared" si="6"/>
        <v>0</v>
      </c>
    </row>
    <row r="178" spans="1:7" ht="23.25" customHeight="1" x14ac:dyDescent="0.2">
      <c r="A178" s="40" t="s">
        <v>162</v>
      </c>
      <c r="B178" s="46" t="s">
        <v>275</v>
      </c>
      <c r="C178" s="47" t="s">
        <v>165</v>
      </c>
      <c r="D178" s="41">
        <v>1</v>
      </c>
      <c r="E178" s="48">
        <v>200</v>
      </c>
      <c r="F178" s="35">
        <v>0</v>
      </c>
      <c r="G178" s="31">
        <f t="shared" si="6"/>
        <v>0</v>
      </c>
    </row>
    <row r="179" spans="1:7" ht="23.25" customHeight="1" x14ac:dyDescent="0.2">
      <c r="A179" s="40" t="s">
        <v>163</v>
      </c>
      <c r="B179" s="46" t="s">
        <v>276</v>
      </c>
      <c r="C179" s="47" t="s">
        <v>165</v>
      </c>
      <c r="D179" s="41">
        <v>4</v>
      </c>
      <c r="E179" s="48">
        <v>150</v>
      </c>
      <c r="F179" s="35">
        <v>0</v>
      </c>
      <c r="G179" s="31">
        <f t="shared" si="6"/>
        <v>0</v>
      </c>
    </row>
    <row r="180" spans="1:7" ht="25.5" customHeight="1" x14ac:dyDescent="0.2">
      <c r="A180" s="57" t="s">
        <v>39</v>
      </c>
      <c r="B180" s="57"/>
      <c r="C180" s="58"/>
      <c r="D180" s="58"/>
      <c r="E180" s="58"/>
      <c r="F180" s="58"/>
      <c r="G180" s="32">
        <f>SUM(G66:G179)</f>
        <v>0</v>
      </c>
    </row>
    <row r="181" spans="1:7" ht="25.5" customHeight="1" x14ac:dyDescent="0.2">
      <c r="A181" s="55" t="s">
        <v>36</v>
      </c>
      <c r="B181" s="55"/>
      <c r="C181" s="56"/>
      <c r="D181" s="56"/>
      <c r="E181" s="56"/>
      <c r="F181" s="56"/>
      <c r="G181" s="33">
        <f>G14</f>
        <v>2077.9899999999998</v>
      </c>
    </row>
    <row r="182" spans="1:7" ht="25.5" customHeight="1" x14ac:dyDescent="0.2">
      <c r="A182" s="57" t="s">
        <v>20</v>
      </c>
      <c r="B182" s="57"/>
      <c r="C182" s="58"/>
      <c r="D182" s="58"/>
      <c r="E182" s="58"/>
      <c r="F182" s="58"/>
      <c r="G182" s="32">
        <f>(G180+G181)</f>
        <v>2077.9899999999998</v>
      </c>
    </row>
    <row r="183" spans="1:7" ht="25.5" customHeight="1" x14ac:dyDescent="0.2">
      <c r="A183" s="57" t="s">
        <v>22</v>
      </c>
      <c r="B183" s="57"/>
      <c r="C183" s="57"/>
      <c r="D183" s="57"/>
      <c r="E183" s="57"/>
      <c r="F183" s="57"/>
      <c r="G183" s="30">
        <f>IF(G18=0,0,(G18-G180)*100/G18)</f>
        <v>100</v>
      </c>
    </row>
    <row r="184" spans="1:7" ht="25.5" customHeight="1" thickBot="1" x14ac:dyDescent="0.25">
      <c r="A184" s="21"/>
      <c r="B184" s="21"/>
      <c r="C184" s="21"/>
      <c r="D184" s="21"/>
      <c r="E184" s="21"/>
      <c r="F184" s="21"/>
      <c r="G184" s="20"/>
    </row>
    <row r="185" spans="1:7" ht="66" customHeight="1" thickBot="1" x14ac:dyDescent="0.25">
      <c r="A185" s="100" t="s">
        <v>284</v>
      </c>
      <c r="B185" s="103"/>
      <c r="C185" s="103"/>
      <c r="D185" s="103"/>
      <c r="E185" s="103"/>
      <c r="F185" s="103"/>
      <c r="G185" s="104"/>
    </row>
    <row r="186" spans="1:7" ht="116.25" customHeight="1" thickBot="1" x14ac:dyDescent="0.25">
      <c r="A186" s="91" t="s">
        <v>14</v>
      </c>
      <c r="B186" s="92"/>
      <c r="C186" s="92"/>
      <c r="D186" s="92"/>
      <c r="E186" s="92"/>
      <c r="F186" s="92"/>
      <c r="G186" s="93"/>
    </row>
    <row r="187" spans="1:7" ht="81.75" customHeight="1" thickBot="1" x14ac:dyDescent="0.25">
      <c r="A187" s="94" t="s">
        <v>285</v>
      </c>
      <c r="B187" s="94"/>
      <c r="C187" s="94"/>
      <c r="D187" s="94"/>
      <c r="E187" s="94"/>
      <c r="F187" s="94"/>
      <c r="G187" s="94"/>
    </row>
    <row r="188" spans="1:7" ht="56.25" customHeight="1" x14ac:dyDescent="0.2">
      <c r="A188" s="65" t="s">
        <v>286</v>
      </c>
      <c r="B188" s="66"/>
      <c r="C188" s="66"/>
      <c r="D188" s="59" t="s">
        <v>15</v>
      </c>
      <c r="E188" s="59"/>
      <c r="F188" s="59"/>
      <c r="G188" s="60"/>
    </row>
    <row r="189" spans="1:7" ht="48" customHeight="1" x14ac:dyDescent="0.2">
      <c r="A189" s="63" t="s">
        <v>16</v>
      </c>
      <c r="B189" s="64"/>
      <c r="C189" s="64"/>
      <c r="D189" s="61" t="s">
        <v>15</v>
      </c>
      <c r="E189" s="61"/>
      <c r="F189" s="61"/>
      <c r="G189" s="62"/>
    </row>
    <row r="190" spans="1:7" ht="17.25" customHeight="1" thickBot="1" x14ac:dyDescent="0.25">
      <c r="A190" s="49" t="s">
        <v>17</v>
      </c>
      <c r="B190" s="50"/>
      <c r="C190" s="50"/>
      <c r="D190" s="95" t="s">
        <v>15</v>
      </c>
      <c r="E190" s="95"/>
      <c r="F190" s="95"/>
      <c r="G190" s="96"/>
    </row>
    <row r="191" spans="1:7" ht="52.5" customHeight="1" x14ac:dyDescent="0.2">
      <c r="A191" s="65" t="s">
        <v>286</v>
      </c>
      <c r="B191" s="66"/>
      <c r="C191" s="66"/>
      <c r="D191" s="59" t="s">
        <v>15</v>
      </c>
      <c r="E191" s="59"/>
      <c r="F191" s="59"/>
      <c r="G191" s="60"/>
    </row>
    <row r="192" spans="1:7" ht="38.25" customHeight="1" x14ac:dyDescent="0.2">
      <c r="A192" s="63" t="s">
        <v>16</v>
      </c>
      <c r="B192" s="64"/>
      <c r="C192" s="64"/>
      <c r="D192" s="61" t="s">
        <v>15</v>
      </c>
      <c r="E192" s="61"/>
      <c r="F192" s="61"/>
      <c r="G192" s="62"/>
    </row>
    <row r="193" spans="1:7" ht="41.25" customHeight="1" thickBot="1" x14ac:dyDescent="0.25">
      <c r="A193" s="49" t="s">
        <v>17</v>
      </c>
      <c r="B193" s="50"/>
      <c r="C193" s="50"/>
      <c r="D193" s="95" t="s">
        <v>15</v>
      </c>
      <c r="E193" s="95"/>
      <c r="F193" s="95"/>
      <c r="G193" s="96"/>
    </row>
    <row r="194" spans="1:7" ht="49.5" customHeight="1" x14ac:dyDescent="0.2">
      <c r="A194" s="65" t="s">
        <v>286</v>
      </c>
      <c r="B194" s="66"/>
      <c r="C194" s="66"/>
      <c r="D194" s="59" t="s">
        <v>15</v>
      </c>
      <c r="E194" s="59"/>
      <c r="F194" s="59"/>
      <c r="G194" s="60"/>
    </row>
    <row r="195" spans="1:7" ht="18" x14ac:dyDescent="0.2">
      <c r="A195" s="63" t="s">
        <v>16</v>
      </c>
      <c r="B195" s="64"/>
      <c r="C195" s="64"/>
      <c r="D195" s="61" t="s">
        <v>15</v>
      </c>
      <c r="E195" s="61"/>
      <c r="F195" s="61"/>
      <c r="G195" s="62"/>
    </row>
    <row r="196" spans="1:7" ht="43.5" customHeight="1" thickBot="1" x14ac:dyDescent="0.25">
      <c r="A196" s="49" t="s">
        <v>17</v>
      </c>
      <c r="B196" s="50"/>
      <c r="C196" s="50"/>
      <c r="D196" s="95" t="s">
        <v>15</v>
      </c>
      <c r="E196" s="95"/>
      <c r="F196" s="95"/>
      <c r="G196" s="96"/>
    </row>
    <row r="197" spans="1:7" ht="15" x14ac:dyDescent="0.2">
      <c r="A197" s="105"/>
      <c r="B197" s="105"/>
      <c r="C197" s="105"/>
      <c r="D197" s="105"/>
      <c r="E197" s="105"/>
      <c r="F197" s="105"/>
      <c r="G197" s="105"/>
    </row>
    <row r="198" spans="1:7" ht="11.25" customHeight="1" x14ac:dyDescent="0.2">
      <c r="A198" s="26"/>
      <c r="B198" s="26"/>
      <c r="C198" s="26"/>
      <c r="D198" s="26"/>
      <c r="E198" s="26"/>
      <c r="F198" s="26"/>
      <c r="G198" s="26"/>
    </row>
    <row r="199" spans="1:7" ht="63.75" customHeight="1" x14ac:dyDescent="0.2">
      <c r="A199" s="97"/>
      <c r="B199" s="98"/>
      <c r="C199" s="98"/>
      <c r="D199" s="98"/>
      <c r="E199" s="98"/>
      <c r="F199" s="98"/>
      <c r="G199" s="98"/>
    </row>
    <row r="200" spans="1:7" ht="67.349999999999994" customHeight="1" x14ac:dyDescent="0.2">
      <c r="A200" s="26"/>
      <c r="B200" s="26"/>
      <c r="C200" s="26"/>
      <c r="D200" s="26"/>
      <c r="E200" s="26"/>
      <c r="F200" s="26"/>
      <c r="G200" s="26"/>
    </row>
    <row r="201" spans="1:7" ht="69.599999999999994" customHeight="1" x14ac:dyDescent="0.2">
      <c r="A201" s="26"/>
      <c r="B201" s="26"/>
      <c r="C201" s="26"/>
      <c r="D201" s="26"/>
      <c r="E201" s="26"/>
      <c r="F201" s="26"/>
      <c r="G201" s="26"/>
    </row>
    <row r="202" spans="1:7" ht="27.75" customHeight="1" x14ac:dyDescent="0.2">
      <c r="A202" s="26"/>
      <c r="B202" s="26"/>
      <c r="C202" s="26"/>
      <c r="D202" s="26"/>
      <c r="E202" s="26"/>
      <c r="F202" s="26"/>
      <c r="G202" s="26"/>
    </row>
    <row r="203" spans="1:7" ht="27" customHeight="1" x14ac:dyDescent="0.2">
      <c r="A203" s="26"/>
      <c r="B203" s="26"/>
      <c r="C203" s="26"/>
      <c r="D203" s="26"/>
      <c r="E203" s="26"/>
      <c r="F203" s="26"/>
      <c r="G203" s="26"/>
    </row>
    <row r="204" spans="1:7" ht="27.75" customHeight="1" x14ac:dyDescent="0.2">
      <c r="A204" s="26"/>
      <c r="B204" s="26"/>
      <c r="C204" s="26"/>
      <c r="D204" s="26"/>
      <c r="E204" s="26"/>
      <c r="F204" s="26"/>
      <c r="G204" s="26"/>
    </row>
    <row r="205" spans="1:7" ht="27.75" customHeight="1" x14ac:dyDescent="0.2">
      <c r="A205" s="26"/>
      <c r="B205" s="26"/>
      <c r="C205" s="26"/>
      <c r="D205" s="26"/>
      <c r="E205" s="26"/>
      <c r="F205" s="26"/>
      <c r="G205" s="26"/>
    </row>
    <row r="206" spans="1:7" ht="17.25" customHeight="1" x14ac:dyDescent="0.2">
      <c r="A206" s="26"/>
      <c r="B206" s="26"/>
      <c r="C206" s="26"/>
      <c r="D206" s="26"/>
      <c r="E206" s="26"/>
      <c r="F206" s="26"/>
      <c r="G206" s="26"/>
    </row>
    <row r="207" spans="1:7" ht="49.5" customHeight="1" x14ac:dyDescent="0.2">
      <c r="A207" s="26"/>
      <c r="B207" s="26"/>
      <c r="C207" s="26"/>
      <c r="D207" s="26"/>
      <c r="E207" s="26"/>
      <c r="F207" s="26"/>
      <c r="G207" s="26"/>
    </row>
    <row r="208" spans="1:7" ht="23.25" customHeight="1" x14ac:dyDescent="0.2">
      <c r="A208" s="26"/>
      <c r="B208" s="26"/>
      <c r="C208" s="26"/>
      <c r="D208" s="26"/>
      <c r="E208" s="26"/>
      <c r="F208" s="26"/>
      <c r="G208" s="26"/>
    </row>
    <row r="209" spans="1:7" ht="23.25" customHeight="1" x14ac:dyDescent="0.2">
      <c r="A209" s="26"/>
      <c r="B209" s="26"/>
      <c r="C209" s="26"/>
      <c r="D209" s="26"/>
      <c r="E209" s="26"/>
      <c r="F209" s="26"/>
      <c r="G209" s="26"/>
    </row>
    <row r="210" spans="1:7" ht="130.5" customHeight="1" x14ac:dyDescent="0.2">
      <c r="A210" s="26"/>
      <c r="B210" s="26"/>
      <c r="C210" s="26"/>
      <c r="D210" s="26"/>
      <c r="E210" s="26"/>
      <c r="F210" s="26"/>
      <c r="G210" s="26"/>
    </row>
    <row r="211" spans="1:7" x14ac:dyDescent="0.2">
      <c r="A211" s="26"/>
      <c r="B211" s="26"/>
      <c r="C211" s="26"/>
      <c r="D211" s="26"/>
      <c r="E211" s="26"/>
      <c r="F211" s="26"/>
      <c r="G211" s="26"/>
    </row>
    <row r="212" spans="1:7" x14ac:dyDescent="0.2">
      <c r="A212" s="26"/>
      <c r="B212" s="26"/>
      <c r="C212" s="26"/>
      <c r="D212" s="26"/>
      <c r="E212" s="26"/>
      <c r="F212" s="26"/>
      <c r="G212" s="26"/>
    </row>
    <row r="213" spans="1:7" x14ac:dyDescent="0.2">
      <c r="A213" s="26"/>
      <c r="B213" s="26"/>
      <c r="C213" s="26"/>
      <c r="D213" s="26"/>
      <c r="E213" s="26"/>
      <c r="F213" s="26"/>
      <c r="G213" s="26"/>
    </row>
    <row r="214" spans="1:7" x14ac:dyDescent="0.2">
      <c r="A214" s="26"/>
      <c r="B214" s="26"/>
      <c r="C214" s="26"/>
      <c r="D214" s="26"/>
      <c r="E214" s="26"/>
      <c r="F214" s="26"/>
      <c r="G214" s="26"/>
    </row>
    <row r="215" spans="1:7" ht="23.25" customHeight="1" x14ac:dyDescent="0.2">
      <c r="A215" s="26"/>
      <c r="B215" s="26"/>
      <c r="C215" s="26"/>
      <c r="D215" s="26"/>
      <c r="E215" s="26"/>
      <c r="F215" s="26"/>
      <c r="G215" s="26"/>
    </row>
    <row r="216" spans="1:7" ht="130.5" customHeight="1" x14ac:dyDescent="0.2">
      <c r="A216" s="26"/>
      <c r="B216" s="26"/>
      <c r="C216" s="26"/>
      <c r="D216" s="26"/>
      <c r="E216" s="26"/>
      <c r="F216" s="26"/>
      <c r="G216" s="26"/>
    </row>
    <row r="217" spans="1:7" x14ac:dyDescent="0.2">
      <c r="A217" s="26"/>
      <c r="B217" s="26"/>
      <c r="C217" s="26"/>
      <c r="D217" s="26"/>
      <c r="E217" s="26"/>
      <c r="F217" s="26"/>
      <c r="G217" s="26"/>
    </row>
    <row r="218" spans="1:7" x14ac:dyDescent="0.2">
      <c r="A218" s="26"/>
      <c r="B218" s="26"/>
      <c r="C218" s="26"/>
      <c r="D218" s="26"/>
      <c r="E218" s="26"/>
      <c r="F218" s="26"/>
      <c r="G218" s="26"/>
    </row>
    <row r="219" spans="1:7" x14ac:dyDescent="0.2">
      <c r="A219" s="26"/>
      <c r="B219" s="26"/>
      <c r="C219" s="26"/>
      <c r="D219" s="26"/>
      <c r="E219" s="26"/>
      <c r="F219" s="26"/>
      <c r="G219" s="26"/>
    </row>
    <row r="221" spans="1:7" ht="23.25" customHeight="1" x14ac:dyDescent="0.2"/>
    <row r="222" spans="1:7" ht="130.5" customHeight="1" x14ac:dyDescent="0.2"/>
    <row r="227" spans="1:7" ht="23.25" customHeight="1" x14ac:dyDescent="0.2"/>
    <row r="228" spans="1:7" ht="130.5" customHeight="1" x14ac:dyDescent="0.2"/>
    <row r="234" spans="1:7" s="29" customFormat="1" ht="26.45" customHeight="1" x14ac:dyDescent="0.2">
      <c r="A234" s="24"/>
      <c r="B234" s="24"/>
      <c r="C234" s="24"/>
      <c r="D234" s="24"/>
      <c r="E234" s="24"/>
      <c r="F234" s="24"/>
      <c r="G234" s="24"/>
    </row>
    <row r="235" spans="1:7" s="28" customFormat="1" ht="36.75" customHeight="1" x14ac:dyDescent="0.2">
      <c r="A235" s="24"/>
      <c r="B235" s="24"/>
      <c r="C235" s="24"/>
      <c r="D235" s="24"/>
      <c r="E235" s="24"/>
      <c r="F235" s="24"/>
      <c r="G235" s="24"/>
    </row>
    <row r="236" spans="1:7" s="25" customFormat="1" ht="73.5" customHeight="1" x14ac:dyDescent="0.2">
      <c r="A236" s="24"/>
      <c r="B236" s="24"/>
      <c r="C236" s="24"/>
      <c r="D236" s="24"/>
      <c r="E236" s="24"/>
      <c r="F236" s="24"/>
      <c r="G236" s="24"/>
    </row>
    <row r="237" spans="1:7" s="24" customFormat="1" ht="43.5" customHeight="1" x14ac:dyDescent="0.2"/>
    <row r="238" spans="1:7" s="24" customFormat="1" ht="37.5" customHeight="1" x14ac:dyDescent="0.2"/>
    <row r="239" spans="1:7" s="24" customFormat="1" ht="40.5" customHeight="1" x14ac:dyDescent="0.2"/>
    <row r="240" spans="1:7" s="24" customFormat="1" ht="48" customHeight="1" x14ac:dyDescent="0.2"/>
    <row r="241" s="24" customFormat="1" ht="44.25" customHeight="1" x14ac:dyDescent="0.2"/>
    <row r="242" s="24" customFormat="1" ht="43.5" customHeight="1" x14ac:dyDescent="0.2"/>
    <row r="243" s="24" customFormat="1" ht="42" customHeight="1" x14ac:dyDescent="0.2"/>
    <row r="244" s="24" customFormat="1" ht="39.75" customHeight="1" x14ac:dyDescent="0.2"/>
    <row r="245" s="24" customFormat="1" ht="39" customHeight="1" x14ac:dyDescent="0.2"/>
    <row r="246" s="24" customFormat="1" x14ac:dyDescent="0.2"/>
    <row r="247" s="24" customFormat="1" x14ac:dyDescent="0.2"/>
    <row r="248" s="24" customFormat="1" ht="48" customHeight="1" x14ac:dyDescent="0.2"/>
    <row r="249" s="24" customFormat="1" ht="72" customHeight="1" x14ac:dyDescent="0.2"/>
    <row r="250" s="24" customFormat="1" x14ac:dyDescent="0.2"/>
    <row r="251" s="24" customFormat="1" x14ac:dyDescent="0.2"/>
    <row r="252" s="24" customFormat="1" x14ac:dyDescent="0.2"/>
    <row r="253" s="24" customFormat="1" ht="45" customHeight="1" x14ac:dyDescent="0.2"/>
    <row r="254" s="24" customFormat="1" ht="29.25" customHeight="1" x14ac:dyDescent="0.2"/>
    <row r="255" s="24" customFormat="1" ht="69" customHeight="1" x14ac:dyDescent="0.2"/>
    <row r="256" s="24" customFormat="1" x14ac:dyDescent="0.2"/>
    <row r="257" s="24" customFormat="1" x14ac:dyDescent="0.2"/>
    <row r="258" s="24" customFormat="1" x14ac:dyDescent="0.2"/>
    <row r="259" s="24" customFormat="1" x14ac:dyDescent="0.2"/>
    <row r="260" s="24" customFormat="1" x14ac:dyDescent="0.2"/>
    <row r="261" s="24" customFormat="1" x14ac:dyDescent="0.2"/>
    <row r="262" s="24" customFormat="1" x14ac:dyDescent="0.2"/>
    <row r="263" s="24" customFormat="1" x14ac:dyDescent="0.2"/>
    <row r="264" s="24" customFormat="1" x14ac:dyDescent="0.2"/>
    <row r="265" s="24" customFormat="1" x14ac:dyDescent="0.2"/>
    <row r="266" s="24" customFormat="1" x14ac:dyDescent="0.2"/>
    <row r="267" s="24" customFormat="1" x14ac:dyDescent="0.2"/>
    <row r="268" s="24" customFormat="1" x14ac:dyDescent="0.2"/>
    <row r="269" s="24" customFormat="1" x14ac:dyDescent="0.2"/>
    <row r="270" s="24" customFormat="1" x14ac:dyDescent="0.2"/>
    <row r="271" s="24" customFormat="1" x14ac:dyDescent="0.2"/>
    <row r="272" s="24" customFormat="1" x14ac:dyDescent="0.2"/>
    <row r="273" s="24" customFormat="1" x14ac:dyDescent="0.2"/>
    <row r="274" s="24" customFormat="1" x14ac:dyDescent="0.2"/>
    <row r="275" s="24" customFormat="1" x14ac:dyDescent="0.2"/>
    <row r="276" s="24" customFormat="1" x14ac:dyDescent="0.2"/>
    <row r="277" s="24" customFormat="1" x14ac:dyDescent="0.2"/>
    <row r="278" s="24" customFormat="1" x14ac:dyDescent="0.2"/>
    <row r="279" s="24" customFormat="1" x14ac:dyDescent="0.2"/>
    <row r="280" s="24" customFormat="1" x14ac:dyDescent="0.2"/>
    <row r="281" s="24" customFormat="1" x14ac:dyDescent="0.2"/>
    <row r="282" s="24" customFormat="1" x14ac:dyDescent="0.2"/>
    <row r="283" s="24" customFormat="1" x14ac:dyDescent="0.2"/>
    <row r="284" s="24" customFormat="1" x14ac:dyDescent="0.2"/>
    <row r="285" s="24" customFormat="1" x14ac:dyDescent="0.2"/>
    <row r="286" s="24" customFormat="1" x14ac:dyDescent="0.2"/>
    <row r="287" s="24" customFormat="1" x14ac:dyDescent="0.2"/>
    <row r="288" s="24" customFormat="1" x14ac:dyDescent="0.2"/>
    <row r="289" s="24" customFormat="1" x14ac:dyDescent="0.2"/>
    <row r="290" s="24" customFormat="1" x14ac:dyDescent="0.2"/>
    <row r="291" s="24" customFormat="1" x14ac:dyDescent="0.2"/>
    <row r="292" s="24" customFormat="1" x14ac:dyDescent="0.2"/>
    <row r="293" s="24" customFormat="1" x14ac:dyDescent="0.2"/>
    <row r="294" s="24" customFormat="1" x14ac:dyDescent="0.2"/>
    <row r="295" s="24" customFormat="1" x14ac:dyDescent="0.2"/>
    <row r="296" s="24" customFormat="1" x14ac:dyDescent="0.2"/>
    <row r="297" s="24" customFormat="1" x14ac:dyDescent="0.2"/>
    <row r="298" s="24" customFormat="1" x14ac:dyDescent="0.2"/>
    <row r="299" s="24" customFormat="1" x14ac:dyDescent="0.2"/>
    <row r="300" s="24" customFormat="1" x14ac:dyDescent="0.2"/>
    <row r="301" s="24" customFormat="1" x14ac:dyDescent="0.2"/>
    <row r="302" s="24" customFormat="1" x14ac:dyDescent="0.2"/>
    <row r="303" s="24" customFormat="1" x14ac:dyDescent="0.2"/>
    <row r="304" s="24" customFormat="1" x14ac:dyDescent="0.2"/>
    <row r="305" s="24" customFormat="1" x14ac:dyDescent="0.2"/>
    <row r="306" s="24" customFormat="1" x14ac:dyDescent="0.2"/>
    <row r="307" s="24" customFormat="1" x14ac:dyDescent="0.2"/>
    <row r="308" s="24" customFormat="1" x14ac:dyDescent="0.2"/>
    <row r="309" s="24" customFormat="1" x14ac:dyDescent="0.2"/>
    <row r="310" s="24" customFormat="1" x14ac:dyDescent="0.2"/>
    <row r="311" s="24" customFormat="1" x14ac:dyDescent="0.2"/>
    <row r="312" s="24" customFormat="1" x14ac:dyDescent="0.2"/>
    <row r="313" s="24" customFormat="1" x14ac:dyDescent="0.2"/>
    <row r="314" s="24" customFormat="1" x14ac:dyDescent="0.2"/>
    <row r="315" s="24" customFormat="1" x14ac:dyDescent="0.2"/>
    <row r="316" s="24" customFormat="1" x14ac:dyDescent="0.2"/>
    <row r="317" s="24" customFormat="1" x14ac:dyDescent="0.2"/>
    <row r="318" s="24" customFormat="1" x14ac:dyDescent="0.2"/>
    <row r="319" s="24" customFormat="1" x14ac:dyDescent="0.2"/>
    <row r="320" s="24" customFormat="1" x14ac:dyDescent="0.2"/>
    <row r="321" s="24" customFormat="1" x14ac:dyDescent="0.2"/>
    <row r="322" s="24" customFormat="1" x14ac:dyDescent="0.2"/>
    <row r="323" s="24" customFormat="1" x14ac:dyDescent="0.2"/>
    <row r="324" s="24" customFormat="1" x14ac:dyDescent="0.2"/>
    <row r="325" s="24" customFormat="1" x14ac:dyDescent="0.2"/>
    <row r="326" s="24" customFormat="1" x14ac:dyDescent="0.2"/>
    <row r="327" s="24" customFormat="1" x14ac:dyDescent="0.2"/>
    <row r="328" s="24" customFormat="1" x14ac:dyDescent="0.2"/>
    <row r="329" s="24" customFormat="1" x14ac:dyDescent="0.2"/>
    <row r="330" s="24" customFormat="1" x14ac:dyDescent="0.2"/>
    <row r="331" s="24" customFormat="1" x14ac:dyDescent="0.2"/>
    <row r="332" s="24" customFormat="1" x14ac:dyDescent="0.2"/>
    <row r="333" s="24" customFormat="1" x14ac:dyDescent="0.2"/>
    <row r="334" s="24" customFormat="1" x14ac:dyDescent="0.2"/>
    <row r="335" s="24" customFormat="1" x14ac:dyDescent="0.2"/>
    <row r="336" s="24" customFormat="1" x14ac:dyDescent="0.2"/>
    <row r="337" s="24" customFormat="1" x14ac:dyDescent="0.2"/>
    <row r="338" s="24" customFormat="1" x14ac:dyDescent="0.2"/>
    <row r="339" s="24" customFormat="1" x14ac:dyDescent="0.2"/>
    <row r="340" s="24" customFormat="1" x14ac:dyDescent="0.2"/>
    <row r="341" s="24" customFormat="1" x14ac:dyDescent="0.2"/>
    <row r="342" s="24" customFormat="1" x14ac:dyDescent="0.2"/>
    <row r="343" s="24" customFormat="1" x14ac:dyDescent="0.2"/>
    <row r="344" s="24" customFormat="1" x14ac:dyDescent="0.2"/>
    <row r="345" s="24" customFormat="1" x14ac:dyDescent="0.2"/>
    <row r="346" s="24" customFormat="1" x14ac:dyDescent="0.2"/>
    <row r="347" s="24" customFormat="1" x14ac:dyDescent="0.2"/>
    <row r="348" s="24" customFormat="1" x14ac:dyDescent="0.2"/>
    <row r="349" s="24" customFormat="1" x14ac:dyDescent="0.2"/>
    <row r="350" s="24" customFormat="1" x14ac:dyDescent="0.2"/>
    <row r="351" s="24" customFormat="1" x14ac:dyDescent="0.2"/>
    <row r="352" s="24" customFormat="1" x14ac:dyDescent="0.2"/>
    <row r="353" s="24" customFormat="1" x14ac:dyDescent="0.2"/>
    <row r="354" s="24" customFormat="1" x14ac:dyDescent="0.2"/>
    <row r="355" s="24" customFormat="1" x14ac:dyDescent="0.2"/>
    <row r="356" s="24" customFormat="1" x14ac:dyDescent="0.2"/>
    <row r="357" s="24" customFormat="1" x14ac:dyDescent="0.2"/>
    <row r="358" s="24" customFormat="1" x14ac:dyDescent="0.2"/>
    <row r="359" s="24" customFormat="1" x14ac:dyDescent="0.2"/>
    <row r="360" s="24" customFormat="1" x14ac:dyDescent="0.2"/>
    <row r="361" s="24" customFormat="1" x14ac:dyDescent="0.2"/>
    <row r="362" s="24" customFormat="1" x14ac:dyDescent="0.2"/>
    <row r="363" s="24" customFormat="1" x14ac:dyDescent="0.2"/>
    <row r="364" s="24" customFormat="1" x14ac:dyDescent="0.2"/>
    <row r="365" s="24" customFormat="1" x14ac:dyDescent="0.2"/>
    <row r="366" s="24" customFormat="1" x14ac:dyDescent="0.2"/>
    <row r="367" s="24" customFormat="1" x14ac:dyDescent="0.2"/>
    <row r="368" s="24" customFormat="1" x14ac:dyDescent="0.2"/>
    <row r="369" s="24" customFormat="1" x14ac:dyDescent="0.2"/>
    <row r="370" s="24" customFormat="1" x14ac:dyDescent="0.2"/>
    <row r="371" s="24" customFormat="1" x14ac:dyDescent="0.2"/>
    <row r="372" s="24" customFormat="1" x14ac:dyDescent="0.2"/>
    <row r="373" s="24" customFormat="1" x14ac:dyDescent="0.2"/>
    <row r="374" s="24" customFormat="1" x14ac:dyDescent="0.2"/>
    <row r="375" s="24" customFormat="1" x14ac:dyDescent="0.2"/>
    <row r="376" s="24" customFormat="1" x14ac:dyDescent="0.2"/>
    <row r="377" s="24" customFormat="1" x14ac:dyDescent="0.2"/>
    <row r="378" s="24" customFormat="1" x14ac:dyDescent="0.2"/>
    <row r="379" s="24" customFormat="1" x14ac:dyDescent="0.2"/>
    <row r="380" s="24" customFormat="1" x14ac:dyDescent="0.2"/>
    <row r="381" s="24" customFormat="1" x14ac:dyDescent="0.2"/>
    <row r="382" s="24" customFormat="1" x14ac:dyDescent="0.2"/>
    <row r="383" s="24" customFormat="1" x14ac:dyDescent="0.2"/>
    <row r="384" s="24" customFormat="1" x14ac:dyDescent="0.2"/>
    <row r="385" s="24" customFormat="1" x14ac:dyDescent="0.2"/>
    <row r="386" s="24" customFormat="1" x14ac:dyDescent="0.2"/>
    <row r="387" s="24" customFormat="1" x14ac:dyDescent="0.2"/>
    <row r="388" s="24" customFormat="1" x14ac:dyDescent="0.2"/>
    <row r="389" s="24" customFormat="1" x14ac:dyDescent="0.2"/>
    <row r="390" s="24" customFormat="1" x14ac:dyDescent="0.2"/>
    <row r="391" s="24" customFormat="1" x14ac:dyDescent="0.2"/>
    <row r="392" s="24" customFormat="1" x14ac:dyDescent="0.2"/>
    <row r="393" s="24" customFormat="1" x14ac:dyDescent="0.2"/>
    <row r="394" s="24" customFormat="1" x14ac:dyDescent="0.2"/>
    <row r="395" s="24" customFormat="1" x14ac:dyDescent="0.2"/>
    <row r="396" s="24" customFormat="1" x14ac:dyDescent="0.2"/>
    <row r="397" s="24" customFormat="1" x14ac:dyDescent="0.2"/>
    <row r="398" s="24" customFormat="1" x14ac:dyDescent="0.2"/>
    <row r="399" s="24" customFormat="1" x14ac:dyDescent="0.2"/>
    <row r="400" s="24" customFormat="1" x14ac:dyDescent="0.2"/>
    <row r="401" s="24" customFormat="1" x14ac:dyDescent="0.2"/>
    <row r="402" s="24" customFormat="1" x14ac:dyDescent="0.2"/>
    <row r="403" s="24" customFormat="1" x14ac:dyDescent="0.2"/>
    <row r="404" s="24" customFormat="1" x14ac:dyDescent="0.2"/>
    <row r="405" s="24" customFormat="1" x14ac:dyDescent="0.2"/>
    <row r="406" s="24" customFormat="1" x14ac:dyDescent="0.2"/>
    <row r="407" s="24" customFormat="1" x14ac:dyDescent="0.2"/>
    <row r="408" s="24" customFormat="1" x14ac:dyDescent="0.2"/>
    <row r="409" s="24" customFormat="1" x14ac:dyDescent="0.2"/>
    <row r="410" s="24" customFormat="1" x14ac:dyDescent="0.2"/>
    <row r="411" s="24" customFormat="1" x14ac:dyDescent="0.2"/>
    <row r="412" s="24" customFormat="1" x14ac:dyDescent="0.2"/>
    <row r="413" s="24" customFormat="1" x14ac:dyDescent="0.2"/>
    <row r="414" s="24" customFormat="1" x14ac:dyDescent="0.2"/>
    <row r="415" s="24" customFormat="1" x14ac:dyDescent="0.2"/>
    <row r="416" s="24" customFormat="1" x14ac:dyDescent="0.2"/>
    <row r="417" s="24" customFormat="1" x14ac:dyDescent="0.2"/>
    <row r="418" s="24" customFormat="1" x14ac:dyDescent="0.2"/>
    <row r="419" s="24" customFormat="1" x14ac:dyDescent="0.2"/>
    <row r="420" s="24" customFormat="1" x14ac:dyDescent="0.2"/>
    <row r="421" s="24" customFormat="1" x14ac:dyDescent="0.2"/>
    <row r="422" s="24" customFormat="1" x14ac:dyDescent="0.2"/>
    <row r="423" s="24" customFormat="1" x14ac:dyDescent="0.2"/>
    <row r="424" s="24" customFormat="1" x14ac:dyDescent="0.2"/>
    <row r="425" s="24" customFormat="1" x14ac:dyDescent="0.2"/>
    <row r="426" s="24" customFormat="1" x14ac:dyDescent="0.2"/>
    <row r="427" s="24" customFormat="1" x14ac:dyDescent="0.2"/>
    <row r="428" s="24" customFormat="1" x14ac:dyDescent="0.2"/>
    <row r="429" s="24" customFormat="1" x14ac:dyDescent="0.2"/>
    <row r="430" s="24" customFormat="1" x14ac:dyDescent="0.2"/>
    <row r="431" s="24" customFormat="1" x14ac:dyDescent="0.2"/>
    <row r="432" s="24" customFormat="1" x14ac:dyDescent="0.2"/>
    <row r="433" s="24" customFormat="1" x14ac:dyDescent="0.2"/>
    <row r="434" s="24" customFormat="1" x14ac:dyDescent="0.2"/>
    <row r="435" s="24" customFormat="1" x14ac:dyDescent="0.2"/>
    <row r="436" s="24" customFormat="1" x14ac:dyDescent="0.2"/>
    <row r="437" s="24" customFormat="1" x14ac:dyDescent="0.2"/>
    <row r="438" s="24" customFormat="1" x14ac:dyDescent="0.2"/>
    <row r="439" s="24" customFormat="1" x14ac:dyDescent="0.2"/>
    <row r="440" s="24" customFormat="1" x14ac:dyDescent="0.2"/>
    <row r="441" s="24" customFormat="1" x14ac:dyDescent="0.2"/>
    <row r="442" s="24" customFormat="1" x14ac:dyDescent="0.2"/>
    <row r="443" s="24" customFormat="1" x14ac:dyDescent="0.2"/>
    <row r="444" s="24" customFormat="1" x14ac:dyDescent="0.2"/>
    <row r="445" s="24" customFormat="1" x14ac:dyDescent="0.2"/>
    <row r="446" s="24" customFormat="1" x14ac:dyDescent="0.2"/>
    <row r="447" s="24" customFormat="1" x14ac:dyDescent="0.2"/>
    <row r="448" s="24" customFormat="1" x14ac:dyDescent="0.2"/>
    <row r="449" s="24" customFormat="1" x14ac:dyDescent="0.2"/>
    <row r="450" s="24" customFormat="1" x14ac:dyDescent="0.2"/>
    <row r="451" s="24" customFormat="1" x14ac:dyDescent="0.2"/>
    <row r="452" s="24" customFormat="1" x14ac:dyDescent="0.2"/>
    <row r="453" s="24" customFormat="1" x14ac:dyDescent="0.2"/>
    <row r="454" s="24" customFormat="1" x14ac:dyDescent="0.2"/>
    <row r="455" s="24" customFormat="1" x14ac:dyDescent="0.2"/>
    <row r="456" s="24" customFormat="1" x14ac:dyDescent="0.2"/>
    <row r="457" s="24" customFormat="1" x14ac:dyDescent="0.2"/>
    <row r="458" s="24" customFormat="1" x14ac:dyDescent="0.2"/>
    <row r="459" s="24" customFormat="1" x14ac:dyDescent="0.2"/>
    <row r="460" s="24" customFormat="1" x14ac:dyDescent="0.2"/>
    <row r="461" s="24" customFormat="1" x14ac:dyDescent="0.2"/>
    <row r="462" s="24" customFormat="1" x14ac:dyDescent="0.2"/>
    <row r="463" s="24" customFormat="1" x14ac:dyDescent="0.2"/>
    <row r="464" s="24" customFormat="1" x14ac:dyDescent="0.2"/>
    <row r="465" s="24" customFormat="1" x14ac:dyDescent="0.2"/>
    <row r="466" s="24" customFormat="1" x14ac:dyDescent="0.2"/>
    <row r="467" s="24" customFormat="1" x14ac:dyDescent="0.2"/>
    <row r="468" s="24" customFormat="1" x14ac:dyDescent="0.2"/>
    <row r="469" s="24" customFormat="1" x14ac:dyDescent="0.2"/>
    <row r="470" s="24" customFormat="1" x14ac:dyDescent="0.2"/>
    <row r="471" s="24" customFormat="1" x14ac:dyDescent="0.2"/>
    <row r="472" s="24" customFormat="1" x14ac:dyDescent="0.2"/>
    <row r="473" s="24" customFormat="1" x14ac:dyDescent="0.2"/>
    <row r="474" s="24" customFormat="1" x14ac:dyDescent="0.2"/>
    <row r="475" s="24" customFormat="1" x14ac:dyDescent="0.2"/>
    <row r="476" s="24" customFormat="1" x14ac:dyDescent="0.2"/>
    <row r="477" s="24" customFormat="1" x14ac:dyDescent="0.2"/>
    <row r="478" s="24" customFormat="1" x14ac:dyDescent="0.2"/>
    <row r="479" s="24" customFormat="1" x14ac:dyDescent="0.2"/>
    <row r="480" s="24" customFormat="1" x14ac:dyDescent="0.2"/>
    <row r="481" s="24" customFormat="1" x14ac:dyDescent="0.2"/>
    <row r="482" s="24" customFormat="1" x14ac:dyDescent="0.2"/>
    <row r="483" s="24" customFormat="1" x14ac:dyDescent="0.2"/>
    <row r="484" s="24" customFormat="1" x14ac:dyDescent="0.2"/>
    <row r="485" s="24" customFormat="1" x14ac:dyDescent="0.2"/>
    <row r="486" s="24" customFormat="1" x14ac:dyDescent="0.2"/>
    <row r="487" s="24" customFormat="1" x14ac:dyDescent="0.2"/>
    <row r="488" s="24" customFormat="1" x14ac:dyDescent="0.2"/>
    <row r="489" s="24" customFormat="1" x14ac:dyDescent="0.2"/>
    <row r="490" s="24" customFormat="1" x14ac:dyDescent="0.2"/>
    <row r="491" s="24" customFormat="1" x14ac:dyDescent="0.2"/>
    <row r="492" s="24" customFormat="1" x14ac:dyDescent="0.2"/>
    <row r="493" s="24" customFormat="1" x14ac:dyDescent="0.2"/>
    <row r="494" s="24" customFormat="1" x14ac:dyDescent="0.2"/>
    <row r="495" s="24" customFormat="1" x14ac:dyDescent="0.2"/>
    <row r="496" s="24" customFormat="1" x14ac:dyDescent="0.2"/>
    <row r="497" s="24" customFormat="1" x14ac:dyDescent="0.2"/>
    <row r="498" s="24" customFormat="1" x14ac:dyDescent="0.2"/>
    <row r="499" s="24" customFormat="1" x14ac:dyDescent="0.2"/>
    <row r="500" s="24" customFormat="1" x14ac:dyDescent="0.2"/>
    <row r="501" s="24" customFormat="1" x14ac:dyDescent="0.2"/>
    <row r="502" s="24" customFormat="1" x14ac:dyDescent="0.2"/>
    <row r="503" s="24" customFormat="1" x14ac:dyDescent="0.2"/>
    <row r="504" s="24" customFormat="1" x14ac:dyDescent="0.2"/>
    <row r="505" s="24" customFormat="1" x14ac:dyDescent="0.2"/>
    <row r="506" s="24" customFormat="1" x14ac:dyDescent="0.2"/>
    <row r="507" s="24" customFormat="1" x14ac:dyDescent="0.2"/>
    <row r="508" s="24" customFormat="1" x14ac:dyDescent="0.2"/>
    <row r="509" s="24" customFormat="1" x14ac:dyDescent="0.2"/>
    <row r="510" s="24" customFormat="1" x14ac:dyDescent="0.2"/>
    <row r="511" s="24" customFormat="1" x14ac:dyDescent="0.2"/>
    <row r="512" s="24" customFormat="1" x14ac:dyDescent="0.2"/>
    <row r="513" s="24" customFormat="1" x14ac:dyDescent="0.2"/>
    <row r="514" s="24" customFormat="1" x14ac:dyDescent="0.2"/>
    <row r="515" s="24" customFormat="1" x14ac:dyDescent="0.2"/>
    <row r="516" s="24" customFormat="1" x14ac:dyDescent="0.2"/>
    <row r="517" s="24" customFormat="1" x14ac:dyDescent="0.2"/>
    <row r="518" s="24" customFormat="1" x14ac:dyDescent="0.2"/>
    <row r="519" s="24" customFormat="1" x14ac:dyDescent="0.2"/>
    <row r="520" s="24" customFormat="1" x14ac:dyDescent="0.2"/>
    <row r="521" s="24" customFormat="1" x14ac:dyDescent="0.2"/>
    <row r="522" s="24" customFormat="1" x14ac:dyDescent="0.2"/>
    <row r="523" s="24" customFormat="1" x14ac:dyDescent="0.2"/>
    <row r="524" s="24" customFormat="1" x14ac:dyDescent="0.2"/>
    <row r="525" s="24" customFormat="1" x14ac:dyDescent="0.2"/>
    <row r="526" s="24" customFormat="1" x14ac:dyDescent="0.2"/>
    <row r="527" s="24" customFormat="1" x14ac:dyDescent="0.2"/>
    <row r="528" s="24" customFormat="1" x14ac:dyDescent="0.2"/>
    <row r="529" s="24" customFormat="1" x14ac:dyDescent="0.2"/>
    <row r="530" s="24" customFormat="1" x14ac:dyDescent="0.2"/>
    <row r="531" s="24" customFormat="1" x14ac:dyDescent="0.2"/>
    <row r="532" s="24" customFormat="1" x14ac:dyDescent="0.2"/>
    <row r="533" s="24" customFormat="1" x14ac:dyDescent="0.2"/>
    <row r="534" s="24" customFormat="1" x14ac:dyDescent="0.2"/>
    <row r="535" s="24" customFormat="1" x14ac:dyDescent="0.2"/>
    <row r="536" s="24" customFormat="1" x14ac:dyDescent="0.2"/>
    <row r="537" s="24" customFormat="1" x14ac:dyDescent="0.2"/>
    <row r="538" s="24" customFormat="1" x14ac:dyDescent="0.2"/>
    <row r="539" s="24" customFormat="1" x14ac:dyDescent="0.2"/>
    <row r="540" s="24" customFormat="1" x14ac:dyDescent="0.2"/>
    <row r="541" s="24" customFormat="1" x14ac:dyDescent="0.2"/>
    <row r="542" s="24" customFormat="1" x14ac:dyDescent="0.2"/>
    <row r="543" s="24" customFormat="1" x14ac:dyDescent="0.2"/>
    <row r="544" s="24" customFormat="1" x14ac:dyDescent="0.2"/>
    <row r="545" s="24" customFormat="1" x14ac:dyDescent="0.2"/>
    <row r="546" s="24" customFormat="1" x14ac:dyDescent="0.2"/>
    <row r="547" s="24" customFormat="1" x14ac:dyDescent="0.2"/>
    <row r="548" s="24" customFormat="1" x14ac:dyDescent="0.2"/>
    <row r="549" s="24" customFormat="1" x14ac:dyDescent="0.2"/>
    <row r="550" s="24" customFormat="1" x14ac:dyDescent="0.2"/>
    <row r="551" s="24" customFormat="1" x14ac:dyDescent="0.2"/>
    <row r="552" s="24" customFormat="1" x14ac:dyDescent="0.2"/>
    <row r="553" s="24" customFormat="1" x14ac:dyDescent="0.2"/>
    <row r="554" s="24" customFormat="1" x14ac:dyDescent="0.2"/>
    <row r="555" s="24" customFormat="1" x14ac:dyDescent="0.2"/>
    <row r="556" s="24" customFormat="1" x14ac:dyDescent="0.2"/>
    <row r="557" s="24" customFormat="1" x14ac:dyDescent="0.2"/>
    <row r="558" s="24" customFormat="1" x14ac:dyDescent="0.2"/>
    <row r="559" s="24" customFormat="1" x14ac:dyDescent="0.2"/>
    <row r="560" s="24" customFormat="1" x14ac:dyDescent="0.2"/>
    <row r="561" s="24" customFormat="1" x14ac:dyDescent="0.2"/>
    <row r="562" s="24" customFormat="1" x14ac:dyDescent="0.2"/>
    <row r="563" s="24" customFormat="1" x14ac:dyDescent="0.2"/>
    <row r="564" s="24" customFormat="1" x14ac:dyDescent="0.2"/>
    <row r="565" s="24" customFormat="1" x14ac:dyDescent="0.2"/>
    <row r="566" s="24" customFormat="1" x14ac:dyDescent="0.2"/>
    <row r="567" s="24" customFormat="1" x14ac:dyDescent="0.2"/>
    <row r="568" s="24" customFormat="1" x14ac:dyDescent="0.2"/>
    <row r="569" s="24" customFormat="1" x14ac:dyDescent="0.2"/>
    <row r="570" s="24" customFormat="1" x14ac:dyDescent="0.2"/>
    <row r="571" s="24" customFormat="1" x14ac:dyDescent="0.2"/>
  </sheetData>
  <sheetProtection password="C470" sheet="1" insertRows="0" selectLockedCells="1"/>
  <protectedRanges>
    <protectedRange sqref="A33:G62" name="Bereich6"/>
    <protectedRange password="E099" sqref="A182 B180:B181 B183:B184" name="Bereich2_2"/>
    <protectedRange password="E099" sqref="C66:C179" name="Bereich1_1_1"/>
    <protectedRange password="E099" sqref="C65" name="Bereich1_1"/>
    <protectedRange password="E099" sqref="B65:B179 D65:F65 G65:G179" name="Bereich1"/>
    <protectedRange password="E099" sqref="C180:E184 D66:D85 F66:F179 D87:D179" name="Bereich2"/>
  </protectedRanges>
  <mergeCells count="125">
    <mergeCell ref="A199:G199"/>
    <mergeCell ref="A194:C194"/>
    <mergeCell ref="A2:B2"/>
    <mergeCell ref="A23:G23"/>
    <mergeCell ref="A63:G63"/>
    <mergeCell ref="A185:G185"/>
    <mergeCell ref="A197:G197"/>
    <mergeCell ref="A195:C195"/>
    <mergeCell ref="D195:G195"/>
    <mergeCell ref="A196:C196"/>
    <mergeCell ref="D196:G196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180:F180"/>
    <mergeCell ref="A61:G61"/>
    <mergeCell ref="D194:G194"/>
    <mergeCell ref="A192:C192"/>
    <mergeCell ref="D192:G192"/>
    <mergeCell ref="A193:C193"/>
    <mergeCell ref="A186:G186"/>
    <mergeCell ref="A187:G187"/>
    <mergeCell ref="D190:G190"/>
    <mergeCell ref="D193:G193"/>
    <mergeCell ref="A191:C191"/>
    <mergeCell ref="D191:G191"/>
    <mergeCell ref="A48:B48"/>
    <mergeCell ref="C48:G48"/>
    <mergeCell ref="A49:B49"/>
    <mergeCell ref="C49:G49"/>
    <mergeCell ref="A50:B50"/>
    <mergeCell ref="C50:G50"/>
    <mergeCell ref="A51:B51"/>
    <mergeCell ref="C51:G51"/>
    <mergeCell ref="C56:G56"/>
    <mergeCell ref="A53:B53"/>
    <mergeCell ref="C53:G53"/>
    <mergeCell ref="A54:B54"/>
    <mergeCell ref="C54:F54"/>
    <mergeCell ref="A55:B55"/>
    <mergeCell ref="C55:G55"/>
    <mergeCell ref="A56:B56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A9:E9"/>
    <mergeCell ref="C26:F26"/>
    <mergeCell ref="A27:B27"/>
    <mergeCell ref="C27:G27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A190:C190"/>
    <mergeCell ref="A64:G64"/>
    <mergeCell ref="A65:B65"/>
    <mergeCell ref="A62:G62"/>
    <mergeCell ref="A181:F181"/>
    <mergeCell ref="A182:F182"/>
    <mergeCell ref="A183:F183"/>
    <mergeCell ref="D188:G188"/>
    <mergeCell ref="D189:G189"/>
    <mergeCell ref="A189:C189"/>
    <mergeCell ref="A188:C188"/>
  </mergeCells>
  <phoneticPr fontId="1" type="noConversion"/>
  <conditionalFormatting sqref="G182">
    <cfRule type="cellIs" dxfId="8" priority="35" operator="greaterThan">
      <formula>$G$9</formula>
    </cfRule>
    <cfRule type="cellIs" dxfId="7" priority="36" operator="greaterThan">
      <formula>"0,00 $G$9"</formula>
    </cfRule>
  </conditionalFormatting>
  <conditionalFormatting sqref="B170:B179">
    <cfRule type="cellIs" dxfId="6" priority="10" stopIfTrue="1" operator="notEqual">
      <formula>""</formula>
    </cfRule>
  </conditionalFormatting>
  <conditionalFormatting sqref="B86:B99">
    <cfRule type="cellIs" dxfId="5" priority="26" stopIfTrue="1" operator="notEqual">
      <formula>""</formula>
    </cfRule>
  </conditionalFormatting>
  <conditionalFormatting sqref="B66:B85">
    <cfRule type="cellIs" dxfId="4" priority="32" stopIfTrue="1" operator="notEqual">
      <formula>""</formula>
    </cfRule>
  </conditionalFormatting>
  <conditionalFormatting sqref="C66:C179">
    <cfRule type="cellIs" dxfId="3" priority="30" stopIfTrue="1" operator="notEqual">
      <formula>""</formula>
    </cfRule>
  </conditionalFormatting>
  <conditionalFormatting sqref="B100:B112">
    <cfRule type="cellIs" dxfId="2" priority="22" stopIfTrue="1" operator="notEqual">
      <formula>""</formula>
    </cfRule>
  </conditionalFormatting>
  <conditionalFormatting sqref="B113:B118">
    <cfRule type="cellIs" dxfId="1" priority="18" stopIfTrue="1" operator="notEqual">
      <formula>""</formula>
    </cfRule>
  </conditionalFormatting>
  <conditionalFormatting sqref="B119:B169">
    <cfRule type="cellIs" dxfId="0" priority="14" stopIfTrue="1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D66:E179" xr:uid="{C99B0D26-800B-6E48-8523-1CB58C07F65A}">
      <formula1>D66=ROUND(D66,2)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2" max="16383" man="1"/>
    <brk id="62" max="16383" man="1"/>
    <brk id="2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Maffei</dc:creator>
  <cp:lastModifiedBy>Segatto, Marica</cp:lastModifiedBy>
  <cp:lastPrinted>2017-10-11T07:55:14Z</cp:lastPrinted>
  <dcterms:created xsi:type="dcterms:W3CDTF">2014-01-29T07:53:57Z</dcterms:created>
  <dcterms:modified xsi:type="dcterms:W3CDTF">2019-07-30T13:49:17Z</dcterms:modified>
</cp:coreProperties>
</file>