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00" yWindow="65521" windowWidth="19335" windowHeight="11025" activeTab="2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_xlnm.Print_Titles" localSheetId="1">'Aufmaß'!$15:$16</definedName>
    <definedName name="_xlnm.Print_Titles" localSheetId="2">'Pauschal'!$15:$16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<sst xmlns="http://schemas.openxmlformats.org/spreadsheetml/2006/main" count="1210" uniqueCount="663">
  <si>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</si>
  <si>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</si>
  <si>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</si>
  <si>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</si>
  <si>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</si>
  <si>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</si>
  <si>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</si>
  <si>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</si>
  <si>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</si>
  <si>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</si>
  <si>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</si>
  <si>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</si>
  <si>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</si>
  <si>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</si>
  <si>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</si>
  <si>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</si>
  <si>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</si>
  <si>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</si>
  <si>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</si>
  <si>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</si>
  <si>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</si>
  <si>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</si>
  <si>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</si>
  <si>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</si>
  <si>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</si>
  <si>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</si>
  <si>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</si>
  <si>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</si>
  <si>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</si>
  <si>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</si>
  <si>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</si>
  <si>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</si>
  <si>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</si>
  <si>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</si>
  <si>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</si>
  <si>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</si>
  <si>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</si>
  <si>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</si>
  <si>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</si>
  <si>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</si>
  <si>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</si>
  <si>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</si>
  <si>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</si>
  <si>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</si>
  <si>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</si>
  <si>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</si>
  <si>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</si>
  <si>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</si>
  <si>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</si>
  <si>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</si>
  <si>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</si>
  <si>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</si>
  <si>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</si>
  <si>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</si>
  <si>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</si>
  <si>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</si>
  <si>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</si>
  <si>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</si>
  <si>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</si>
  <si>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</si>
  <si>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</si>
  <si>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</si>
  <si>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</si>
  <si>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</si>
  <si>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</si>
  <si>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</si>
  <si>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</si>
  <si>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</si>
  <si>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</si>
  <si>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</si>
  <si>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</si>
  <si>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</si>
  <si>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</si>
  <si>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</si>
  <si>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</si>
  <si>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</si>
  <si>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</si>
  <si>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</si>
  <si>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</si>
  <si>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</si>
  <si>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</si>
  <si>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</si>
  <si>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</si>
  <si>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</si>
  <si>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</si>
  <si>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</si>
  <si>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</si>
  <si>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</si>
  <si>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</si>
  <si>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</si>
  <si>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</si>
  <si>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</si>
  <si>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</si>
  <si>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</si>
  <si>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</si>
  <si>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</si>
  <si>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</si>
  <si>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</si>
  <si>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</si>
  <si>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</si>
  <si>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</si>
  <si>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</si>
  <si>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</si>
  <si>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</si>
  <si>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</si>
  <si>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</si>
  <si>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</si>
  <si>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</si>
  <si>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</si>
  <si>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</si>
  <si>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</si>
  <si>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</si>
  <si>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</si>
  <si>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</si>
  <si>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</si>
  <si>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</si>
  <si>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</si>
  <si>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</si>
  <si>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</si>
  <si>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</si>
  <si>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</si>
  <si>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</si>
  <si>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</si>
  <si>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</si>
  <si>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</si>
  <si>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</si>
  <si>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</si>
  <si>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</si>
  <si>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</si>
  <si>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</si>
  <si>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</si>
  <si>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</si>
  <si>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</si>
  <si>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</si>
  <si>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</si>
  <si>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</si>
  <si>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</si>
  <si>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</si>
  <si>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</si>
  <si>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</si>
  <si>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</si>
  <si>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</si>
  <si>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</si>
  <si>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</si>
  <si>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</si>
  <si>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</si>
  <si>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</si>
  <si>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</si>
  <si>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</si>
  <si>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</si>
  <si>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</si>
  <si>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</si>
  <si>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</si>
  <si>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</si>
  <si>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</si>
  <si>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</si>
  <si>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</si>
  <si>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</si>
  <si>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</si>
  <si>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</si>
  <si>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</si>
  <si>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</si>
  <si>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</si>
  <si>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</si>
  <si>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</si>
  <si>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</si>
  <si>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</si>
  <si>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</si>
  <si>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</si>
  <si>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</si>
  <si>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</si>
  <si>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</si>
  <si>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</si>
  <si>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</si>
  <si>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</si>
  <si>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</si>
  <si>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</si>
  <si>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</si>
  <si>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</si>
  <si>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</si>
  <si>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</si>
  <si>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</si>
  <si>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</si>
  <si>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</si>
  <si>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</si>
  <si>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</si>
  <si>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</si>
  <si>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</si>
  <si>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</si>
  <si>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</si>
  <si>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</si>
  <si>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</si>
  <si>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</si>
  <si>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</si>
  <si>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</si>
  <si>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</si>
  <si>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</si>
  <si>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</si>
  <si>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</si>
  <si>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</si>
  <si>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</si>
  <si>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</si>
  <si>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</si>
  <si>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</si>
  <si>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</si>
  <si>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</si>
  <si>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</si>
  <si>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</si>
  <si>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</si>
  <si>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</si>
  <si>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</si>
  <si>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</si>
  <si>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</si>
  <si>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</si>
  <si>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</si>
  <si>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</si>
  <si>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</si>
  <si>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</si>
  <si>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</si>
  <si>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</si>
  <si>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</si>
  <si>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</si>
  <si>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</si>
  <si>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</si>
  <si>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</si>
  <si>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</si>
  <si>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</si>
  <si>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</si>
  <si>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</si>
  <si>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</si>
  <si>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</si>
  <si>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</si>
  <si>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</si>
  <si>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</si>
  <si>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</si>
  <si>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</si>
  <si>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</si>
  <si>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</si>
  <si>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</si>
  <si>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</si>
  <si>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</si>
  <si>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</si>
  <si>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</si>
  <si>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</si>
  <si>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</si>
  <si>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</si>
  <si>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</si>
  <si>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</si>
  <si>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</si>
  <si>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</si>
  <si>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</si>
  <si>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</si>
  <si>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</si>
  <si>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</si>
  <si>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</si>
  <si>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</si>
  <si>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</si>
  <si>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</si>
  <si>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</si>
  <si>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</si>
  <si>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</si>
  <si>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</si>
  <si>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</si>
  <si>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</si>
  <si>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</si>
  <si>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</si>
  <si>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</si>
  <si>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</si>
  <si>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</si>
  <si>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</si>
  <si>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</si>
  <si>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</si>
  <si>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</si>
  <si>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</si>
  <si>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</si>
  <si>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</si>
  <si>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</si>
  <si>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</si>
  <si>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</si>
  <si>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</si>
  <si>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</si>
  <si>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</si>
  <si>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</si>
  <si>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</si>
  <si>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</si>
  <si>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</si>
  <si>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</si>
  <si>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</si>
  <si>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</si>
  <si>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</si>
  <si>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8.1.1</t>
  </si>
  <si>
    <t>8.1.1.10</t>
  </si>
  <si>
    <t>8.1.1.20</t>
  </si>
  <si>
    <t>8.1.1.30</t>
  </si>
  <si>
    <t>8.1.1.40</t>
  </si>
  <si>
    <t>8.1.1.55</t>
  </si>
  <si>
    <t>8.1.1.60</t>
  </si>
  <si>
    <t>8.1.1.63</t>
  </si>
  <si>
    <t>8.1.1.66</t>
  </si>
  <si>
    <t>8.1.1.70</t>
  </si>
  <si>
    <t>8.1.1.80</t>
  </si>
  <si>
    <t>8.1.1.82</t>
  </si>
  <si>
    <t>8.1.1.90</t>
  </si>
  <si>
    <t>8.1.1.95</t>
  </si>
  <si>
    <t>8.1.1.100</t>
  </si>
  <si>
    <t>8.1.1.110</t>
  </si>
  <si>
    <t>8.1.1.120</t>
  </si>
  <si>
    <t>8.1.1.130</t>
  </si>
  <si>
    <t>8.1.1.135</t>
  </si>
  <si>
    <t>8.1.1.140</t>
  </si>
  <si>
    <t>8.1.1.150</t>
  </si>
  <si>
    <t>8.1.1.155</t>
  </si>
  <si>
    <t>8.1.1.160</t>
  </si>
  <si>
    <t>8.1.1.170</t>
  </si>
  <si>
    <t>8.1.1.180</t>
  </si>
  <si>
    <t>8.1.1.190</t>
  </si>
  <si>
    <t>8.1.1.210</t>
  </si>
  <si>
    <t>8.1.1.225</t>
  </si>
  <si>
    <t>8.1.1.228</t>
  </si>
  <si>
    <t>8.1.1.230</t>
  </si>
  <si>
    <t>8.1.1.275</t>
  </si>
  <si>
    <t>8.1.1.277</t>
  </si>
  <si>
    <t>8.1.1.280</t>
  </si>
  <si>
    <t>8.1.1.285</t>
  </si>
  <si>
    <t>8.1.1.290</t>
  </si>
  <si>
    <t>8.1.1.300</t>
  </si>
  <si>
    <t>8.1.1.310</t>
  </si>
  <si>
    <t>8.1.1.315</t>
  </si>
  <si>
    <t>8.1.1.316</t>
  </si>
  <si>
    <t>8.1.1.320</t>
  </si>
  <si>
    <t>8.1.1.325</t>
  </si>
  <si>
    <t>8.1.1.330</t>
  </si>
  <si>
    <t>8.1.1.340</t>
  </si>
  <si>
    <t>8.1.1.350</t>
  </si>
  <si>
    <t>8.1.1.351</t>
  </si>
  <si>
    <t>8.1.1.355</t>
  </si>
  <si>
    <t>8.1.1.357</t>
  </si>
  <si>
    <t>8.1.1.360</t>
  </si>
  <si>
    <t>8.1.1.361</t>
  </si>
  <si>
    <t>8.1.1.362</t>
  </si>
  <si>
    <t>8.1.1.363</t>
  </si>
  <si>
    <t>8.1.1.365</t>
  </si>
  <si>
    <t>8.1.1.366</t>
  </si>
  <si>
    <t>8.1.1.367</t>
  </si>
  <si>
    <t>8.1.1.368</t>
  </si>
  <si>
    <t>8.1.1.369</t>
  </si>
  <si>
    <t>8.1.1.370</t>
  </si>
  <si>
    <t>8.1.1.371</t>
  </si>
  <si>
    <t>8.1.1.372</t>
  </si>
  <si>
    <t>8.1.1.374</t>
  </si>
  <si>
    <t>8.1.1.375</t>
  </si>
  <si>
    <t>8.1.1.380</t>
  </si>
  <si>
    <t>8.1.1.382</t>
  </si>
  <si>
    <t>8.1.1.385</t>
  </si>
  <si>
    <t>8.1.1.390</t>
  </si>
  <si>
    <t>8.1.1.400</t>
  </si>
  <si>
    <t>8.1.1.402</t>
  </si>
  <si>
    <t>8.1.1.405</t>
  </si>
  <si>
    <t>8.1.1.410</t>
  </si>
  <si>
    <t>8.1.1.415</t>
  </si>
  <si>
    <t>8.1.1.420</t>
  </si>
  <si>
    <t>8.1.1.425</t>
  </si>
  <si>
    <t>8.1.1.430</t>
  </si>
  <si>
    <t>8.1.1.440</t>
  </si>
  <si>
    <t>8.1.1.442</t>
  </si>
  <si>
    <t>8.1.1.445</t>
  </si>
  <si>
    <t>8.1.1.450</t>
  </si>
  <si>
    <t>8.1.1.460</t>
  </si>
  <si>
    <t>8.1.1.470</t>
  </si>
  <si>
    <t>8.1.1.480</t>
  </si>
  <si>
    <t>8.1.1.510</t>
  </si>
  <si>
    <t>8.1.1.515</t>
  </si>
  <si>
    <t>8.1.1.520</t>
  </si>
  <si>
    <t>8.1.1.525</t>
  </si>
  <si>
    <t>8.1.1.527</t>
  </si>
  <si>
    <t>8.1.1.528</t>
  </si>
  <si>
    <t>8.1.1.530</t>
  </si>
  <si>
    <t>8.1.1.532</t>
  </si>
  <si>
    <t>8.1.1.533</t>
  </si>
  <si>
    <t>8.1.1.535</t>
  </si>
  <si>
    <t>8.1.1.540</t>
  </si>
  <si>
    <t>8.1.1.550</t>
  </si>
  <si>
    <t>8.1.1.560</t>
  </si>
  <si>
    <t>8.1.1.570</t>
  </si>
  <si>
    <t>8.1.1.580</t>
  </si>
  <si>
    <t>8.1.1.590</t>
  </si>
  <si>
    <t>8.1.1.600</t>
  </si>
  <si>
    <t>8.1.1.610</t>
  </si>
  <si>
    <t>8.1.1.620</t>
  </si>
  <si>
    <t>8.1.2</t>
  </si>
  <si>
    <t>8.1.2.20</t>
  </si>
  <si>
    <t>8.1.2.25</t>
  </si>
  <si>
    <t>8.1.2.27</t>
  </si>
  <si>
    <t>8.1.2.30</t>
  </si>
  <si>
    <t>8.1.2.40</t>
  </si>
  <si>
    <t>8.1.2.60</t>
  </si>
  <si>
    <t>8.1.2.70</t>
  </si>
  <si>
    <t>8.1.2.95</t>
  </si>
  <si>
    <t>8.1.2.100</t>
  </si>
  <si>
    <t>8.1.2.110</t>
  </si>
  <si>
    <t>8.1.2.120</t>
  </si>
  <si>
    <t>8.1.2.125</t>
  </si>
  <si>
    <t>8.1.2.130</t>
  </si>
  <si>
    <t>8.1.2.150</t>
  </si>
  <si>
    <t>8.1.2.160</t>
  </si>
  <si>
    <t>8.1.2.170</t>
  </si>
  <si>
    <t>8.1.2.175</t>
  </si>
  <si>
    <t>8.1.2.180</t>
  </si>
  <si>
    <t>8.1.2.182</t>
  </si>
  <si>
    <t>8.1.2.183</t>
  </si>
  <si>
    <t>8.1.2.184</t>
  </si>
  <si>
    <t>8.1.2.186</t>
  </si>
  <si>
    <t>8.1.2.188</t>
  </si>
  <si>
    <t>8.1.2.189</t>
  </si>
  <si>
    <t>8.1.2.190</t>
  </si>
  <si>
    <t>8.1.2.210</t>
  </si>
  <si>
    <t>8.1.2.220</t>
  </si>
  <si>
    <t>8.1.2.230</t>
  </si>
  <si>
    <t>8.1.2.240</t>
  </si>
  <si>
    <t>8.1.2.250</t>
  </si>
  <si>
    <t>8.1.3</t>
  </si>
  <si>
    <t>8.1.3.10</t>
  </si>
  <si>
    <t>8.1.3.21</t>
  </si>
  <si>
    <t>8.1.3.22</t>
  </si>
  <si>
    <t>8.1.3.23</t>
  </si>
  <si>
    <t>8.1.3.24</t>
  </si>
  <si>
    <t>8.1.3.25</t>
  </si>
  <si>
    <t>8.1.3.30</t>
  </si>
  <si>
    <t>8.1.3.35</t>
  </si>
  <si>
    <t>8.1.3.36</t>
  </si>
  <si>
    <t>8.1.3.37</t>
  </si>
  <si>
    <t>8.1.3.38</t>
  </si>
  <si>
    <t>8.1.3.40</t>
  </si>
  <si>
    <t>8.1.3.45</t>
  </si>
  <si>
    <t>8.1.3.65</t>
  </si>
  <si>
    <t>8.1.3.90</t>
  </si>
  <si>
    <t>8.1.3.110</t>
  </si>
  <si>
    <t>8.1.3.120</t>
  </si>
  <si>
    <t>8.1.3.130</t>
  </si>
  <si>
    <t>8.1.3.135</t>
  </si>
  <si>
    <t>8.1.3.140</t>
  </si>
  <si>
    <t>8.1.4</t>
  </si>
  <si>
    <t>8.1.4.10</t>
  </si>
  <si>
    <t>8.1.4.20</t>
  </si>
  <si>
    <t>8.1.4.30</t>
  </si>
  <si>
    <t>8.1.4.40</t>
  </si>
  <si>
    <t>8.1.4.50</t>
  </si>
  <si>
    <t>8.1.4.80</t>
  </si>
  <si>
    <t>8.1.4.90</t>
  </si>
  <si>
    <t>8.1.4.100</t>
  </si>
  <si>
    <t>8.1.4.110</t>
  </si>
  <si>
    <t>8.1.4.120</t>
  </si>
  <si>
    <t>8.1.4.130</t>
  </si>
  <si>
    <t>8.1.4.135</t>
  </si>
  <si>
    <t>8.1.4.140</t>
  </si>
  <si>
    <t>8.4</t>
  </si>
  <si>
    <t>8.4.10</t>
  </si>
  <si>
    <t>8.4.20</t>
  </si>
  <si>
    <t>8.4.35</t>
  </si>
  <si>
    <t>8.4.40</t>
  </si>
  <si>
    <t>8.4.50</t>
  </si>
  <si>
    <t>8.4.60</t>
  </si>
  <si>
    <t>8.4.70</t>
  </si>
  <si>
    <t xml:space="preserve">Schrankanlagen </t>
  </si>
  <si>
    <t>Umkleideschrankmodul, Typ 1 (Grundmodul)</t>
  </si>
  <si>
    <t>Umkleideschrankmodul, Typ 2 (Modul mit Sitzbank)</t>
  </si>
  <si>
    <t>Umkleideschrankmodul, Typ 3 (barrierefrei)</t>
  </si>
  <si>
    <t>Umkleideschrank Personal 30/50 cm</t>
  </si>
  <si>
    <t>Schrank Patientenutensilien 30/50cm</t>
  </si>
  <si>
    <t>Zulage Unterkonstruktion, Sockelblende und Sitzbank</t>
  </si>
  <si>
    <t>Sitzbank   ca. 400x80x42 cm</t>
  </si>
  <si>
    <t>Garderobenbank  L= 60cm</t>
  </si>
  <si>
    <t>Schrank-Verkleidung Stirnseiten</t>
  </si>
  <si>
    <t>Blenden B/H bis ca. 50/170cm mit Ablage T ca. 60cm</t>
  </si>
  <si>
    <t>Blenden B/H bis ca. 50/210cm mit Ablage T ca. 60cm</t>
  </si>
  <si>
    <t>Sockel</t>
  </si>
  <si>
    <t>Zulage Rückwand</t>
  </si>
  <si>
    <t>Musterschrank, Umkleide</t>
  </si>
  <si>
    <t>Schrankanlage 2-Bettzimmer, Normalpflege</t>
  </si>
  <si>
    <t>Schrankanlage 2-Bettzimmer, Beobachtungsstation</t>
  </si>
  <si>
    <t>Schrankanlage 1-Bettzimmer, Beobachtungsstation</t>
  </si>
  <si>
    <t>Zulage für behindertengerechte Einrichtung</t>
  </si>
  <si>
    <t>Musterschrank, Bettenzimmer</t>
  </si>
  <si>
    <t>Schrankanlage Pflegestützpunkt linear</t>
  </si>
  <si>
    <t>Schrankanlage Pflegestützpunkt mit Unterbauschrank</t>
  </si>
  <si>
    <t>Schrankanlage Stützpunkt Notaufnahme</t>
  </si>
  <si>
    <t>Türelemente, Pflegestützpunkt Notaufnahme</t>
  </si>
  <si>
    <t>Beschlagsgarnitur, Türelemente</t>
  </si>
  <si>
    <t>Schrankanlage Stützpunkt Radiologie</t>
  </si>
  <si>
    <t>Schrankanlage Aufnahme MRT</t>
  </si>
  <si>
    <t>Schrankanlage Stützpunkt Traumatologie</t>
  </si>
  <si>
    <t xml:space="preserve">Modul Schrankanlage </t>
  </si>
  <si>
    <t>Musterschrank, Modulschrank</t>
  </si>
  <si>
    <t>Schrankanlage, Pflegestützpunkt E+1</t>
  </si>
  <si>
    <t>Schrankanlage, Pflegestützpunkt, E 0</t>
  </si>
  <si>
    <t>Schrank Rohrpoststation, Stützpunkt Aufwachraum</t>
  </si>
  <si>
    <t>Schrank Rohrpoststation</t>
  </si>
  <si>
    <t>Schrank Rohrpoststation, Anmeldung Notaufnahme</t>
  </si>
  <si>
    <t>Schrankanlage Anmeldung Notaufnahme</t>
  </si>
  <si>
    <t>Schrankanlage Arztdienstraum 1 AP</t>
  </si>
  <si>
    <t xml:space="preserve">Deckenblende für Schrankanlage </t>
  </si>
  <si>
    <t xml:space="preserve">Seitenblende für Schrankanlage </t>
  </si>
  <si>
    <t>Schrankanlage Arztdienstraum 2 AP</t>
  </si>
  <si>
    <t>Schrankanlage diensth. Arzt</t>
  </si>
  <si>
    <t>Schrankanlage Dienstraum Ärzte</t>
  </si>
  <si>
    <t>Schrankanlage Primar</t>
  </si>
  <si>
    <t>Schrankanlage Arztdienstraum Primar und allgemein</t>
  </si>
  <si>
    <t>Schrankanlage Konferenz OP Management</t>
  </si>
  <si>
    <t>Schrankanlage Dienstraum OP Management</t>
  </si>
  <si>
    <t>Schrankanlage Stützpunkt Befundung</t>
  </si>
  <si>
    <t>Schrankanlage Demonstrationsraum</t>
  </si>
  <si>
    <t>Aktenschrankelement, einzeln, 60 x 40 cm</t>
  </si>
  <si>
    <t>Aktenschrankelement, einzeln, 50 x 60 cm</t>
  </si>
  <si>
    <t>Schrankanlage Stützpunkt Sub-Intensivstation</t>
  </si>
  <si>
    <t>Schrankanlage Stationsleitung, mit Oberblende</t>
  </si>
  <si>
    <t>Schrankanlage Aufsicht Zentralsterilisation, Rohrpost</t>
  </si>
  <si>
    <t>Schrankanlage Controlcenter</t>
  </si>
  <si>
    <t>Schrankanlage  Polizei</t>
  </si>
  <si>
    <t>Schrankanlage Laden B= 422,5 cm</t>
  </si>
  <si>
    <t>Schrankanlage Laden B= 346 cm</t>
  </si>
  <si>
    <t>Schrankanlage  Transportdienst</t>
  </si>
  <si>
    <t>Schrankanlage Vormerkung Patienten B=193 cm</t>
  </si>
  <si>
    <t>Schrankanlage Kinderbetreuung</t>
  </si>
  <si>
    <t>Musterschrank, Diensträume</t>
  </si>
  <si>
    <t>Küchenzeile Personalaufenthaltsraum</t>
  </si>
  <si>
    <t>Küchenzeile Personalaufenthaltsraum, ITS</t>
  </si>
  <si>
    <t>Küchenzeile Beobachtung</t>
  </si>
  <si>
    <t>Küchenzeile Stationsküche</t>
  </si>
  <si>
    <t>Wertfachschrank</t>
  </si>
  <si>
    <t>Modul Wertfachschrank</t>
  </si>
  <si>
    <t>Deckenblende Wertfachschrank</t>
  </si>
  <si>
    <t>Sockel Wertfachschrank</t>
  </si>
  <si>
    <t>Anschlussblende Wertfachschrank</t>
  </si>
  <si>
    <t>Spritzschutz Glas</t>
  </si>
  <si>
    <t>Bohrungen</t>
  </si>
  <si>
    <t>Muster Küchenzeile</t>
  </si>
  <si>
    <t>Kühlschrank, vollintegriert, 100 cm</t>
  </si>
  <si>
    <t>Kühlschrank, vollintegriert, 138 cm</t>
  </si>
  <si>
    <t>Kühlschrank, Unterbau vollintegriert</t>
  </si>
  <si>
    <t>Mikrowelle</t>
  </si>
  <si>
    <t>Spülmaschine, vollintegriert, 45 cm</t>
  </si>
  <si>
    <t>Spülmaschine, vollintegriert, 60 cm</t>
  </si>
  <si>
    <t>Kochfeld, 2 Platten</t>
  </si>
  <si>
    <t>Bücherregal, integriert</t>
  </si>
  <si>
    <t>Zulage Oberblende</t>
  </si>
  <si>
    <t>Regal- und Sitzbankanlage Kinderhort ca. 697x50x90 cm</t>
  </si>
  <si>
    <t>Regalelement Aufenthalt, 130 cm</t>
  </si>
  <si>
    <t>Regalelement Aufenthalt, 105 cm</t>
  </si>
  <si>
    <t>Regalelement Aufenthalt, 50 cm</t>
  </si>
  <si>
    <t>Einbauschrank Anmeldung 1</t>
  </si>
  <si>
    <t>Einbauschrank Anmeldung 2, 319 cm</t>
  </si>
  <si>
    <t>Einbauschrank Anmeldung 2, 579 cm</t>
  </si>
  <si>
    <t>Regalelement Arbeitsraum Rein E+3/+4</t>
  </si>
  <si>
    <t>Muster Regalelement</t>
  </si>
  <si>
    <t>Sideboard</t>
  </si>
  <si>
    <t>Regal als Raumteiler, Verwaltung E0, 130 cm</t>
  </si>
  <si>
    <t>Regal als Raumteiler, Verwaltung E0, 84  cm</t>
  </si>
  <si>
    <t>Verkleidung, Spanplatte, beschichtet</t>
  </si>
  <si>
    <t>Verkleidung, Glas, satiniert</t>
  </si>
  <si>
    <t>Verkleidung Glasschiebewandelemente</t>
  </si>
  <si>
    <t>Apothekerschrank</t>
  </si>
  <si>
    <t>Seitenwand Apothekerschrank</t>
  </si>
  <si>
    <t>Arbeitstischanlagen</t>
  </si>
  <si>
    <t>Arbeitstischanlage, Anmeldung Empfang</t>
  </si>
  <si>
    <t>Arbeitstischanlage, Stützpunkt</t>
  </si>
  <si>
    <t>Arbeitstischanlage, Pflegestützpunkt, Poliambulatorien</t>
  </si>
  <si>
    <t>Arbeitstischanlage, Stützpunkt Normalpflege</t>
  </si>
  <si>
    <t>Arbeitstischanlage, Stützpunkt Intensivpflege</t>
  </si>
  <si>
    <t>Arbeitstischanlage, Stützpunkt Radiologie</t>
  </si>
  <si>
    <t>Arbeitstischanlage, Stützpunkt Poliambulatorien</t>
  </si>
  <si>
    <t>Arbeitstischanlage, Beobachtungstation, E+1</t>
  </si>
  <si>
    <t>Arbeitstischanlage, Stützpunkt Aufwachraum</t>
  </si>
  <si>
    <t xml:space="preserve">Arbeitstischanlage, Stützpunkt </t>
  </si>
  <si>
    <t>Arbeitstischanlage, Audiometrie</t>
  </si>
  <si>
    <t>Arbeitstischanlage, Stützpunkt Traumatologie</t>
  </si>
  <si>
    <t>Arbeitstischanlage, Aufnahme MRT</t>
  </si>
  <si>
    <t>Arbeitstischanlage, Control center</t>
  </si>
  <si>
    <t>Arbeitstischanlage, Aufsicht Zentralsterilisation</t>
  </si>
  <si>
    <t>Arbeitstischanlage, Transportdienst Polizei und Schaltraum Radiologie</t>
  </si>
  <si>
    <t>Arbeitstischanlage, Controlcenter Hubschrauberlandeplatz</t>
  </si>
  <si>
    <t>Arbeitstischanlage, Schaltraum CT OP</t>
  </si>
  <si>
    <t>Arbeitstischanlage, Schalträume Radiologie</t>
  </si>
  <si>
    <t>Arbeitstischanlage, Schalträume Radiologie CT u. MR</t>
  </si>
  <si>
    <t>Arbeitstischanlage</t>
  </si>
  <si>
    <t>Arbeitstischanlage, Arbeitsraum rein</t>
  </si>
  <si>
    <t>Arbeitstischanlage, 160x80cm</t>
  </si>
  <si>
    <t>Arbeitstischanlage, 110x60cm</t>
  </si>
  <si>
    <t>seitliche Beinraumblenden ca. 70x43cm</t>
  </si>
  <si>
    <t>Arbeitsplatte, 80 x 47,5 cm</t>
  </si>
  <si>
    <t>Mustertisch</t>
  </si>
  <si>
    <t>Thekenanlagen</t>
  </si>
  <si>
    <t>Theke Vormerkung Patienten</t>
  </si>
  <si>
    <t>Glasabtrennung Magistrale</t>
  </si>
  <si>
    <t>Glasabtrennung</t>
  </si>
  <si>
    <t>Glasschiebetüre</t>
  </si>
  <si>
    <t>Öffnen und Wiederverschliessen Gipsfaserdecke</t>
  </si>
  <si>
    <t>Zulage Fachböden unter Theke</t>
  </si>
  <si>
    <t>Ganzglasdrehtüre Kasse</t>
  </si>
  <si>
    <t>Arbeitsplätze Patientenaufnahme</t>
  </si>
  <si>
    <t>Theke Medikamentenausgabe</t>
  </si>
  <si>
    <t>Informationstheke Pförtner</t>
  </si>
  <si>
    <t>Pult Elektrotableau</t>
  </si>
  <si>
    <t>Brüstung Rampe</t>
  </si>
  <si>
    <t>Theke Pflegestützpunkt Notaufnahme</t>
  </si>
  <si>
    <t>Theke Anmeldung Notaufnahme</t>
  </si>
  <si>
    <t>Feststehende Unterschränke</t>
  </si>
  <si>
    <t>Verkleidung Rohrpoststation</t>
  </si>
  <si>
    <t>Unterbau Geldschubkasten</t>
  </si>
  <si>
    <t>Muster Theke</t>
  </si>
  <si>
    <t>Sonstiges</t>
  </si>
  <si>
    <t>Ablagefach, 1 Modul</t>
  </si>
  <si>
    <t>Ablagefach, 2 Module</t>
  </si>
  <si>
    <t>Ablagefach, 3 Module</t>
  </si>
  <si>
    <t>Ablagefach, 4 Module</t>
  </si>
  <si>
    <t>Ablagefach, 5 Module</t>
  </si>
  <si>
    <t>Brüstungsabdeckung B/H 30/4 cm</t>
  </si>
  <si>
    <t>Heizkörperabdeckung, Sitzbank</t>
  </si>
  <si>
    <t>Sitzbank</t>
  </si>
  <si>
    <t>Hocker</t>
  </si>
  <si>
    <t>Sitzpolster, Filz</t>
  </si>
  <si>
    <t>Schrankelement</t>
  </si>
  <si>
    <t>Regalelement</t>
  </si>
  <si>
    <t>Sichtschutzelement</t>
  </si>
  <si>
    <t>Archivregale</t>
  </si>
  <si>
    <t>Verfahrbare Archivregale, H 240 cm</t>
  </si>
  <si>
    <t>Verfahrbare Archivregale, H 210 cm</t>
  </si>
  <si>
    <t>Feste Archivregale H 240 cm</t>
  </si>
  <si>
    <t>Feste Archivregale H 210 cm</t>
  </si>
  <si>
    <t>Zwischenpodestlage und Rampe</t>
  </si>
  <si>
    <t>Fahrschienen 70x15mm liefern und montieren</t>
  </si>
  <si>
    <t>Fahrschienen 70x15mm liefern</t>
  </si>
  <si>
    <t>Nr</t>
  </si>
  <si>
    <t>m</t>
  </si>
  <si>
    <t>m²</t>
  </si>
  <si>
    <t>01.06.01.03.a</t>
  </si>
  <si>
    <t>Containerbox für Umkleiden, der Preis bezieht sich auf das erste Mietmonat mit Transport, Montage und Demontage.</t>
  </si>
  <si>
    <t>nr</t>
  </si>
  <si>
    <t>01.06.01.02.b</t>
  </si>
  <si>
    <t>Containerbox für Umkleiden, für jeden Folgetag</t>
  </si>
  <si>
    <t>d</t>
  </si>
  <si>
    <t>01.06.01.10.c</t>
  </si>
  <si>
    <t>Containerbox für WC, der Preis bezieht sich auf das erste Mietmonat mit Transport, Montage und Demontage.</t>
  </si>
  <si>
    <t>01.06.01.10.d</t>
  </si>
  <si>
    <t>Containerbox für WC, für jeden Folgetag</t>
  </si>
  <si>
    <t>rif. Prov. TN
S.40.10.110.20</t>
  </si>
  <si>
    <t>Sicherheitsbeschilderung gemäß URV 81/08</t>
  </si>
  <si>
    <t>rif. Prov. TN
S.40.20.20.5</t>
  </si>
  <si>
    <t>Erste-Hilfe-Kasten</t>
  </si>
  <si>
    <t>01.02.08.02.a</t>
  </si>
  <si>
    <t>Baugerüste (Bockgerüste) mit ausziehbarer Oberfläche, auf höhenverstellbaren Böcken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</si>
  <si>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d</t>
    </r>
  </si>
  <si>
    <t>01.01.01.04</t>
  </si>
  <si>
    <t>Anwendung gemäß geltenden Bestimmungen für von Hand ausgeführte Lastenbewegungen</t>
  </si>
  <si>
    <t>h</t>
  </si>
  <si>
    <t>Koordinierungsmaßnahmen,  Infrastruktur, Geräte, Maschinen, Arbeitsmittel und Schutzvorrichtungen gemeinsam mit anderen Unternehmen verwenden zu können.</t>
  </si>
  <si>
    <t>Koordinierungsmaßnahmen der eigenen Arbeiten betreffend Zeit und Ort und gegenüber anderer Unternehmen, die auf der  Baustelle vorhanden sind.</t>
  </si>
  <si>
    <t>Teilnahme an den regelmäßig vom SKA einberufenen Koordinierungssitzungen</t>
  </si>
  <si>
    <t>Brandverhütungsmaßnahmen für die Baustellenorganisation</t>
  </si>
  <si>
    <t>22.03.008.195.01.3.17</t>
  </si>
  <si>
    <t>45.42.11.53</t>
  </si>
  <si>
    <t>Krankenhaus Bozen - Neue Klinik, Einrichtung - Maßmöbel</t>
  </si>
  <si>
    <t>OS 6</t>
  </si>
  <si>
    <t>706658171D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</si>
</sst>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0#######"/>
    <numFmt numFmtId="181" formatCode="0.00###"/>
    <numFmt numFmtId="182" formatCode="0.0####"/>
    <numFmt numFmtId="18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8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8" applyNumberFormat="1" applyFont="1" applyAlignment="1" applyProtection="1">
      <alignment/>
      <protection hidden="1"/>
    </xf>
    <xf numFmtId="9" fontId="0" fillId="0" borderId="0" xfId="58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34" borderId="13" xfId="0" applyNumberFormat="1" applyFont="1" applyFill="1" applyBorder="1" applyAlignment="1" applyProtection="1">
      <alignment/>
      <protection hidden="1"/>
    </xf>
    <xf numFmtId="167" fontId="3" fillId="34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/>
    </xf>
    <xf numFmtId="2" fontId="4" fillId="0" borderId="0" xfId="0" applyNumberFormat="1" applyFont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vertical="center" wrapText="1"/>
      <protection hidden="1"/>
    </xf>
    <xf numFmtId="0" fontId="3" fillId="34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0" fontId="4" fillId="36" borderId="13" xfId="0" applyNumberFormat="1" applyFont="1" applyFill="1" applyBorder="1" applyAlignment="1" applyProtection="1">
      <alignment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4" fontId="4" fillId="0" borderId="13" xfId="0" applyNumberFormat="1" applyFont="1" applyFill="1" applyBorder="1" applyAlignment="1" applyProtection="1">
      <alignment vertical="center" wrapText="1"/>
      <protection hidden="1"/>
    </xf>
    <xf numFmtId="4" fontId="3" fillId="33" borderId="13" xfId="49" applyNumberFormat="1" applyFont="1" applyFill="1" applyBorder="1" applyAlignment="1" applyProtection="1">
      <alignment horizontal="right" vertical="center" indent="1"/>
      <protection hidden="1"/>
    </xf>
    <xf numFmtId="2" fontId="4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166" fontId="3" fillId="34" borderId="13" xfId="0" applyNumberFormat="1" applyFont="1" applyFill="1" applyBorder="1" applyAlignment="1" applyProtection="1">
      <alignment vertical="center"/>
      <protection hidden="1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2" fontId="4" fillId="34" borderId="13" xfId="49" applyNumberFormat="1" applyFont="1" applyFill="1" applyBorder="1" applyAlignment="1" applyProtection="1">
      <alignment vertical="center" wrapText="1"/>
      <protection hidden="1"/>
    </xf>
    <xf numFmtId="4" fontId="4" fillId="34" borderId="13" xfId="49" applyNumberFormat="1" applyFont="1" applyFill="1" applyBorder="1" applyAlignment="1" applyProtection="1">
      <alignment vertical="center" wrapText="1"/>
      <protection hidden="1"/>
    </xf>
    <xf numFmtId="7" fontId="4" fillId="0" borderId="0" xfId="49" applyNumberFormat="1" applyFont="1" applyFill="1" applyBorder="1" applyAlignment="1" applyProtection="1">
      <alignment vertical="center" wrapText="1"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/>
      <protection hidden="1"/>
    </xf>
    <xf numFmtId="168" fontId="3" fillId="0" borderId="0" xfId="0" applyNumberFormat="1" applyFont="1" applyFill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/>
      <protection hidden="1"/>
    </xf>
    <xf numFmtId="4" fontId="4" fillId="0" borderId="13" xfId="0" applyNumberFormat="1" applyFont="1" applyBorder="1" applyAlignment="1" applyProtection="1">
      <alignment/>
      <protection hidden="1"/>
    </xf>
    <xf numFmtId="4" fontId="4" fillId="34" borderId="13" xfId="0" applyNumberFormat="1" applyFont="1" applyFill="1" applyBorder="1" applyAlignment="1" applyProtection="1">
      <alignment vertical="center" wrapText="1"/>
      <protection hidden="1"/>
    </xf>
    <xf numFmtId="4" fontId="4" fillId="34" borderId="13" xfId="0" applyNumberFormat="1" applyFont="1" applyFill="1" applyBorder="1" applyAlignment="1" applyProtection="1">
      <alignment vertical="center" wrapText="1"/>
      <protection hidden="1" locked="0"/>
    </xf>
    <xf numFmtId="4" fontId="4" fillId="0" borderId="0" xfId="0" applyNumberFormat="1" applyFont="1" applyAlignment="1" applyProtection="1">
      <alignment/>
      <protection hidden="1"/>
    </xf>
    <xf numFmtId="4" fontId="4" fillId="36" borderId="13" xfId="0" applyNumberFormat="1" applyFont="1" applyFill="1" applyBorder="1" applyAlignment="1" applyProtection="1">
      <alignment vertical="center" wrapText="1"/>
      <protection hidden="1"/>
    </xf>
    <xf numFmtId="0" fontId="3" fillId="0" borderId="13" xfId="0" applyFont="1" applyBorder="1" applyAlignment="1">
      <alignment/>
    </xf>
    <xf numFmtId="4" fontId="0" fillId="0" borderId="0" xfId="0" applyNumberForma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horizontal="left" vertical="center" wrapText="1"/>
      <protection hidden="1"/>
    </xf>
    <xf numFmtId="0" fontId="4" fillId="34" borderId="11" xfId="0" applyFont="1" applyFill="1" applyBorder="1" applyAlignment="1" applyProtection="1">
      <alignment horizontal="center" wrapText="1"/>
      <protection hidden="1"/>
    </xf>
    <xf numFmtId="0" fontId="4" fillId="34" borderId="14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7" fontId="4" fillId="37" borderId="11" xfId="49" applyNumberFormat="1" applyFont="1" applyFill="1" applyBorder="1" applyAlignment="1" applyProtection="1">
      <alignment horizontal="center" vertical="center" wrapText="1"/>
      <protection hidden="1"/>
    </xf>
    <xf numFmtId="7" fontId="4" fillId="37" borderId="12" xfId="49" applyNumberFormat="1" applyFont="1" applyFill="1" applyBorder="1" applyAlignment="1" applyProtection="1">
      <alignment horizontal="center" vertical="center" wrapText="1"/>
      <protection hidden="1"/>
    </xf>
    <xf numFmtId="7" fontId="4" fillId="37" borderId="14" xfId="49" applyNumberFormat="1" applyFont="1" applyFill="1" applyBorder="1" applyAlignment="1" applyProtection="1">
      <alignment horizontal="center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8" borderId="11" xfId="0" applyFont="1" applyFill="1" applyBorder="1" applyAlignment="1" applyProtection="1">
      <alignment horizontal="center"/>
      <protection hidden="1" locked="0"/>
    </xf>
    <xf numFmtId="0" fontId="4" fillId="38" borderId="12" xfId="0" applyFont="1" applyFill="1" applyBorder="1" applyAlignment="1" applyProtection="1">
      <alignment horizontal="center"/>
      <protection hidden="1" locked="0"/>
    </xf>
    <xf numFmtId="0" fontId="4" fillId="38" borderId="14" xfId="0" applyFont="1" applyFill="1" applyBorder="1" applyAlignment="1" applyProtection="1">
      <alignment horizontal="center"/>
      <protection hidden="1" locked="0"/>
    </xf>
    <xf numFmtId="7" fontId="7" fillId="39" borderId="13" xfId="49" applyNumberFormat="1" applyFont="1" applyFill="1" applyBorder="1" applyAlignment="1" applyProtection="1">
      <alignment horizontal="center" vertical="center" wrapText="1"/>
      <protection hidden="1"/>
    </xf>
    <xf numFmtId="7" fontId="4" fillId="40" borderId="11" xfId="49" applyNumberFormat="1" applyFont="1" applyFill="1" applyBorder="1" applyAlignment="1" applyProtection="1">
      <alignment horizontal="center" vertical="center" wrapText="1"/>
      <protection hidden="1"/>
    </xf>
    <xf numFmtId="7" fontId="4" fillId="40" borderId="12" xfId="49" applyNumberFormat="1" applyFont="1" applyFill="1" applyBorder="1" applyAlignment="1" applyProtection="1">
      <alignment horizontal="center" vertical="center" wrapText="1"/>
      <protection hidden="1"/>
    </xf>
    <xf numFmtId="7" fontId="4" fillId="40" borderId="14" xfId="49" applyNumberFormat="1" applyFont="1" applyFill="1" applyBorder="1" applyAlignment="1" applyProtection="1">
      <alignment horizontal="center" vertical="center" wrapText="1"/>
      <protection hidden="1"/>
    </xf>
    <xf numFmtId="4" fontId="4" fillId="37" borderId="13" xfId="49" applyNumberFormat="1" applyFont="1" applyFill="1" applyBorder="1" applyAlignment="1" applyProtection="1">
      <alignment vertical="center" wrapText="1"/>
      <protection hidden="1"/>
    </xf>
    <xf numFmtId="4" fontId="4" fillId="40" borderId="13" xfId="0" applyNumberFormat="1" applyFont="1" applyFill="1" applyBorder="1" applyAlignment="1" applyProtection="1">
      <alignment/>
      <protection hidden="1"/>
    </xf>
    <xf numFmtId="4" fontId="4" fillId="40" borderId="13" xfId="49" applyNumberFormat="1" applyFont="1" applyFill="1" applyBorder="1" applyAlignment="1" applyProtection="1">
      <alignment vertical="center" wrapText="1"/>
      <protection hidden="1"/>
    </xf>
    <xf numFmtId="10" fontId="4" fillId="40" borderId="13" xfId="58" applyNumberFormat="1" applyFont="1" applyFill="1" applyBorder="1" applyAlignment="1" applyProtection="1">
      <alignment vertical="center" wrapText="1"/>
      <protection hidden="1" locked="0"/>
    </xf>
    <xf numFmtId="4" fontId="4" fillId="41" borderId="11" xfId="49" applyNumberFormat="1" applyFont="1" applyFill="1" applyBorder="1" applyAlignment="1" applyProtection="1">
      <alignment horizontal="center" vertical="center" wrapText="1"/>
      <protection hidden="1" locked="0"/>
    </xf>
    <xf numFmtId="4" fontId="4" fillId="41" borderId="12" xfId="49" applyNumberFormat="1" applyFont="1" applyFill="1" applyBorder="1" applyAlignment="1" applyProtection="1">
      <alignment horizontal="center" vertical="center" wrapText="1"/>
      <protection hidden="1" locked="0"/>
    </xf>
    <xf numFmtId="4" fontId="4" fillId="41" borderId="14" xfId="49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Comma" xfId="49"/>
    <cellStyle name="Komma 2" xfId="50"/>
    <cellStyle name="Migliaia 2" xfId="51"/>
    <cellStyle name="Neutral" xfId="52"/>
    <cellStyle name="Normal 2" xfId="53"/>
    <cellStyle name="Normale 2" xfId="54"/>
    <cellStyle name="Notiz" xfId="55"/>
    <cellStyle name="Percent 2" xfId="56"/>
    <cellStyle name="Percentuale 2" xfId="57"/>
    <cellStyle name="Percent" xfId="58"/>
    <cellStyle name="Prozent 2" xfId="59"/>
    <cellStyle name="Schlecht" xfId="60"/>
    <cellStyle name="Standard 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ährung 2" xfId="70"/>
    <cellStyle name="Warnender Text" xfId="71"/>
    <cellStyle name="Zelle überprüfen" xfId="72"/>
  </cellStyles>
  <dxfs count="5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0" zoomScaleNormal="80" zoomScalePageLayoutView="0" workbookViewId="0" topLeftCell="A1">
      <selection activeCell="G18" sqref="G18"/>
    </sheetView>
  </sheetViews>
  <sheetFormatPr defaultColWidth="11.421875" defaultRowHeight="12.75"/>
  <cols>
    <col min="1" max="1" width="5.57421875" style="36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23.140625" style="1" customWidth="1"/>
    <col min="6" max="6" width="15.00390625" style="1" customWidth="1"/>
    <col min="7" max="7" width="11.28125" style="1" customWidth="1"/>
    <col min="8" max="8" width="17.00390625" style="36" customWidth="1"/>
    <col min="9" max="16384" width="11.421875" style="36" customWidth="1"/>
  </cols>
  <sheetData>
    <row r="1" spans="1:11" ht="15" customHeight="1">
      <c r="A1" s="104" t="s">
        <v>283</v>
      </c>
      <c r="B1" s="105"/>
      <c r="C1" s="105"/>
      <c r="D1" s="105"/>
      <c r="E1" s="105"/>
      <c r="F1" s="105"/>
      <c r="G1" s="105"/>
      <c r="H1" s="105"/>
      <c r="I1" s="105"/>
      <c r="J1" s="106"/>
      <c r="K1" s="5"/>
    </row>
    <row r="3" spans="1:8" ht="12.75">
      <c r="A3" s="107" t="s">
        <v>244</v>
      </c>
      <c r="B3" s="108"/>
      <c r="C3" s="109"/>
      <c r="D3" s="110" t="s">
        <v>660</v>
      </c>
      <c r="E3" s="110"/>
      <c r="F3" s="110"/>
      <c r="G3" s="110"/>
      <c r="H3" s="110"/>
    </row>
    <row r="4" spans="1:7" ht="12.75">
      <c r="A4" s="1"/>
      <c r="C4" s="10"/>
      <c r="F4" s="2"/>
      <c r="G4" s="2"/>
    </row>
    <row r="5" spans="1:8" ht="15">
      <c r="A5" s="3" t="s">
        <v>245</v>
      </c>
      <c r="B5" s="3"/>
      <c r="C5" s="44"/>
      <c r="D5" s="3"/>
      <c r="E5" s="4"/>
      <c r="F5" s="5"/>
      <c r="G5" s="5"/>
      <c r="H5" s="82"/>
    </row>
    <row r="6" spans="1:8" ht="12.75">
      <c r="A6" s="6" t="s">
        <v>246</v>
      </c>
      <c r="B6" s="7"/>
      <c r="C6" s="45"/>
      <c r="D6" s="7"/>
      <c r="E6" s="111" t="s">
        <v>21</v>
      </c>
      <c r="F6" s="112"/>
      <c r="G6" s="113"/>
      <c r="H6" s="113"/>
    </row>
    <row r="7" spans="1:8" ht="12.75">
      <c r="A7" s="37"/>
      <c r="B7" s="36"/>
      <c r="C7" s="46"/>
      <c r="D7" s="36"/>
      <c r="E7" s="36"/>
      <c r="F7" s="82"/>
      <c r="G7" s="2"/>
      <c r="H7" s="82"/>
    </row>
    <row r="8" spans="1:8" ht="12.75">
      <c r="A8" s="8" t="s">
        <v>247</v>
      </c>
      <c r="B8" s="9"/>
      <c r="C8" s="47"/>
      <c r="D8" s="9"/>
      <c r="E8" s="117" t="s">
        <v>23</v>
      </c>
      <c r="F8" s="118"/>
      <c r="G8" s="119"/>
      <c r="H8" s="119"/>
    </row>
    <row r="9" spans="1:8" ht="12.75">
      <c r="A9" s="37"/>
      <c r="B9" s="36"/>
      <c r="C9" s="46"/>
      <c r="D9" s="36"/>
      <c r="E9" s="36"/>
      <c r="F9" s="82"/>
      <c r="G9" s="2"/>
      <c r="H9" s="82"/>
    </row>
    <row r="10" spans="1:8" ht="12.75">
      <c r="A10" s="6" t="s">
        <v>288</v>
      </c>
      <c r="B10" s="7"/>
      <c r="C10" s="45"/>
      <c r="D10" s="7"/>
      <c r="E10" s="83"/>
      <c r="F10" s="82"/>
      <c r="G10" s="2"/>
      <c r="H10" s="82"/>
    </row>
    <row r="11" spans="1:8" ht="12.75">
      <c r="A11" s="6" t="s">
        <v>289</v>
      </c>
      <c r="B11" s="7"/>
      <c r="C11" s="45"/>
      <c r="D11" s="7"/>
      <c r="E11" s="84">
        <v>2143716.67</v>
      </c>
      <c r="F11" s="85"/>
      <c r="G11" s="85"/>
      <c r="H11" s="85"/>
    </row>
    <row r="12" spans="1:7" ht="12.75">
      <c r="A12" s="1"/>
      <c r="E12" s="10"/>
      <c r="F12" s="2"/>
      <c r="G12" s="2"/>
    </row>
    <row r="13" spans="1:8" ht="12.75">
      <c r="A13" s="57" t="s">
        <v>275</v>
      </c>
      <c r="B13" s="7"/>
      <c r="C13" s="7"/>
      <c r="D13" s="7"/>
      <c r="E13" s="50"/>
      <c r="F13" s="49"/>
      <c r="G13" s="49"/>
      <c r="H13" s="49"/>
    </row>
    <row r="14" spans="1:8" ht="12.75">
      <c r="A14" s="1"/>
      <c r="F14" s="2"/>
      <c r="G14" s="2"/>
      <c r="H14" s="82"/>
    </row>
    <row r="15" spans="1:8" ht="12.75">
      <c r="A15" s="6" t="s">
        <v>276</v>
      </c>
      <c r="B15" s="7"/>
      <c r="C15" s="45"/>
      <c r="D15" s="7"/>
      <c r="E15" s="50"/>
      <c r="F15" s="49"/>
      <c r="G15" s="49"/>
      <c r="H15" s="49"/>
    </row>
    <row r="16" spans="1:8" ht="12.75">
      <c r="A16" s="1"/>
      <c r="F16" s="2"/>
      <c r="G16" s="2"/>
      <c r="H16" s="82"/>
    </row>
    <row r="17" spans="1:8" ht="12.75">
      <c r="A17" s="8" t="s">
        <v>248</v>
      </c>
      <c r="B17" s="9"/>
      <c r="C17" s="9"/>
      <c r="D17" s="9"/>
      <c r="E17" s="80" t="s">
        <v>658</v>
      </c>
      <c r="F17" s="86"/>
      <c r="G17" s="86"/>
      <c r="H17" s="86"/>
    </row>
    <row r="18" spans="1:8" ht="12.75">
      <c r="A18" s="60"/>
      <c r="B18" s="60"/>
      <c r="C18" s="60"/>
      <c r="D18" s="60"/>
      <c r="E18" s="86"/>
      <c r="F18" s="86"/>
      <c r="G18" s="86"/>
      <c r="H18" s="86"/>
    </row>
    <row r="19" spans="1:8" ht="12.75">
      <c r="A19" s="8" t="s">
        <v>281</v>
      </c>
      <c r="B19" s="9"/>
      <c r="C19" s="47"/>
      <c r="D19" s="9"/>
      <c r="E19" s="99" t="s">
        <v>662</v>
      </c>
      <c r="F19" s="86"/>
      <c r="G19" s="86"/>
      <c r="H19" s="86"/>
    </row>
    <row r="20" spans="1:8" ht="12.75">
      <c r="A20" s="1"/>
      <c r="B20" s="11"/>
      <c r="C20" s="11"/>
      <c r="D20" s="11"/>
      <c r="E20" s="11"/>
      <c r="F20" s="2"/>
      <c r="G20" s="48"/>
      <c r="H20" s="82"/>
    </row>
    <row r="21" spans="1:8" ht="12.75">
      <c r="A21" s="8" t="s">
        <v>249</v>
      </c>
      <c r="B21" s="9"/>
      <c r="C21" s="9"/>
      <c r="D21" s="9"/>
      <c r="E21" s="51" t="s">
        <v>659</v>
      </c>
      <c r="F21" s="87"/>
      <c r="G21" s="87"/>
      <c r="H21" s="87"/>
    </row>
    <row r="22" ht="12.75">
      <c r="A22" s="1"/>
    </row>
    <row r="23" spans="1:7" ht="12.75">
      <c r="A23" s="11"/>
      <c r="B23" s="11"/>
      <c r="C23" s="11"/>
      <c r="D23" s="11"/>
      <c r="E23" s="11"/>
      <c r="F23" s="11"/>
      <c r="G23" s="11"/>
    </row>
    <row r="24" spans="1:7" ht="12.75">
      <c r="A24" s="1"/>
      <c r="G24" s="2"/>
    </row>
    <row r="25" spans="1:7" ht="15">
      <c r="A25" s="4" t="s">
        <v>250</v>
      </c>
      <c r="B25" s="4"/>
      <c r="C25" s="4"/>
      <c r="D25" s="4"/>
      <c r="E25" s="4"/>
      <c r="F25" s="4"/>
      <c r="G25" s="5"/>
    </row>
    <row r="26" spans="1:9" ht="15">
      <c r="A26" s="6" t="s">
        <v>251</v>
      </c>
      <c r="B26" s="6"/>
      <c r="C26" s="6"/>
      <c r="D26" s="54"/>
      <c r="E26" s="120"/>
      <c r="F26" s="121"/>
      <c r="G26" s="121"/>
      <c r="H26" s="122"/>
      <c r="I26" s="5"/>
    </row>
    <row r="27" spans="1:9" ht="15">
      <c r="A27" s="38"/>
      <c r="B27" s="38"/>
      <c r="C27" s="38"/>
      <c r="D27" s="18"/>
      <c r="E27" s="61"/>
      <c r="F27" s="61"/>
      <c r="G27" s="61"/>
      <c r="H27" s="61"/>
      <c r="I27" s="5"/>
    </row>
    <row r="28" spans="1:8" ht="12.75">
      <c r="A28" s="6" t="s">
        <v>252</v>
      </c>
      <c r="B28" s="6"/>
      <c r="C28" s="45"/>
      <c r="D28" s="52"/>
      <c r="E28" s="120"/>
      <c r="F28" s="121"/>
      <c r="G28" s="121"/>
      <c r="H28" s="122"/>
    </row>
    <row r="29" spans="1:7" ht="15">
      <c r="A29" s="1"/>
      <c r="B29" s="4"/>
      <c r="C29" s="4"/>
      <c r="D29" s="4"/>
      <c r="E29" s="4"/>
      <c r="F29" s="4"/>
      <c r="G29" s="5"/>
    </row>
    <row r="30" spans="1:8" ht="12.75">
      <c r="A30" s="6" t="s">
        <v>253</v>
      </c>
      <c r="B30" s="7"/>
      <c r="C30" s="7"/>
      <c r="D30" s="52"/>
      <c r="E30" s="120"/>
      <c r="F30" s="121"/>
      <c r="G30" s="121"/>
      <c r="H30" s="122"/>
    </row>
    <row r="31" ht="12.75">
      <c r="A31" s="1"/>
    </row>
    <row r="32" spans="5:7" ht="12.75">
      <c r="E32" s="88"/>
      <c r="F32" s="88"/>
      <c r="G32" s="88"/>
    </row>
    <row r="33" spans="5:7" ht="12.75">
      <c r="E33" s="89"/>
      <c r="F33" s="89"/>
      <c r="G33" s="89"/>
    </row>
    <row r="34" spans="1:8" ht="54.75" customHeight="1">
      <c r="A34" s="123" t="s">
        <v>270</v>
      </c>
      <c r="B34" s="123"/>
      <c r="C34" s="123"/>
      <c r="D34" s="123"/>
      <c r="E34" s="123"/>
      <c r="F34" s="123"/>
      <c r="G34" s="123"/>
      <c r="H34" s="123"/>
    </row>
    <row r="35" spans="1:8" ht="54.75" customHeight="1">
      <c r="A35" s="124" t="s">
        <v>271</v>
      </c>
      <c r="B35" s="125"/>
      <c r="C35" s="125"/>
      <c r="D35" s="126"/>
      <c r="E35" s="129">
        <f>Aufmaß!H6</f>
        <v>0</v>
      </c>
      <c r="F35" s="129"/>
      <c r="G35" s="129"/>
      <c r="H35" s="129"/>
    </row>
    <row r="36" spans="1:8" ht="54.75" customHeight="1">
      <c r="A36" s="114" t="s">
        <v>272</v>
      </c>
      <c r="B36" s="115"/>
      <c r="C36" s="115"/>
      <c r="D36" s="116"/>
      <c r="E36" s="127">
        <f>Pauschal!H6</f>
        <v>0</v>
      </c>
      <c r="F36" s="127"/>
      <c r="G36" s="127"/>
      <c r="H36" s="127"/>
    </row>
    <row r="37" spans="1:8" ht="54.75" customHeight="1">
      <c r="A37" s="124" t="s">
        <v>286</v>
      </c>
      <c r="B37" s="125"/>
      <c r="C37" s="125"/>
      <c r="D37" s="126"/>
      <c r="E37" s="128">
        <f>SUM(E35:E36)</f>
        <v>0</v>
      </c>
      <c r="F37" s="128"/>
      <c r="G37" s="128"/>
      <c r="H37" s="128"/>
    </row>
    <row r="38" spans="1:8" ht="54.75" customHeight="1">
      <c r="A38" s="114" t="s">
        <v>273</v>
      </c>
      <c r="B38" s="115"/>
      <c r="C38" s="115"/>
      <c r="D38" s="116"/>
      <c r="E38" s="127">
        <f>IF(AND(E10&gt;0,E11&gt;0),SUM(E10:E11),IF(E10&gt;0,E10,IF(E11&gt;0,E11,0)))</f>
        <v>2143716.67</v>
      </c>
      <c r="F38" s="127"/>
      <c r="G38" s="127"/>
      <c r="H38" s="127"/>
    </row>
    <row r="39" spans="1:8" ht="54.75" customHeight="1">
      <c r="A39" s="124" t="str">
        <f>IF(E39&lt;0,"Abschlag in %",IF(E39&gt;0,"Aufschlag in %",""))</f>
        <v>Abschlag in %</v>
      </c>
      <c r="B39" s="125"/>
      <c r="C39" s="125"/>
      <c r="D39" s="126"/>
      <c r="E39" s="130">
        <f>IF(E38=0,0,(E37/E38)-1)</f>
        <v>-1</v>
      </c>
      <c r="F39" s="130"/>
      <c r="G39" s="130"/>
      <c r="H39" s="130"/>
    </row>
    <row r="40" spans="1:8" ht="54.75" customHeight="1">
      <c r="A40" s="114" t="s">
        <v>282</v>
      </c>
      <c r="B40" s="115"/>
      <c r="C40" s="115"/>
      <c r="D40" s="116"/>
      <c r="E40" s="131"/>
      <c r="F40" s="132"/>
      <c r="G40" s="132"/>
      <c r="H40" s="133"/>
    </row>
    <row r="41" spans="1:8" ht="54.75" customHeight="1">
      <c r="A41" s="124" t="s">
        <v>274</v>
      </c>
      <c r="B41" s="125"/>
      <c r="C41" s="125"/>
      <c r="D41" s="126"/>
      <c r="E41" s="127">
        <f>+Sicherheitsmaßnahmen!H6</f>
        <v>23511.25</v>
      </c>
      <c r="F41" s="127"/>
      <c r="G41" s="127"/>
      <c r="H41" s="127"/>
    </row>
    <row r="42" spans="1:8" ht="54.75" customHeight="1">
      <c r="A42" s="124" t="s">
        <v>287</v>
      </c>
      <c r="B42" s="125"/>
      <c r="C42" s="125"/>
      <c r="D42" s="126"/>
      <c r="E42" s="127">
        <f>E37+E41</f>
        <v>23511.25</v>
      </c>
      <c r="F42" s="127"/>
      <c r="G42" s="127"/>
      <c r="H42" s="127"/>
    </row>
  </sheetData>
  <sheetProtection password="CAF6" sheet="1"/>
  <mergeCells count="27">
    <mergeCell ref="E42:H42"/>
    <mergeCell ref="A38:D38"/>
    <mergeCell ref="A39:D39"/>
    <mergeCell ref="A41:D41"/>
    <mergeCell ref="A42:D42"/>
    <mergeCell ref="E41:H41"/>
    <mergeCell ref="E39:H39"/>
    <mergeCell ref="A40:D40"/>
    <mergeCell ref="E40:H40"/>
    <mergeCell ref="E28:H28"/>
    <mergeCell ref="A34:H34"/>
    <mergeCell ref="A35:D35"/>
    <mergeCell ref="E38:H38"/>
    <mergeCell ref="E36:H36"/>
    <mergeCell ref="E37:H37"/>
    <mergeCell ref="E35:H35"/>
    <mergeCell ref="A37:D37"/>
    <mergeCell ref="A1:J1"/>
    <mergeCell ref="A3:C3"/>
    <mergeCell ref="D3:H3"/>
    <mergeCell ref="E6:F6"/>
    <mergeCell ref="G6:H6"/>
    <mergeCell ref="A36:D36"/>
    <mergeCell ref="E8:F8"/>
    <mergeCell ref="G8:H8"/>
    <mergeCell ref="E30:H30"/>
    <mergeCell ref="E26:H26"/>
  </mergeCells>
  <conditionalFormatting sqref="E30 E18 E13 G8 E6 E8 G6">
    <cfRule type="cellIs" priority="21" dxfId="0" operator="notEqual" stopIfTrue="1">
      <formula>""</formula>
    </cfRule>
  </conditionalFormatting>
  <conditionalFormatting sqref="E26:E27">
    <cfRule type="cellIs" priority="20" dxfId="0" operator="notEqual" stopIfTrue="1">
      <formula>""</formula>
    </cfRule>
  </conditionalFormatting>
  <conditionalFormatting sqref="E28">
    <cfRule type="cellIs" priority="18" dxfId="0" operator="notEqual" stopIfTrue="1">
      <formula>""</formula>
    </cfRule>
  </conditionalFormatting>
  <conditionalFormatting sqref="E15">
    <cfRule type="cellIs" priority="17" dxfId="0" operator="notEqual" stopIfTrue="1">
      <formula>""</formula>
    </cfRule>
  </conditionalFormatting>
  <conditionalFormatting sqref="E10">
    <cfRule type="cellIs" priority="5" dxfId="0" operator="notEqual" stopIfTrue="1">
      <formula>""</formula>
    </cfRule>
  </conditionalFormatting>
  <conditionalFormatting sqref="E11">
    <cfRule type="cellIs" priority="3" dxfId="0" operator="notEqual" stopIfTrue="1">
      <formula>""</formula>
    </cfRule>
  </conditionalFormatting>
  <conditionalFormatting sqref="E17">
    <cfRule type="cellIs" priority="2" dxfId="0" operator="notEqual" stopIfTrue="1">
      <formula>""</formula>
    </cfRule>
  </conditionalFormatting>
  <conditionalFormatting sqref="D3">
    <cfRule type="cellIs" priority="1" dxfId="0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1">
      <formula1>E10=ROUND(E10,2)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zoomScale="90" zoomScaleNormal="90" zoomScalePageLayoutView="0" workbookViewId="0" topLeftCell="A1">
      <selection activeCell="D27" sqref="D27"/>
    </sheetView>
  </sheetViews>
  <sheetFormatPr defaultColWidth="11.421875" defaultRowHeight="12.75"/>
  <cols>
    <col min="1" max="1" width="5.57421875" style="36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3" customWidth="1"/>
    <col min="7" max="7" width="14.00390625" style="65" customWidth="1"/>
    <col min="8" max="8" width="17.00390625" style="36" customWidth="1"/>
    <col min="9" max="16384" width="11.421875" style="36" customWidth="1"/>
  </cols>
  <sheetData>
    <row r="1" spans="1:11" ht="15" customHeight="1">
      <c r="A1" s="104" t="s">
        <v>278</v>
      </c>
      <c r="B1" s="105"/>
      <c r="C1" s="105"/>
      <c r="D1" s="105"/>
      <c r="E1" s="105"/>
      <c r="F1" s="105"/>
      <c r="G1" s="105"/>
      <c r="H1" s="105"/>
      <c r="I1" s="105"/>
      <c r="J1" s="106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2" t="s">
        <v>263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1"/>
      <c r="D6" s="134" t="s">
        <v>280</v>
      </c>
      <c r="E6" s="135"/>
      <c r="F6" s="135"/>
      <c r="G6" s="136"/>
      <c r="H6" s="74">
        <f>SUM($H$17:$H$9973)</f>
        <v>0</v>
      </c>
    </row>
    <row r="7" spans="1:8" ht="12.75">
      <c r="A7" s="1"/>
      <c r="D7" s="19" t="s">
        <v>279</v>
      </c>
      <c r="E7" s="20"/>
      <c r="F7" s="20"/>
      <c r="G7" s="20"/>
      <c r="H7" s="74">
        <f>+ANGEBOT!E10</f>
        <v>0</v>
      </c>
    </row>
    <row r="8" spans="1:8" ht="12.75">
      <c r="A8" s="1"/>
      <c r="D8" s="19">
        <f>IF(H8&lt;0,"Abschlag in %",IF(H8&gt;0,"Aufschlag in %",""))</f>
      </c>
      <c r="E8" s="20"/>
      <c r="F8" s="20"/>
      <c r="G8" s="56"/>
      <c r="H8" s="25">
        <f>IF(H7=0,0,(H6/H7)-1)</f>
        <v>0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5">
      <c r="A15" s="12"/>
      <c r="B15" s="3" t="s">
        <v>262</v>
      </c>
      <c r="C15" s="44"/>
      <c r="D15" s="3"/>
      <c r="E15" s="3"/>
      <c r="F15" s="3"/>
      <c r="G15" s="3"/>
    </row>
    <row r="16" spans="1:14" ht="65.25">
      <c r="A16" s="13" t="s">
        <v>254</v>
      </c>
      <c r="B16" s="13" t="s">
        <v>255</v>
      </c>
      <c r="C16" s="13" t="s">
        <v>243</v>
      </c>
      <c r="D16" s="14" t="s">
        <v>241</v>
      </c>
      <c r="E16" s="13" t="s">
        <v>256</v>
      </c>
      <c r="F16" s="13" t="s">
        <v>257</v>
      </c>
      <c r="G16" s="13" t="s">
        <v>258</v>
      </c>
      <c r="H16" s="13" t="s">
        <v>259</v>
      </c>
      <c r="I16" s="15" t="s">
        <v>260</v>
      </c>
      <c r="J16" s="16" t="s">
        <v>261</v>
      </c>
      <c r="N16" s="39"/>
    </row>
    <row r="17" spans="1:10" ht="12.75">
      <c r="A17" s="17">
        <f ca="1">+IF(NOT(ISBLANK(INDIRECT("e"&amp;ROW()))),MAX(INDIRECT("a$16:A"&amp;ROW()-1))+1,"")</f>
      </c>
      <c r="B17" s="28"/>
      <c r="C17" s="28"/>
      <c r="D17" s="55"/>
      <c r="E17" s="29"/>
      <c r="F17" s="95"/>
      <c r="G17" s="96"/>
      <c r="H17" s="73">
        <f>+IF(AND(F17="",G17=""),"",ROUND(F17*G17,2))</f>
      </c>
      <c r="I17" s="62">
        <f>IF(E17&lt;&gt;"","A","")</f>
      </c>
      <c r="J17" s="35"/>
    </row>
    <row r="18" spans="1:13" ht="12.75">
      <c r="A18" s="17">
        <f aca="true" ca="1" t="shared" si="0" ref="A18:A81">+IF(NOT(ISBLANK(INDIRECT("e"&amp;ROW()))),MAX(INDIRECT("a$16:A"&amp;ROW()-1))+1,"")</f>
      </c>
      <c r="B18" s="28"/>
      <c r="C18" s="28"/>
      <c r="D18" s="55"/>
      <c r="E18" s="29"/>
      <c r="F18" s="95"/>
      <c r="G18" s="96"/>
      <c r="H18" s="73">
        <f aca="true" t="shared" si="1" ref="H18:H81">+IF(AND(F18="",G18=""),"",ROUND(F18*G18,2))</f>
      </c>
      <c r="I18" s="62">
        <f aca="true" t="shared" si="2" ref="I18:I52">IF(E18&lt;&gt;"","A","")</f>
      </c>
      <c r="J18" s="35"/>
      <c r="M18" s="40"/>
    </row>
    <row r="19" spans="1:13" ht="12.75">
      <c r="A19" s="17">
        <f ca="1" t="shared" si="0"/>
      </c>
      <c r="B19" s="28"/>
      <c r="C19" s="28"/>
      <c r="D19" s="55"/>
      <c r="E19" s="29"/>
      <c r="F19" s="95"/>
      <c r="G19" s="96"/>
      <c r="H19" s="73">
        <f t="shared" si="1"/>
      </c>
      <c r="I19" s="62">
        <f t="shared" si="2"/>
      </c>
      <c r="J19" s="35"/>
      <c r="M19" s="41"/>
    </row>
    <row r="20" spans="1:13" ht="12.75">
      <c r="A20" s="17">
        <f ca="1" t="shared" si="0"/>
      </c>
      <c r="B20" s="28"/>
      <c r="C20" s="28"/>
      <c r="D20" s="55"/>
      <c r="E20" s="29"/>
      <c r="F20" s="95"/>
      <c r="G20" s="96"/>
      <c r="H20" s="73">
        <f t="shared" si="1"/>
      </c>
      <c r="I20" s="62">
        <f t="shared" si="2"/>
      </c>
      <c r="J20" s="35"/>
      <c r="M20" s="40"/>
    </row>
    <row r="21" spans="1:10" ht="12.75">
      <c r="A21" s="17">
        <f ca="1" t="shared" si="0"/>
      </c>
      <c r="B21" s="28"/>
      <c r="C21" s="28"/>
      <c r="D21" s="55"/>
      <c r="E21" s="29"/>
      <c r="F21" s="95"/>
      <c r="G21" s="96"/>
      <c r="H21" s="73">
        <f t="shared" si="1"/>
      </c>
      <c r="I21" s="62">
        <f t="shared" si="2"/>
      </c>
      <c r="J21" s="35"/>
    </row>
    <row r="22" spans="1:10" ht="12.75">
      <c r="A22" s="17">
        <f ca="1" t="shared" si="0"/>
      </c>
      <c r="B22" s="28"/>
      <c r="C22" s="28"/>
      <c r="D22" s="55"/>
      <c r="E22" s="29"/>
      <c r="F22" s="95"/>
      <c r="G22" s="96"/>
      <c r="H22" s="73">
        <f t="shared" si="1"/>
      </c>
      <c r="I22" s="62">
        <f t="shared" si="2"/>
      </c>
      <c r="J22" s="35"/>
    </row>
    <row r="23" spans="1:10" ht="12.75">
      <c r="A23" s="17">
        <f ca="1" t="shared" si="0"/>
      </c>
      <c r="B23" s="28"/>
      <c r="C23" s="28"/>
      <c r="D23" s="55"/>
      <c r="E23" s="29"/>
      <c r="F23" s="95"/>
      <c r="G23" s="96"/>
      <c r="H23" s="73">
        <f t="shared" si="1"/>
      </c>
      <c r="I23" s="62">
        <f t="shared" si="2"/>
      </c>
      <c r="J23" s="35"/>
    </row>
    <row r="24" spans="1:13" ht="12.75">
      <c r="A24" s="17">
        <f ca="1" t="shared" si="0"/>
      </c>
      <c r="B24" s="28"/>
      <c r="C24" s="28"/>
      <c r="D24" s="55"/>
      <c r="E24" s="29"/>
      <c r="F24" s="95"/>
      <c r="G24" s="96"/>
      <c r="H24" s="73">
        <f t="shared" si="1"/>
      </c>
      <c r="I24" s="62">
        <f t="shared" si="2"/>
      </c>
      <c r="J24" s="35"/>
      <c r="M24" s="40"/>
    </row>
    <row r="25" spans="1:13" ht="12.75">
      <c r="A25" s="17">
        <f ca="1" t="shared" si="0"/>
      </c>
      <c r="B25" s="28"/>
      <c r="C25" s="28"/>
      <c r="D25" s="55"/>
      <c r="E25" s="29"/>
      <c r="F25" s="95"/>
      <c r="G25" s="96"/>
      <c r="H25" s="73">
        <f t="shared" si="1"/>
      </c>
      <c r="I25" s="62">
        <f t="shared" si="2"/>
      </c>
      <c r="J25" s="35"/>
      <c r="M25" s="41"/>
    </row>
    <row r="26" spans="1:13" ht="12.75">
      <c r="A26" s="17">
        <f ca="1" t="shared" si="0"/>
      </c>
      <c r="B26" s="28"/>
      <c r="C26" s="43"/>
      <c r="D26" s="55"/>
      <c r="E26" s="29"/>
      <c r="F26" s="95"/>
      <c r="G26" s="96"/>
      <c r="H26" s="73">
        <f t="shared" si="1"/>
      </c>
      <c r="I26" s="62">
        <f t="shared" si="2"/>
      </c>
      <c r="J26" s="35"/>
      <c r="M26" s="40"/>
    </row>
    <row r="27" spans="1:10" ht="12.75">
      <c r="A27" s="17">
        <f ca="1" t="shared" si="0"/>
      </c>
      <c r="B27" s="28"/>
      <c r="C27" s="43"/>
      <c r="D27" s="55"/>
      <c r="E27" s="29"/>
      <c r="F27" s="95"/>
      <c r="G27" s="96"/>
      <c r="H27" s="73">
        <f t="shared" si="1"/>
      </c>
      <c r="I27" s="62">
        <f t="shared" si="2"/>
      </c>
      <c r="J27" s="35"/>
    </row>
    <row r="28" spans="1:10" ht="12.75">
      <c r="A28" s="17">
        <f ca="1" t="shared" si="0"/>
      </c>
      <c r="B28" s="28"/>
      <c r="C28" s="43"/>
      <c r="D28" s="55"/>
      <c r="E28" s="29"/>
      <c r="F28" s="95"/>
      <c r="G28" s="96"/>
      <c r="H28" s="73">
        <f t="shared" si="1"/>
      </c>
      <c r="I28" s="62">
        <f t="shared" si="2"/>
      </c>
      <c r="J28" s="35"/>
    </row>
    <row r="29" spans="1:10" ht="12.75">
      <c r="A29" s="17">
        <f ca="1" t="shared" si="0"/>
      </c>
      <c r="B29" s="28"/>
      <c r="C29" s="43"/>
      <c r="D29" s="55"/>
      <c r="E29" s="29"/>
      <c r="F29" s="95"/>
      <c r="G29" s="96"/>
      <c r="H29" s="73">
        <f t="shared" si="1"/>
      </c>
      <c r="I29" s="62">
        <f t="shared" si="2"/>
      </c>
      <c r="J29" s="30"/>
    </row>
    <row r="30" spans="1:13" ht="12.75">
      <c r="A30" s="17">
        <f ca="1" t="shared" si="0"/>
      </c>
      <c r="B30" s="28"/>
      <c r="C30" s="43"/>
      <c r="D30" s="55"/>
      <c r="E30" s="29"/>
      <c r="F30" s="95"/>
      <c r="G30" s="96"/>
      <c r="H30" s="73">
        <f t="shared" si="1"/>
      </c>
      <c r="I30" s="62">
        <f t="shared" si="2"/>
      </c>
      <c r="J30" s="35"/>
      <c r="M30" s="40"/>
    </row>
    <row r="31" spans="1:13" ht="12.75">
      <c r="A31" s="17">
        <f ca="1" t="shared" si="0"/>
      </c>
      <c r="B31" s="28"/>
      <c r="C31" s="43"/>
      <c r="D31" s="55"/>
      <c r="E31" s="29"/>
      <c r="F31" s="95"/>
      <c r="G31" s="96"/>
      <c r="H31" s="73">
        <f t="shared" si="1"/>
      </c>
      <c r="I31" s="62">
        <f t="shared" si="2"/>
      </c>
      <c r="J31" s="35"/>
      <c r="M31" s="41"/>
    </row>
    <row r="32" spans="1:13" ht="12.75">
      <c r="A32" s="17">
        <f ca="1" t="shared" si="0"/>
      </c>
      <c r="B32" s="28"/>
      <c r="C32" s="43"/>
      <c r="D32" s="55"/>
      <c r="E32" s="29"/>
      <c r="F32" s="95"/>
      <c r="G32" s="96"/>
      <c r="H32" s="73">
        <f t="shared" si="1"/>
      </c>
      <c r="I32" s="62">
        <f t="shared" si="2"/>
      </c>
      <c r="J32" s="35"/>
      <c r="M32" s="40"/>
    </row>
    <row r="33" spans="1:10" ht="12.75">
      <c r="A33" s="17">
        <f ca="1" t="shared" si="0"/>
      </c>
      <c r="B33" s="28"/>
      <c r="C33" s="43"/>
      <c r="D33" s="55"/>
      <c r="E33" s="29"/>
      <c r="F33" s="95"/>
      <c r="G33" s="96"/>
      <c r="H33" s="73">
        <f t="shared" si="1"/>
      </c>
      <c r="I33" s="62">
        <f t="shared" si="2"/>
      </c>
      <c r="J33" s="35"/>
    </row>
    <row r="34" spans="1:10" ht="12.75">
      <c r="A34" s="17">
        <f ca="1" t="shared" si="0"/>
      </c>
      <c r="B34" s="28"/>
      <c r="C34" s="43"/>
      <c r="D34" s="55"/>
      <c r="E34" s="29"/>
      <c r="F34" s="95"/>
      <c r="G34" s="96"/>
      <c r="H34" s="73">
        <f t="shared" si="1"/>
      </c>
      <c r="I34" s="62">
        <f t="shared" si="2"/>
      </c>
      <c r="J34" s="35"/>
    </row>
    <row r="35" spans="1:10" ht="12.75">
      <c r="A35" s="17">
        <f ca="1" t="shared" si="0"/>
      </c>
      <c r="B35" s="28"/>
      <c r="C35" s="43"/>
      <c r="D35" s="55"/>
      <c r="E35" s="29"/>
      <c r="F35" s="95"/>
      <c r="G35" s="96"/>
      <c r="H35" s="73">
        <f t="shared" si="1"/>
      </c>
      <c r="I35" s="62">
        <f t="shared" si="2"/>
      </c>
      <c r="J35" s="30"/>
    </row>
    <row r="36" spans="1:13" ht="12.75">
      <c r="A36" s="17">
        <f ca="1" t="shared" si="0"/>
      </c>
      <c r="B36" s="28"/>
      <c r="C36" s="43"/>
      <c r="D36" s="55"/>
      <c r="E36" s="29"/>
      <c r="F36" s="95"/>
      <c r="G36" s="96"/>
      <c r="H36" s="73">
        <f t="shared" si="1"/>
      </c>
      <c r="I36" s="62">
        <f t="shared" si="2"/>
      </c>
      <c r="J36" s="35"/>
      <c r="M36" s="40"/>
    </row>
    <row r="37" spans="1:13" ht="12.75">
      <c r="A37" s="17">
        <f ca="1" t="shared" si="0"/>
      </c>
      <c r="B37" s="28"/>
      <c r="C37" s="43"/>
      <c r="D37" s="55"/>
      <c r="E37" s="29"/>
      <c r="F37" s="95"/>
      <c r="G37" s="96"/>
      <c r="H37" s="73">
        <f t="shared" si="1"/>
      </c>
      <c r="I37" s="62">
        <f t="shared" si="2"/>
      </c>
      <c r="J37" s="35"/>
      <c r="M37" s="41"/>
    </row>
    <row r="38" spans="1:13" ht="12.75">
      <c r="A38" s="17">
        <f ca="1" t="shared" si="0"/>
      </c>
      <c r="B38" s="28"/>
      <c r="C38" s="43"/>
      <c r="D38" s="55"/>
      <c r="E38" s="29"/>
      <c r="F38" s="95"/>
      <c r="G38" s="96"/>
      <c r="H38" s="73">
        <f t="shared" si="1"/>
      </c>
      <c r="I38" s="62">
        <f t="shared" si="2"/>
      </c>
      <c r="J38" s="35"/>
      <c r="M38" s="40"/>
    </row>
    <row r="39" spans="1:10" ht="12.75">
      <c r="A39" s="17">
        <f ca="1" t="shared" si="0"/>
      </c>
      <c r="B39" s="28"/>
      <c r="C39" s="43"/>
      <c r="D39" s="55"/>
      <c r="E39" s="29"/>
      <c r="F39" s="95"/>
      <c r="G39" s="96"/>
      <c r="H39" s="73">
        <f t="shared" si="1"/>
      </c>
      <c r="I39" s="62">
        <f t="shared" si="2"/>
      </c>
      <c r="J39" s="35"/>
    </row>
    <row r="40" spans="1:10" ht="12.75">
      <c r="A40" s="17">
        <f ca="1" t="shared" si="0"/>
      </c>
      <c r="B40" s="28"/>
      <c r="C40" s="43"/>
      <c r="D40" s="55"/>
      <c r="E40" s="29"/>
      <c r="F40" s="95"/>
      <c r="G40" s="96"/>
      <c r="H40" s="73">
        <f t="shared" si="1"/>
      </c>
      <c r="I40" s="62">
        <f t="shared" si="2"/>
      </c>
      <c r="J40" s="30"/>
    </row>
    <row r="41" spans="1:13" ht="12.75">
      <c r="A41" s="17">
        <f ca="1" t="shared" si="0"/>
      </c>
      <c r="B41" s="28"/>
      <c r="C41" s="43"/>
      <c r="D41" s="55"/>
      <c r="E41" s="29"/>
      <c r="F41" s="95"/>
      <c r="G41" s="96"/>
      <c r="H41" s="73">
        <f t="shared" si="1"/>
      </c>
      <c r="I41" s="62">
        <f t="shared" si="2"/>
      </c>
      <c r="J41" s="35"/>
      <c r="M41" s="40"/>
    </row>
    <row r="42" spans="1:13" ht="12.75">
      <c r="A42" s="17">
        <f ca="1" t="shared" si="0"/>
      </c>
      <c r="B42" s="28"/>
      <c r="C42" s="43"/>
      <c r="D42" s="55"/>
      <c r="E42" s="29"/>
      <c r="F42" s="95"/>
      <c r="G42" s="96"/>
      <c r="H42" s="73">
        <f t="shared" si="1"/>
      </c>
      <c r="I42" s="62">
        <f t="shared" si="2"/>
      </c>
      <c r="J42" s="35"/>
      <c r="M42" s="41"/>
    </row>
    <row r="43" spans="1:13" ht="12.75">
      <c r="A43" s="17">
        <f ca="1" t="shared" si="0"/>
      </c>
      <c r="B43" s="28"/>
      <c r="C43" s="43"/>
      <c r="D43" s="55"/>
      <c r="E43" s="29"/>
      <c r="F43" s="95"/>
      <c r="G43" s="96"/>
      <c r="H43" s="73">
        <f t="shared" si="1"/>
      </c>
      <c r="I43" s="62">
        <f t="shared" si="2"/>
      </c>
      <c r="J43" s="35"/>
      <c r="M43" s="40"/>
    </row>
    <row r="44" spans="1:10" ht="12.75">
      <c r="A44" s="17">
        <f ca="1" t="shared" si="0"/>
      </c>
      <c r="B44" s="28"/>
      <c r="C44" s="43"/>
      <c r="D44" s="55"/>
      <c r="E44" s="29"/>
      <c r="F44" s="95"/>
      <c r="G44" s="96"/>
      <c r="H44" s="73">
        <f t="shared" si="1"/>
      </c>
      <c r="I44" s="62">
        <f t="shared" si="2"/>
      </c>
      <c r="J44" s="35"/>
    </row>
    <row r="45" spans="1:10" ht="12.75">
      <c r="A45" s="17">
        <f ca="1" t="shared" si="0"/>
      </c>
      <c r="B45" s="28"/>
      <c r="C45" s="43"/>
      <c r="D45" s="55"/>
      <c r="E45" s="29"/>
      <c r="F45" s="95"/>
      <c r="G45" s="96"/>
      <c r="H45" s="73">
        <f t="shared" si="1"/>
      </c>
      <c r="I45" s="62">
        <f t="shared" si="2"/>
      </c>
      <c r="J45" s="35"/>
    </row>
    <row r="46" spans="1:10" ht="12.75">
      <c r="A46" s="17">
        <f ca="1" t="shared" si="0"/>
      </c>
      <c r="B46" s="28"/>
      <c r="C46" s="43"/>
      <c r="D46" s="55"/>
      <c r="E46" s="29"/>
      <c r="F46" s="95"/>
      <c r="G46" s="96"/>
      <c r="H46" s="73">
        <f t="shared" si="1"/>
      </c>
      <c r="I46" s="62">
        <f t="shared" si="2"/>
      </c>
      <c r="J46" s="30"/>
    </row>
    <row r="47" spans="1:13" ht="12.75">
      <c r="A47" s="17">
        <f ca="1" t="shared" si="0"/>
      </c>
      <c r="B47" s="28"/>
      <c r="C47" s="43"/>
      <c r="D47" s="55"/>
      <c r="E47" s="29"/>
      <c r="F47" s="95"/>
      <c r="G47" s="96"/>
      <c r="H47" s="73">
        <f t="shared" si="1"/>
      </c>
      <c r="I47" s="62">
        <f t="shared" si="2"/>
      </c>
      <c r="J47" s="35"/>
      <c r="M47" s="40"/>
    </row>
    <row r="48" spans="1:13" ht="12.75">
      <c r="A48" s="17">
        <f ca="1" t="shared" si="0"/>
      </c>
      <c r="B48" s="28"/>
      <c r="C48" s="43"/>
      <c r="D48" s="55"/>
      <c r="E48" s="29"/>
      <c r="F48" s="95"/>
      <c r="G48" s="96"/>
      <c r="H48" s="73">
        <f t="shared" si="1"/>
      </c>
      <c r="I48" s="62">
        <f t="shared" si="2"/>
      </c>
      <c r="J48" s="35"/>
      <c r="M48" s="41"/>
    </row>
    <row r="49" spans="1:13" ht="12.75">
      <c r="A49" s="17">
        <f ca="1" t="shared" si="0"/>
      </c>
      <c r="B49" s="28"/>
      <c r="C49" s="43"/>
      <c r="D49" s="55"/>
      <c r="E49" s="29"/>
      <c r="F49" s="95"/>
      <c r="G49" s="96"/>
      <c r="H49" s="73">
        <f t="shared" si="1"/>
      </c>
      <c r="I49" s="62">
        <f t="shared" si="2"/>
      </c>
      <c r="J49" s="35"/>
      <c r="M49" s="40"/>
    </row>
    <row r="50" spans="1:10" ht="12.75">
      <c r="A50" s="17">
        <f ca="1" t="shared" si="0"/>
      </c>
      <c r="B50" s="28"/>
      <c r="C50" s="43"/>
      <c r="D50" s="55"/>
      <c r="E50" s="29"/>
      <c r="F50" s="95"/>
      <c r="G50" s="96"/>
      <c r="H50" s="73">
        <f t="shared" si="1"/>
      </c>
      <c r="I50" s="62">
        <f t="shared" si="2"/>
      </c>
      <c r="J50" s="35"/>
    </row>
    <row r="51" spans="1:10" ht="12.75">
      <c r="A51" s="17">
        <f ca="1" t="shared" si="0"/>
      </c>
      <c r="B51" s="28"/>
      <c r="C51" s="43"/>
      <c r="D51" s="55"/>
      <c r="E51" s="29"/>
      <c r="F51" s="95"/>
      <c r="G51" s="96"/>
      <c r="H51" s="73">
        <f t="shared" si="1"/>
      </c>
      <c r="I51" s="62">
        <f t="shared" si="2"/>
      </c>
      <c r="J51" s="35"/>
    </row>
    <row r="52" spans="1:10" ht="12.75">
      <c r="A52" s="17">
        <f ca="1" t="shared" si="0"/>
      </c>
      <c r="B52" s="28"/>
      <c r="C52" s="43"/>
      <c r="D52" s="55"/>
      <c r="E52" s="29"/>
      <c r="F52" s="95"/>
      <c r="G52" s="96"/>
      <c r="H52" s="73">
        <f t="shared" si="1"/>
      </c>
      <c r="I52" s="62">
        <f t="shared" si="2"/>
      </c>
      <c r="J52" s="35"/>
    </row>
    <row r="53" spans="1:10" ht="12.75">
      <c r="A53" s="17">
        <f ca="1" t="shared" si="0"/>
      </c>
      <c r="B53" s="28"/>
      <c r="C53" s="43"/>
      <c r="D53" s="55"/>
      <c r="E53" s="29"/>
      <c r="F53" s="95"/>
      <c r="G53" s="96"/>
      <c r="H53" s="73">
        <f t="shared" si="1"/>
      </c>
      <c r="I53" s="62">
        <f aca="true" t="shared" si="3" ref="I53:I70">IF(E53&lt;&gt;"","A","")</f>
      </c>
      <c r="J53" s="35"/>
    </row>
    <row r="54" spans="1:10" ht="12.75">
      <c r="A54" s="17">
        <f ca="1" t="shared" si="0"/>
      </c>
      <c r="B54" s="28"/>
      <c r="C54" s="43"/>
      <c r="D54" s="55"/>
      <c r="E54" s="29"/>
      <c r="F54" s="95"/>
      <c r="G54" s="96"/>
      <c r="H54" s="73">
        <f t="shared" si="1"/>
      </c>
      <c r="I54" s="62">
        <f t="shared" si="3"/>
      </c>
      <c r="J54" s="35"/>
    </row>
    <row r="55" spans="1:10" ht="12.75">
      <c r="A55" s="17">
        <f ca="1" t="shared" si="0"/>
      </c>
      <c r="B55" s="28"/>
      <c r="C55" s="43"/>
      <c r="D55" s="55"/>
      <c r="E55" s="29"/>
      <c r="F55" s="95"/>
      <c r="G55" s="96"/>
      <c r="H55" s="73">
        <f t="shared" si="1"/>
      </c>
      <c r="I55" s="62">
        <f t="shared" si="3"/>
      </c>
      <c r="J55" s="35"/>
    </row>
    <row r="56" spans="1:10" ht="12.75">
      <c r="A56" s="17">
        <f ca="1" t="shared" si="0"/>
      </c>
      <c r="B56" s="28"/>
      <c r="C56" s="43"/>
      <c r="D56" s="55"/>
      <c r="E56" s="29"/>
      <c r="F56" s="95"/>
      <c r="G56" s="96"/>
      <c r="H56" s="73">
        <f t="shared" si="1"/>
      </c>
      <c r="I56" s="62">
        <f t="shared" si="3"/>
      </c>
      <c r="J56" s="35"/>
    </row>
    <row r="57" spans="1:10" ht="12.75">
      <c r="A57" s="17">
        <f ca="1" t="shared" si="0"/>
      </c>
      <c r="B57" s="28"/>
      <c r="C57" s="43"/>
      <c r="D57" s="55"/>
      <c r="E57" s="29"/>
      <c r="F57" s="95"/>
      <c r="G57" s="96"/>
      <c r="H57" s="73">
        <f t="shared" si="1"/>
      </c>
      <c r="I57" s="62">
        <f t="shared" si="3"/>
      </c>
      <c r="J57" s="35"/>
    </row>
    <row r="58" spans="1:10" ht="12.75">
      <c r="A58" s="17">
        <f ca="1" t="shared" si="0"/>
      </c>
      <c r="B58" s="28"/>
      <c r="C58" s="43"/>
      <c r="D58" s="55"/>
      <c r="E58" s="29"/>
      <c r="F58" s="95"/>
      <c r="G58" s="96"/>
      <c r="H58" s="73">
        <f t="shared" si="1"/>
      </c>
      <c r="I58" s="62">
        <f t="shared" si="3"/>
      </c>
      <c r="J58" s="35"/>
    </row>
    <row r="59" spans="1:10" ht="12.75" customHeight="1">
      <c r="A59" s="17">
        <f ca="1" t="shared" si="0"/>
      </c>
      <c r="B59" s="28"/>
      <c r="C59" s="43"/>
      <c r="D59" s="55"/>
      <c r="E59" s="29"/>
      <c r="F59" s="95"/>
      <c r="G59" s="96"/>
      <c r="H59" s="73">
        <f t="shared" si="1"/>
      </c>
      <c r="I59" s="62">
        <f t="shared" si="3"/>
      </c>
      <c r="J59" s="35"/>
    </row>
    <row r="60" spans="1:10" ht="12.75">
      <c r="A60" s="17">
        <f ca="1" t="shared" si="0"/>
      </c>
      <c r="B60" s="28"/>
      <c r="C60" s="43"/>
      <c r="D60" s="55"/>
      <c r="E60" s="29"/>
      <c r="F60" s="95"/>
      <c r="G60" s="96"/>
      <c r="H60" s="73">
        <f t="shared" si="1"/>
      </c>
      <c r="I60" s="62">
        <f t="shared" si="3"/>
      </c>
      <c r="J60" s="35"/>
    </row>
    <row r="61" spans="1:10" ht="12.75">
      <c r="A61" s="17">
        <f ca="1" t="shared" si="0"/>
      </c>
      <c r="B61" s="28"/>
      <c r="C61" s="43"/>
      <c r="D61" s="55"/>
      <c r="E61" s="29"/>
      <c r="F61" s="95"/>
      <c r="G61" s="96"/>
      <c r="H61" s="73">
        <f t="shared" si="1"/>
      </c>
      <c r="I61" s="62">
        <f t="shared" si="3"/>
      </c>
      <c r="J61" s="35"/>
    </row>
    <row r="62" spans="1:10" ht="12.75">
      <c r="A62" s="17">
        <f ca="1" t="shared" si="0"/>
      </c>
      <c r="B62" s="28"/>
      <c r="C62" s="43"/>
      <c r="D62" s="55"/>
      <c r="E62" s="29"/>
      <c r="F62" s="95"/>
      <c r="G62" s="96"/>
      <c r="H62" s="73">
        <f t="shared" si="1"/>
      </c>
      <c r="I62" s="62">
        <f t="shared" si="3"/>
      </c>
      <c r="J62" s="35"/>
    </row>
    <row r="63" spans="1:10" ht="12.75">
      <c r="A63" s="17">
        <f ca="1" t="shared" si="0"/>
      </c>
      <c r="B63" s="28"/>
      <c r="C63" s="43"/>
      <c r="D63" s="55"/>
      <c r="E63" s="29"/>
      <c r="F63" s="95"/>
      <c r="G63" s="96"/>
      <c r="H63" s="73">
        <f t="shared" si="1"/>
      </c>
      <c r="I63" s="62">
        <f t="shared" si="3"/>
      </c>
      <c r="J63" s="35"/>
    </row>
    <row r="64" spans="1:10" ht="12.75">
      <c r="A64" s="17">
        <f ca="1" t="shared" si="0"/>
      </c>
      <c r="B64" s="28"/>
      <c r="C64" s="43"/>
      <c r="D64" s="55"/>
      <c r="E64" s="29"/>
      <c r="F64" s="95"/>
      <c r="G64" s="96"/>
      <c r="H64" s="73">
        <f t="shared" si="1"/>
      </c>
      <c r="I64" s="62">
        <f t="shared" si="3"/>
      </c>
      <c r="J64" s="35"/>
    </row>
    <row r="65" spans="1:10" ht="12.75">
      <c r="A65" s="17">
        <f ca="1" t="shared" si="0"/>
      </c>
      <c r="B65" s="28"/>
      <c r="C65" s="43"/>
      <c r="D65" s="55"/>
      <c r="E65" s="29"/>
      <c r="F65" s="95"/>
      <c r="G65" s="96"/>
      <c r="H65" s="73">
        <f t="shared" si="1"/>
      </c>
      <c r="I65" s="62">
        <f t="shared" si="3"/>
      </c>
      <c r="J65" s="35"/>
    </row>
    <row r="66" spans="1:10" ht="12.75">
      <c r="A66" s="17">
        <f ca="1" t="shared" si="0"/>
      </c>
      <c r="B66" s="28"/>
      <c r="C66" s="43"/>
      <c r="D66" s="55"/>
      <c r="E66" s="29"/>
      <c r="F66" s="95"/>
      <c r="G66" s="96"/>
      <c r="H66" s="73">
        <f t="shared" si="1"/>
      </c>
      <c r="I66" s="62">
        <f t="shared" si="3"/>
      </c>
      <c r="J66" s="35"/>
    </row>
    <row r="67" spans="1:10" ht="12.75">
      <c r="A67" s="17">
        <f ca="1" t="shared" si="0"/>
      </c>
      <c r="B67" s="28"/>
      <c r="C67" s="43"/>
      <c r="D67" s="55"/>
      <c r="E67" s="29"/>
      <c r="F67" s="95"/>
      <c r="G67" s="96"/>
      <c r="H67" s="73">
        <f t="shared" si="1"/>
      </c>
      <c r="I67" s="62">
        <f t="shared" si="3"/>
      </c>
      <c r="J67" s="35"/>
    </row>
    <row r="68" spans="1:10" ht="12.75">
      <c r="A68" s="17">
        <f ca="1" t="shared" si="0"/>
      </c>
      <c r="B68" s="28"/>
      <c r="C68" s="43"/>
      <c r="D68" s="55"/>
      <c r="E68" s="29"/>
      <c r="F68" s="95"/>
      <c r="G68" s="96"/>
      <c r="H68" s="73">
        <f t="shared" si="1"/>
      </c>
      <c r="I68" s="62">
        <f t="shared" si="3"/>
      </c>
      <c r="J68" s="35"/>
    </row>
    <row r="69" spans="1:10" ht="12.75">
      <c r="A69" s="17">
        <f ca="1" t="shared" si="0"/>
      </c>
      <c r="B69" s="28"/>
      <c r="C69" s="43"/>
      <c r="D69" s="55"/>
      <c r="E69" s="29"/>
      <c r="F69" s="95"/>
      <c r="G69" s="96"/>
      <c r="H69" s="73">
        <f t="shared" si="1"/>
      </c>
      <c r="I69" s="62">
        <f t="shared" si="3"/>
      </c>
      <c r="J69" s="35"/>
    </row>
    <row r="70" spans="1:10" ht="12.75">
      <c r="A70" s="17">
        <f ca="1" t="shared" si="0"/>
      </c>
      <c r="B70" s="28"/>
      <c r="C70" s="43"/>
      <c r="D70" s="55"/>
      <c r="E70" s="29"/>
      <c r="F70" s="95"/>
      <c r="G70" s="96"/>
      <c r="H70" s="73">
        <f t="shared" si="1"/>
      </c>
      <c r="I70" s="62">
        <f t="shared" si="3"/>
      </c>
      <c r="J70" s="35"/>
    </row>
    <row r="71" spans="1:10" ht="12.75">
      <c r="A71" s="17">
        <f ca="1" t="shared" si="0"/>
      </c>
      <c r="B71" s="28"/>
      <c r="C71" s="43"/>
      <c r="D71" s="55"/>
      <c r="E71" s="29"/>
      <c r="F71" s="95"/>
      <c r="G71" s="96"/>
      <c r="H71" s="73">
        <f t="shared" si="1"/>
      </c>
      <c r="I71" s="62">
        <f aca="true" t="shared" si="4" ref="I71:I134">IF(E71&lt;&gt;"","A","")</f>
      </c>
      <c r="J71" s="35"/>
    </row>
    <row r="72" spans="1:10" ht="12.75">
      <c r="A72" s="17">
        <f ca="1" t="shared" si="0"/>
      </c>
      <c r="B72" s="28"/>
      <c r="C72" s="43"/>
      <c r="D72" s="55"/>
      <c r="E72" s="29"/>
      <c r="F72" s="95"/>
      <c r="G72" s="96"/>
      <c r="H72" s="73">
        <f t="shared" si="1"/>
      </c>
      <c r="I72" s="62">
        <f t="shared" si="4"/>
      </c>
      <c r="J72" s="35"/>
    </row>
    <row r="73" spans="1:10" ht="12.75">
      <c r="A73" s="17">
        <f ca="1" t="shared" si="0"/>
      </c>
      <c r="B73" s="28"/>
      <c r="C73" s="43"/>
      <c r="D73" s="55"/>
      <c r="E73" s="29"/>
      <c r="F73" s="95"/>
      <c r="G73" s="96"/>
      <c r="H73" s="73">
        <f t="shared" si="1"/>
      </c>
      <c r="I73" s="62">
        <f t="shared" si="4"/>
      </c>
      <c r="J73" s="35"/>
    </row>
    <row r="74" spans="1:10" ht="12.75">
      <c r="A74" s="17">
        <f ca="1" t="shared" si="0"/>
      </c>
      <c r="B74" s="28"/>
      <c r="C74" s="43"/>
      <c r="D74" s="55"/>
      <c r="E74" s="29"/>
      <c r="F74" s="95"/>
      <c r="G74" s="96"/>
      <c r="H74" s="73">
        <f t="shared" si="1"/>
      </c>
      <c r="I74" s="62">
        <f t="shared" si="4"/>
      </c>
      <c r="J74" s="35"/>
    </row>
    <row r="75" spans="1:10" ht="12.75">
      <c r="A75" s="17">
        <f ca="1" t="shared" si="0"/>
      </c>
      <c r="B75" s="28"/>
      <c r="C75" s="43"/>
      <c r="D75" s="55"/>
      <c r="E75" s="29"/>
      <c r="F75" s="95"/>
      <c r="G75" s="96"/>
      <c r="H75" s="73">
        <f t="shared" si="1"/>
      </c>
      <c r="I75" s="62">
        <f t="shared" si="4"/>
      </c>
      <c r="J75" s="35"/>
    </row>
    <row r="76" spans="1:10" ht="12.75">
      <c r="A76" s="17">
        <f ca="1" t="shared" si="0"/>
      </c>
      <c r="B76" s="28"/>
      <c r="C76" s="43"/>
      <c r="D76" s="55"/>
      <c r="E76" s="29"/>
      <c r="F76" s="95"/>
      <c r="G76" s="96"/>
      <c r="H76" s="73">
        <f t="shared" si="1"/>
      </c>
      <c r="I76" s="62">
        <f t="shared" si="4"/>
      </c>
      <c r="J76" s="35"/>
    </row>
    <row r="77" spans="1:10" ht="12.75">
      <c r="A77" s="17">
        <f ca="1" t="shared" si="0"/>
      </c>
      <c r="B77" s="28"/>
      <c r="C77" s="43"/>
      <c r="D77" s="55"/>
      <c r="E77" s="29"/>
      <c r="F77" s="95"/>
      <c r="G77" s="96"/>
      <c r="H77" s="73">
        <f t="shared" si="1"/>
      </c>
      <c r="I77" s="62">
        <f t="shared" si="4"/>
      </c>
      <c r="J77" s="35"/>
    </row>
    <row r="78" spans="1:10" ht="12.75">
      <c r="A78" s="17">
        <f ca="1" t="shared" si="0"/>
      </c>
      <c r="B78" s="28"/>
      <c r="C78" s="43"/>
      <c r="D78" s="55"/>
      <c r="E78" s="29"/>
      <c r="F78" s="95"/>
      <c r="G78" s="96"/>
      <c r="H78" s="73">
        <f t="shared" si="1"/>
      </c>
      <c r="I78" s="62">
        <f t="shared" si="4"/>
      </c>
      <c r="J78" s="35"/>
    </row>
    <row r="79" spans="1:10" ht="12.75">
      <c r="A79" s="17">
        <f ca="1" t="shared" si="0"/>
      </c>
      <c r="B79" s="28"/>
      <c r="C79" s="43"/>
      <c r="D79" s="55"/>
      <c r="E79" s="29"/>
      <c r="F79" s="95"/>
      <c r="G79" s="96"/>
      <c r="H79" s="73">
        <f t="shared" si="1"/>
      </c>
      <c r="I79" s="62">
        <f t="shared" si="4"/>
      </c>
      <c r="J79" s="35"/>
    </row>
    <row r="80" spans="1:10" ht="12.75">
      <c r="A80" s="17">
        <f ca="1" t="shared" si="0"/>
      </c>
      <c r="B80" s="28"/>
      <c r="C80" s="43"/>
      <c r="D80" s="55"/>
      <c r="E80" s="29"/>
      <c r="F80" s="95"/>
      <c r="G80" s="96"/>
      <c r="H80" s="73">
        <f t="shared" si="1"/>
      </c>
      <c r="I80" s="62">
        <f t="shared" si="4"/>
      </c>
      <c r="J80" s="35"/>
    </row>
    <row r="81" spans="1:10" ht="12.75">
      <c r="A81" s="17">
        <f ca="1" t="shared" si="0"/>
      </c>
      <c r="B81" s="28"/>
      <c r="C81" s="43"/>
      <c r="D81" s="55"/>
      <c r="E81" s="29"/>
      <c r="F81" s="95"/>
      <c r="G81" s="96"/>
      <c r="H81" s="73">
        <f t="shared" si="1"/>
      </c>
      <c r="I81" s="62">
        <f t="shared" si="4"/>
      </c>
      <c r="J81" s="35"/>
    </row>
    <row r="82" spans="1:10" ht="12.75">
      <c r="A82" s="17">
        <f aca="true" ca="1" t="shared" si="5" ref="A82:A145">+IF(NOT(ISBLANK(INDIRECT("e"&amp;ROW()))),MAX(INDIRECT("a$16:A"&amp;ROW()-1))+1,"")</f>
      </c>
      <c r="B82" s="28"/>
      <c r="C82" s="43"/>
      <c r="D82" s="55"/>
      <c r="E82" s="29"/>
      <c r="F82" s="95"/>
      <c r="G82" s="96"/>
      <c r="H82" s="73">
        <f aca="true" t="shared" si="6" ref="H82:H145">+IF(AND(F82="",G82=""),"",ROUND(F82*G82,2))</f>
      </c>
      <c r="I82" s="62">
        <f t="shared" si="4"/>
      </c>
      <c r="J82" s="35"/>
    </row>
    <row r="83" spans="1:10" ht="12.75">
      <c r="A83" s="17">
        <f ca="1" t="shared" si="5"/>
      </c>
      <c r="B83" s="28"/>
      <c r="C83" s="43"/>
      <c r="D83" s="55"/>
      <c r="E83" s="29"/>
      <c r="F83" s="95"/>
      <c r="G83" s="96"/>
      <c r="H83" s="73">
        <f t="shared" si="6"/>
      </c>
      <c r="I83" s="62">
        <f t="shared" si="4"/>
      </c>
      <c r="J83" s="35"/>
    </row>
    <row r="84" spans="1:10" ht="12.75">
      <c r="A84" s="17">
        <f ca="1" t="shared" si="5"/>
      </c>
      <c r="B84" s="28"/>
      <c r="C84" s="43"/>
      <c r="D84" s="55"/>
      <c r="E84" s="29"/>
      <c r="F84" s="95"/>
      <c r="G84" s="96"/>
      <c r="H84" s="73">
        <f t="shared" si="6"/>
      </c>
      <c r="I84" s="62">
        <f t="shared" si="4"/>
      </c>
      <c r="J84" s="35"/>
    </row>
    <row r="85" spans="1:10" ht="12.75">
      <c r="A85" s="17">
        <f ca="1" t="shared" si="5"/>
      </c>
      <c r="B85" s="28"/>
      <c r="C85" s="43"/>
      <c r="D85" s="55"/>
      <c r="E85" s="29"/>
      <c r="F85" s="95"/>
      <c r="G85" s="96"/>
      <c r="H85" s="73">
        <f t="shared" si="6"/>
      </c>
      <c r="I85" s="62">
        <f t="shared" si="4"/>
      </c>
      <c r="J85" s="35"/>
    </row>
    <row r="86" spans="1:10" ht="12.75">
      <c r="A86" s="17">
        <f ca="1" t="shared" si="5"/>
      </c>
      <c r="B86" s="28"/>
      <c r="C86" s="43"/>
      <c r="D86" s="55"/>
      <c r="E86" s="29"/>
      <c r="F86" s="95"/>
      <c r="G86" s="96"/>
      <c r="H86" s="73">
        <f t="shared" si="6"/>
      </c>
      <c r="I86" s="62">
        <f t="shared" si="4"/>
      </c>
      <c r="J86" s="35"/>
    </row>
    <row r="87" spans="1:10" ht="12.75">
      <c r="A87" s="17">
        <f ca="1" t="shared" si="5"/>
      </c>
      <c r="B87" s="28"/>
      <c r="C87" s="43"/>
      <c r="D87" s="55"/>
      <c r="E87" s="29"/>
      <c r="F87" s="95"/>
      <c r="G87" s="96"/>
      <c r="H87" s="73">
        <f t="shared" si="6"/>
      </c>
      <c r="I87" s="62">
        <f t="shared" si="4"/>
      </c>
      <c r="J87" s="35"/>
    </row>
    <row r="88" spans="1:10" ht="12.75">
      <c r="A88" s="17">
        <f ca="1" t="shared" si="5"/>
      </c>
      <c r="B88" s="28"/>
      <c r="C88" s="43"/>
      <c r="D88" s="55"/>
      <c r="E88" s="29"/>
      <c r="F88" s="95"/>
      <c r="G88" s="96"/>
      <c r="H88" s="73">
        <f t="shared" si="6"/>
      </c>
      <c r="I88" s="62">
        <f t="shared" si="4"/>
      </c>
      <c r="J88" s="35"/>
    </row>
    <row r="89" spans="1:10" ht="12.75">
      <c r="A89" s="17">
        <f ca="1" t="shared" si="5"/>
      </c>
      <c r="B89" s="28"/>
      <c r="C89" s="43"/>
      <c r="D89" s="55"/>
      <c r="E89" s="29"/>
      <c r="F89" s="95"/>
      <c r="G89" s="96"/>
      <c r="H89" s="73">
        <f t="shared" si="6"/>
      </c>
      <c r="I89" s="62">
        <f t="shared" si="4"/>
      </c>
      <c r="J89" s="35"/>
    </row>
    <row r="90" spans="1:10" ht="12.75">
      <c r="A90" s="17">
        <f ca="1" t="shared" si="5"/>
      </c>
      <c r="B90" s="28"/>
      <c r="C90" s="43"/>
      <c r="D90" s="55"/>
      <c r="E90" s="29"/>
      <c r="F90" s="95"/>
      <c r="G90" s="96"/>
      <c r="H90" s="73">
        <f t="shared" si="6"/>
      </c>
      <c r="I90" s="62">
        <f t="shared" si="4"/>
      </c>
      <c r="J90" s="35"/>
    </row>
    <row r="91" spans="1:10" ht="12.75">
      <c r="A91" s="17">
        <f ca="1" t="shared" si="5"/>
      </c>
      <c r="B91" s="28"/>
      <c r="C91" s="43"/>
      <c r="D91" s="55"/>
      <c r="E91" s="29"/>
      <c r="F91" s="95"/>
      <c r="G91" s="96"/>
      <c r="H91" s="73">
        <f t="shared" si="6"/>
      </c>
      <c r="I91" s="62">
        <f t="shared" si="4"/>
      </c>
      <c r="J91" s="35"/>
    </row>
    <row r="92" spans="1:10" ht="12.75">
      <c r="A92" s="17">
        <f ca="1" t="shared" si="5"/>
      </c>
      <c r="B92" s="28"/>
      <c r="C92" s="43"/>
      <c r="D92" s="55"/>
      <c r="E92" s="29"/>
      <c r="F92" s="95"/>
      <c r="G92" s="96"/>
      <c r="H92" s="73">
        <f t="shared" si="6"/>
      </c>
      <c r="I92" s="62">
        <f t="shared" si="4"/>
      </c>
      <c r="J92" s="35"/>
    </row>
    <row r="93" spans="1:10" ht="12.75">
      <c r="A93" s="17">
        <f ca="1" t="shared" si="5"/>
      </c>
      <c r="B93" s="28"/>
      <c r="C93" s="43"/>
      <c r="D93" s="55"/>
      <c r="E93" s="29"/>
      <c r="F93" s="95"/>
      <c r="G93" s="96"/>
      <c r="H93" s="73">
        <f t="shared" si="6"/>
      </c>
      <c r="I93" s="62">
        <f t="shared" si="4"/>
      </c>
      <c r="J93" s="35"/>
    </row>
    <row r="94" spans="1:10" ht="12.75">
      <c r="A94" s="17">
        <f ca="1" t="shared" si="5"/>
      </c>
      <c r="B94" s="28"/>
      <c r="C94" s="43"/>
      <c r="D94" s="55"/>
      <c r="E94" s="29"/>
      <c r="F94" s="95"/>
      <c r="G94" s="96"/>
      <c r="H94" s="73">
        <f t="shared" si="6"/>
      </c>
      <c r="I94" s="62">
        <f t="shared" si="4"/>
      </c>
      <c r="J94" s="35"/>
    </row>
    <row r="95" spans="1:10" ht="12.75">
      <c r="A95" s="17">
        <f ca="1" t="shared" si="5"/>
      </c>
      <c r="B95" s="28"/>
      <c r="C95" s="43"/>
      <c r="D95" s="55"/>
      <c r="E95" s="29"/>
      <c r="F95" s="95"/>
      <c r="G95" s="96"/>
      <c r="H95" s="73">
        <f t="shared" si="6"/>
      </c>
      <c r="I95" s="62">
        <f t="shared" si="4"/>
      </c>
      <c r="J95" s="35"/>
    </row>
    <row r="96" spans="1:10" ht="12.75">
      <c r="A96" s="17">
        <f ca="1" t="shared" si="5"/>
      </c>
      <c r="B96" s="28"/>
      <c r="C96" s="43"/>
      <c r="D96" s="55"/>
      <c r="E96" s="29"/>
      <c r="F96" s="95"/>
      <c r="G96" s="96"/>
      <c r="H96" s="73">
        <f t="shared" si="6"/>
      </c>
      <c r="I96" s="62">
        <f t="shared" si="4"/>
      </c>
      <c r="J96" s="35"/>
    </row>
    <row r="97" spans="1:10" ht="12.75">
      <c r="A97" s="17">
        <f ca="1" t="shared" si="5"/>
      </c>
      <c r="B97" s="28"/>
      <c r="C97" s="43"/>
      <c r="D97" s="55"/>
      <c r="E97" s="29"/>
      <c r="F97" s="95"/>
      <c r="G97" s="96"/>
      <c r="H97" s="73">
        <f t="shared" si="6"/>
      </c>
      <c r="I97" s="62">
        <f t="shared" si="4"/>
      </c>
      <c r="J97" s="35"/>
    </row>
    <row r="98" spans="1:10" ht="12.75">
      <c r="A98" s="17">
        <f ca="1" t="shared" si="5"/>
      </c>
      <c r="B98" s="28"/>
      <c r="C98" s="43"/>
      <c r="D98" s="55"/>
      <c r="E98" s="29"/>
      <c r="F98" s="95"/>
      <c r="G98" s="96"/>
      <c r="H98" s="73">
        <f t="shared" si="6"/>
      </c>
      <c r="I98" s="62">
        <f t="shared" si="4"/>
      </c>
      <c r="J98" s="35"/>
    </row>
    <row r="99" spans="1:10" ht="12.75">
      <c r="A99" s="17">
        <f ca="1" t="shared" si="5"/>
      </c>
      <c r="B99" s="28"/>
      <c r="C99" s="43"/>
      <c r="D99" s="55"/>
      <c r="E99" s="29"/>
      <c r="F99" s="95"/>
      <c r="G99" s="96"/>
      <c r="H99" s="73">
        <f t="shared" si="6"/>
      </c>
      <c r="I99" s="62">
        <f t="shared" si="4"/>
      </c>
      <c r="J99" s="35"/>
    </row>
    <row r="100" spans="1:10" ht="12.75">
      <c r="A100" s="17">
        <f ca="1" t="shared" si="5"/>
      </c>
      <c r="B100" s="28"/>
      <c r="C100" s="43"/>
      <c r="D100" s="55"/>
      <c r="E100" s="29"/>
      <c r="F100" s="95"/>
      <c r="G100" s="96"/>
      <c r="H100" s="73">
        <f t="shared" si="6"/>
      </c>
      <c r="I100" s="62">
        <f t="shared" si="4"/>
      </c>
      <c r="J100" s="35"/>
    </row>
    <row r="101" spans="1:10" ht="12.75">
      <c r="A101" s="17">
        <f ca="1" t="shared" si="5"/>
      </c>
      <c r="B101" s="28"/>
      <c r="C101" s="43"/>
      <c r="D101" s="55"/>
      <c r="E101" s="29"/>
      <c r="F101" s="95"/>
      <c r="G101" s="96"/>
      <c r="H101" s="73">
        <f t="shared" si="6"/>
      </c>
      <c r="I101" s="62">
        <f t="shared" si="4"/>
      </c>
      <c r="J101" s="35"/>
    </row>
    <row r="102" spans="1:10" ht="12.75">
      <c r="A102" s="17">
        <f ca="1" t="shared" si="5"/>
      </c>
      <c r="B102" s="28"/>
      <c r="C102" s="43"/>
      <c r="D102" s="55"/>
      <c r="E102" s="29"/>
      <c r="F102" s="95"/>
      <c r="G102" s="96"/>
      <c r="H102" s="73">
        <f t="shared" si="6"/>
      </c>
      <c r="I102" s="62">
        <f t="shared" si="4"/>
      </c>
      <c r="J102" s="35"/>
    </row>
    <row r="103" spans="1:10" ht="12.75">
      <c r="A103" s="17">
        <f ca="1" t="shared" si="5"/>
      </c>
      <c r="B103" s="28"/>
      <c r="C103" s="43"/>
      <c r="D103" s="55"/>
      <c r="E103" s="29"/>
      <c r="F103" s="95"/>
      <c r="G103" s="96"/>
      <c r="H103" s="73">
        <f t="shared" si="6"/>
      </c>
      <c r="I103" s="62">
        <f t="shared" si="4"/>
      </c>
      <c r="J103" s="35"/>
    </row>
    <row r="104" spans="1:10" ht="12.75">
      <c r="A104" s="17">
        <f ca="1" t="shared" si="5"/>
      </c>
      <c r="B104" s="28"/>
      <c r="C104" s="43"/>
      <c r="D104" s="55"/>
      <c r="E104" s="29"/>
      <c r="F104" s="95"/>
      <c r="G104" s="96"/>
      <c r="H104" s="73">
        <f t="shared" si="6"/>
      </c>
      <c r="I104" s="62">
        <f t="shared" si="4"/>
      </c>
      <c r="J104" s="35"/>
    </row>
    <row r="105" spans="1:10" ht="12.75">
      <c r="A105" s="17">
        <f ca="1" t="shared" si="5"/>
      </c>
      <c r="B105" s="28"/>
      <c r="C105" s="43"/>
      <c r="D105" s="55"/>
      <c r="E105" s="29"/>
      <c r="F105" s="95"/>
      <c r="G105" s="96"/>
      <c r="H105" s="73">
        <f t="shared" si="6"/>
      </c>
      <c r="I105" s="62">
        <f t="shared" si="4"/>
      </c>
      <c r="J105" s="35"/>
    </row>
    <row r="106" spans="1:10" ht="12.75">
      <c r="A106" s="17">
        <f ca="1" t="shared" si="5"/>
      </c>
      <c r="B106" s="28"/>
      <c r="C106" s="43"/>
      <c r="D106" s="55"/>
      <c r="E106" s="29"/>
      <c r="F106" s="95"/>
      <c r="G106" s="96"/>
      <c r="H106" s="73">
        <f t="shared" si="6"/>
      </c>
      <c r="I106" s="62">
        <f t="shared" si="4"/>
      </c>
      <c r="J106" s="35"/>
    </row>
    <row r="107" spans="1:10" ht="12.75">
      <c r="A107" s="17">
        <f ca="1" t="shared" si="5"/>
      </c>
      <c r="B107" s="28"/>
      <c r="C107" s="43"/>
      <c r="D107" s="55"/>
      <c r="E107" s="29"/>
      <c r="F107" s="95"/>
      <c r="G107" s="96"/>
      <c r="H107" s="73">
        <f t="shared" si="6"/>
      </c>
      <c r="I107" s="62">
        <f t="shared" si="4"/>
      </c>
      <c r="J107" s="35"/>
    </row>
    <row r="108" spans="1:10" ht="12.75">
      <c r="A108" s="17">
        <f ca="1" t="shared" si="5"/>
      </c>
      <c r="B108" s="28"/>
      <c r="C108" s="43"/>
      <c r="D108" s="55"/>
      <c r="E108" s="29"/>
      <c r="F108" s="95"/>
      <c r="G108" s="96"/>
      <c r="H108" s="73">
        <f t="shared" si="6"/>
      </c>
      <c r="I108" s="62">
        <f t="shared" si="4"/>
      </c>
      <c r="J108" s="35"/>
    </row>
    <row r="109" spans="1:10" ht="12.75">
      <c r="A109" s="17">
        <f ca="1" t="shared" si="5"/>
      </c>
      <c r="B109" s="28"/>
      <c r="C109" s="43"/>
      <c r="D109" s="55"/>
      <c r="E109" s="29"/>
      <c r="F109" s="95"/>
      <c r="G109" s="96"/>
      <c r="H109" s="73">
        <f t="shared" si="6"/>
      </c>
      <c r="I109" s="62">
        <f t="shared" si="4"/>
      </c>
      <c r="J109" s="35"/>
    </row>
    <row r="110" spans="1:10" ht="12.75">
      <c r="A110" s="17">
        <f ca="1" t="shared" si="5"/>
      </c>
      <c r="B110" s="28"/>
      <c r="C110" s="43"/>
      <c r="D110" s="55"/>
      <c r="E110" s="29"/>
      <c r="F110" s="95"/>
      <c r="G110" s="96"/>
      <c r="H110" s="73">
        <f t="shared" si="6"/>
      </c>
      <c r="I110" s="62">
        <f t="shared" si="4"/>
      </c>
      <c r="J110" s="35"/>
    </row>
    <row r="111" spans="1:10" ht="12.75">
      <c r="A111" s="17">
        <f ca="1" t="shared" si="5"/>
      </c>
      <c r="B111" s="28"/>
      <c r="C111" s="43"/>
      <c r="D111" s="55"/>
      <c r="E111" s="29"/>
      <c r="F111" s="95"/>
      <c r="G111" s="96"/>
      <c r="H111" s="73">
        <f t="shared" si="6"/>
      </c>
      <c r="I111" s="62">
        <f t="shared" si="4"/>
      </c>
      <c r="J111" s="35"/>
    </row>
    <row r="112" spans="1:10" ht="12.75">
      <c r="A112" s="17">
        <f ca="1" t="shared" si="5"/>
      </c>
      <c r="B112" s="28"/>
      <c r="C112" s="43"/>
      <c r="D112" s="55"/>
      <c r="E112" s="29"/>
      <c r="F112" s="95"/>
      <c r="G112" s="96"/>
      <c r="H112" s="73">
        <f t="shared" si="6"/>
      </c>
      <c r="I112" s="62">
        <f t="shared" si="4"/>
      </c>
      <c r="J112" s="35"/>
    </row>
    <row r="113" spans="1:10" ht="12.75">
      <c r="A113" s="17">
        <f ca="1" t="shared" si="5"/>
      </c>
      <c r="B113" s="28"/>
      <c r="C113" s="43"/>
      <c r="D113" s="55"/>
      <c r="E113" s="29"/>
      <c r="F113" s="95"/>
      <c r="G113" s="96"/>
      <c r="H113" s="73">
        <f t="shared" si="6"/>
      </c>
      <c r="I113" s="62">
        <f t="shared" si="4"/>
      </c>
      <c r="J113" s="35"/>
    </row>
    <row r="114" spans="1:10" ht="12.75">
      <c r="A114" s="17">
        <f ca="1" t="shared" si="5"/>
      </c>
      <c r="B114" s="28"/>
      <c r="C114" s="43"/>
      <c r="D114" s="55"/>
      <c r="E114" s="29"/>
      <c r="F114" s="95"/>
      <c r="G114" s="96"/>
      <c r="H114" s="73">
        <f t="shared" si="6"/>
      </c>
      <c r="I114" s="62">
        <f t="shared" si="4"/>
      </c>
      <c r="J114" s="35"/>
    </row>
    <row r="115" spans="1:10" ht="12.75">
      <c r="A115" s="17">
        <f ca="1" t="shared" si="5"/>
      </c>
      <c r="B115" s="28"/>
      <c r="C115" s="43"/>
      <c r="D115" s="55"/>
      <c r="E115" s="29"/>
      <c r="F115" s="95"/>
      <c r="G115" s="96"/>
      <c r="H115" s="73">
        <f t="shared" si="6"/>
      </c>
      <c r="I115" s="62">
        <f t="shared" si="4"/>
      </c>
      <c r="J115" s="35"/>
    </row>
    <row r="116" spans="1:10" ht="12.75">
      <c r="A116" s="17">
        <f ca="1" t="shared" si="5"/>
      </c>
      <c r="B116" s="28"/>
      <c r="C116" s="43"/>
      <c r="D116" s="55"/>
      <c r="E116" s="29"/>
      <c r="F116" s="95"/>
      <c r="G116" s="96"/>
      <c r="H116" s="73">
        <f t="shared" si="6"/>
      </c>
      <c r="I116" s="62">
        <f t="shared" si="4"/>
      </c>
      <c r="J116" s="35"/>
    </row>
    <row r="117" spans="1:10" ht="12.75">
      <c r="A117" s="17">
        <f ca="1" t="shared" si="5"/>
      </c>
      <c r="B117" s="28"/>
      <c r="C117" s="43"/>
      <c r="D117" s="55"/>
      <c r="E117" s="29"/>
      <c r="F117" s="95"/>
      <c r="G117" s="96"/>
      <c r="H117" s="73">
        <f t="shared" si="6"/>
      </c>
      <c r="I117" s="62">
        <f t="shared" si="4"/>
      </c>
      <c r="J117" s="35"/>
    </row>
    <row r="118" spans="1:10" ht="12.75">
      <c r="A118" s="17">
        <f ca="1" t="shared" si="5"/>
      </c>
      <c r="B118" s="28"/>
      <c r="C118" s="43"/>
      <c r="D118" s="55"/>
      <c r="E118" s="29"/>
      <c r="F118" s="95"/>
      <c r="G118" s="96"/>
      <c r="H118" s="73">
        <f t="shared" si="6"/>
      </c>
      <c r="I118" s="62">
        <f t="shared" si="4"/>
      </c>
      <c r="J118" s="35"/>
    </row>
    <row r="119" spans="1:10" ht="12.75">
      <c r="A119" s="17">
        <f ca="1" t="shared" si="5"/>
      </c>
      <c r="B119" s="28"/>
      <c r="C119" s="43"/>
      <c r="D119" s="55"/>
      <c r="E119" s="29"/>
      <c r="F119" s="95"/>
      <c r="G119" s="96"/>
      <c r="H119" s="73">
        <f t="shared" si="6"/>
      </c>
      <c r="I119" s="62">
        <f t="shared" si="4"/>
      </c>
      <c r="J119" s="35"/>
    </row>
    <row r="120" spans="1:10" ht="12.75">
      <c r="A120" s="17">
        <f ca="1" t="shared" si="5"/>
      </c>
      <c r="B120" s="28"/>
      <c r="C120" s="43"/>
      <c r="D120" s="55"/>
      <c r="E120" s="29"/>
      <c r="F120" s="95"/>
      <c r="G120" s="96"/>
      <c r="H120" s="73">
        <f t="shared" si="6"/>
      </c>
      <c r="I120" s="62">
        <f t="shared" si="4"/>
      </c>
      <c r="J120" s="35"/>
    </row>
    <row r="121" spans="1:10" ht="12.75">
      <c r="A121" s="17">
        <f ca="1" t="shared" si="5"/>
      </c>
      <c r="B121" s="28"/>
      <c r="C121" s="43"/>
      <c r="D121" s="55"/>
      <c r="E121" s="29"/>
      <c r="F121" s="95"/>
      <c r="G121" s="96"/>
      <c r="H121" s="73">
        <f t="shared" si="6"/>
      </c>
      <c r="I121" s="62">
        <f t="shared" si="4"/>
      </c>
      <c r="J121" s="35"/>
    </row>
    <row r="122" spans="1:10" ht="12.75">
      <c r="A122" s="17">
        <f ca="1" t="shared" si="5"/>
      </c>
      <c r="B122" s="28"/>
      <c r="C122" s="43"/>
      <c r="D122" s="55"/>
      <c r="E122" s="29"/>
      <c r="F122" s="95"/>
      <c r="G122" s="96"/>
      <c r="H122" s="73">
        <f t="shared" si="6"/>
      </c>
      <c r="I122" s="62">
        <f t="shared" si="4"/>
      </c>
      <c r="J122" s="35"/>
    </row>
    <row r="123" spans="1:10" ht="12.75">
      <c r="A123" s="17">
        <f ca="1" t="shared" si="5"/>
      </c>
      <c r="B123" s="28"/>
      <c r="C123" s="43"/>
      <c r="D123" s="55"/>
      <c r="E123" s="29"/>
      <c r="F123" s="95"/>
      <c r="G123" s="96"/>
      <c r="H123" s="73">
        <f t="shared" si="6"/>
      </c>
      <c r="I123" s="62">
        <f t="shared" si="4"/>
      </c>
      <c r="J123" s="35"/>
    </row>
    <row r="124" spans="1:10" ht="12.75">
      <c r="A124" s="17">
        <f ca="1" t="shared" si="5"/>
      </c>
      <c r="B124" s="28"/>
      <c r="C124" s="43"/>
      <c r="D124" s="55"/>
      <c r="E124" s="29"/>
      <c r="F124" s="95"/>
      <c r="G124" s="96"/>
      <c r="H124" s="73">
        <f t="shared" si="6"/>
      </c>
      <c r="I124" s="62">
        <f t="shared" si="4"/>
      </c>
      <c r="J124" s="35"/>
    </row>
    <row r="125" spans="1:10" ht="12.75">
      <c r="A125" s="17">
        <f ca="1" t="shared" si="5"/>
      </c>
      <c r="B125" s="28"/>
      <c r="C125" s="43"/>
      <c r="D125" s="55"/>
      <c r="E125" s="29"/>
      <c r="F125" s="95"/>
      <c r="G125" s="96"/>
      <c r="H125" s="73">
        <f t="shared" si="6"/>
      </c>
      <c r="I125" s="62">
        <f t="shared" si="4"/>
      </c>
      <c r="J125" s="35"/>
    </row>
    <row r="126" spans="1:10" ht="12.75">
      <c r="A126" s="17">
        <f ca="1" t="shared" si="5"/>
      </c>
      <c r="B126" s="28"/>
      <c r="C126" s="43"/>
      <c r="D126" s="55"/>
      <c r="E126" s="29"/>
      <c r="F126" s="95"/>
      <c r="G126" s="96"/>
      <c r="H126" s="73">
        <f t="shared" si="6"/>
      </c>
      <c r="I126" s="62">
        <f t="shared" si="4"/>
      </c>
      <c r="J126" s="35"/>
    </row>
    <row r="127" spans="1:10" ht="12.75">
      <c r="A127" s="17">
        <f ca="1" t="shared" si="5"/>
      </c>
      <c r="B127" s="28"/>
      <c r="C127" s="43"/>
      <c r="D127" s="55"/>
      <c r="E127" s="29"/>
      <c r="F127" s="95"/>
      <c r="G127" s="96"/>
      <c r="H127" s="73">
        <f t="shared" si="6"/>
      </c>
      <c r="I127" s="62">
        <f t="shared" si="4"/>
      </c>
      <c r="J127" s="35"/>
    </row>
    <row r="128" spans="1:10" ht="12.75">
      <c r="A128" s="17">
        <f ca="1" t="shared" si="5"/>
      </c>
      <c r="B128" s="28"/>
      <c r="C128" s="43"/>
      <c r="D128" s="55"/>
      <c r="E128" s="29"/>
      <c r="F128" s="95"/>
      <c r="G128" s="96"/>
      <c r="H128" s="73">
        <f t="shared" si="6"/>
      </c>
      <c r="I128" s="62">
        <f t="shared" si="4"/>
      </c>
      <c r="J128" s="35"/>
    </row>
    <row r="129" spans="1:10" ht="12.75">
      <c r="A129" s="17">
        <f ca="1" t="shared" si="5"/>
      </c>
      <c r="B129" s="28"/>
      <c r="C129" s="43"/>
      <c r="D129" s="55"/>
      <c r="E129" s="29"/>
      <c r="F129" s="95"/>
      <c r="G129" s="96"/>
      <c r="H129" s="73">
        <f t="shared" si="6"/>
      </c>
      <c r="I129" s="62">
        <f t="shared" si="4"/>
      </c>
      <c r="J129" s="35"/>
    </row>
    <row r="130" spans="1:10" ht="12.75">
      <c r="A130" s="17">
        <f ca="1" t="shared" si="5"/>
      </c>
      <c r="B130" s="28"/>
      <c r="C130" s="43"/>
      <c r="D130" s="55"/>
      <c r="E130" s="29"/>
      <c r="F130" s="95"/>
      <c r="G130" s="96"/>
      <c r="H130" s="73">
        <f t="shared" si="6"/>
      </c>
      <c r="I130" s="62">
        <f t="shared" si="4"/>
      </c>
      <c r="J130" s="35"/>
    </row>
    <row r="131" spans="1:10" ht="12.75">
      <c r="A131" s="17">
        <f ca="1" t="shared" si="5"/>
      </c>
      <c r="B131" s="28"/>
      <c r="C131" s="43"/>
      <c r="D131" s="55"/>
      <c r="E131" s="29"/>
      <c r="F131" s="95"/>
      <c r="G131" s="96"/>
      <c r="H131" s="73">
        <f t="shared" si="6"/>
      </c>
      <c r="I131" s="62">
        <f t="shared" si="4"/>
      </c>
      <c r="J131" s="35"/>
    </row>
    <row r="132" spans="1:10" ht="12.75">
      <c r="A132" s="17">
        <f ca="1" t="shared" si="5"/>
      </c>
      <c r="B132" s="28"/>
      <c r="C132" s="43"/>
      <c r="D132" s="55"/>
      <c r="E132" s="29"/>
      <c r="F132" s="95"/>
      <c r="G132" s="96"/>
      <c r="H132" s="73">
        <f t="shared" si="6"/>
      </c>
      <c r="I132" s="62">
        <f t="shared" si="4"/>
      </c>
      <c r="J132" s="35"/>
    </row>
    <row r="133" spans="1:10" ht="12.75">
      <c r="A133" s="17">
        <f ca="1" t="shared" si="5"/>
      </c>
      <c r="B133" s="28"/>
      <c r="C133" s="43"/>
      <c r="D133" s="55"/>
      <c r="E133" s="29"/>
      <c r="F133" s="95"/>
      <c r="G133" s="96"/>
      <c r="H133" s="73">
        <f t="shared" si="6"/>
      </c>
      <c r="I133" s="62">
        <f t="shared" si="4"/>
      </c>
      <c r="J133" s="35"/>
    </row>
    <row r="134" spans="1:10" ht="12.75">
      <c r="A134" s="17">
        <f ca="1" t="shared" si="5"/>
      </c>
      <c r="B134" s="28"/>
      <c r="C134" s="43"/>
      <c r="D134" s="55"/>
      <c r="E134" s="29"/>
      <c r="F134" s="95"/>
      <c r="G134" s="96"/>
      <c r="H134" s="73">
        <f t="shared" si="6"/>
      </c>
      <c r="I134" s="62">
        <f t="shared" si="4"/>
      </c>
      <c r="J134" s="35"/>
    </row>
    <row r="135" spans="1:10" ht="12.75">
      <c r="A135" s="17">
        <f ca="1" t="shared" si="5"/>
      </c>
      <c r="B135" s="28"/>
      <c r="C135" s="43"/>
      <c r="D135" s="55"/>
      <c r="E135" s="29"/>
      <c r="F135" s="95"/>
      <c r="G135" s="96"/>
      <c r="H135" s="73">
        <f t="shared" si="6"/>
      </c>
      <c r="I135" s="62">
        <f aca="true" t="shared" si="7" ref="I135:I198">IF(E135&lt;&gt;"","A","")</f>
      </c>
      <c r="J135" s="35"/>
    </row>
    <row r="136" spans="1:10" ht="12.75">
      <c r="A136" s="17">
        <f ca="1" t="shared" si="5"/>
      </c>
      <c r="B136" s="28"/>
      <c r="C136" s="43"/>
      <c r="D136" s="55"/>
      <c r="E136" s="29"/>
      <c r="F136" s="95"/>
      <c r="G136" s="96"/>
      <c r="H136" s="73">
        <f t="shared" si="6"/>
      </c>
      <c r="I136" s="62">
        <f t="shared" si="7"/>
      </c>
      <c r="J136" s="35"/>
    </row>
    <row r="137" spans="1:10" ht="12.75">
      <c r="A137" s="17">
        <f ca="1" t="shared" si="5"/>
      </c>
      <c r="B137" s="28"/>
      <c r="C137" s="43"/>
      <c r="D137" s="55"/>
      <c r="E137" s="29"/>
      <c r="F137" s="95"/>
      <c r="G137" s="96"/>
      <c r="H137" s="73">
        <f t="shared" si="6"/>
      </c>
      <c r="I137" s="62">
        <f t="shared" si="7"/>
      </c>
      <c r="J137" s="35"/>
    </row>
    <row r="138" spans="1:10" ht="12.75">
      <c r="A138" s="17">
        <f ca="1" t="shared" si="5"/>
      </c>
      <c r="B138" s="28"/>
      <c r="C138" s="43"/>
      <c r="D138" s="55"/>
      <c r="E138" s="29"/>
      <c r="F138" s="95"/>
      <c r="G138" s="96"/>
      <c r="H138" s="73">
        <f t="shared" si="6"/>
      </c>
      <c r="I138" s="62">
        <f t="shared" si="7"/>
      </c>
      <c r="J138" s="35"/>
    </row>
    <row r="139" spans="1:10" ht="12.75">
      <c r="A139" s="17">
        <f ca="1" t="shared" si="5"/>
      </c>
      <c r="B139" s="28"/>
      <c r="C139" s="43"/>
      <c r="D139" s="55"/>
      <c r="E139" s="29"/>
      <c r="F139" s="95"/>
      <c r="G139" s="96"/>
      <c r="H139" s="73">
        <f t="shared" si="6"/>
      </c>
      <c r="I139" s="62">
        <f t="shared" si="7"/>
      </c>
      <c r="J139" s="35"/>
    </row>
    <row r="140" spans="1:10" ht="12.75">
      <c r="A140" s="17">
        <f ca="1" t="shared" si="5"/>
      </c>
      <c r="B140" s="28"/>
      <c r="C140" s="43"/>
      <c r="D140" s="55"/>
      <c r="E140" s="29"/>
      <c r="F140" s="95"/>
      <c r="G140" s="96"/>
      <c r="H140" s="73">
        <f t="shared" si="6"/>
      </c>
      <c r="I140" s="62">
        <f t="shared" si="7"/>
      </c>
      <c r="J140" s="35"/>
    </row>
    <row r="141" spans="1:10" ht="12.75">
      <c r="A141" s="17">
        <f ca="1" t="shared" si="5"/>
      </c>
      <c r="B141" s="28"/>
      <c r="C141" s="43"/>
      <c r="D141" s="55"/>
      <c r="E141" s="29"/>
      <c r="F141" s="95"/>
      <c r="G141" s="96"/>
      <c r="H141" s="73">
        <f t="shared" si="6"/>
      </c>
      <c r="I141" s="62">
        <f t="shared" si="7"/>
      </c>
      <c r="J141" s="35"/>
    </row>
    <row r="142" spans="1:10" ht="12.75">
      <c r="A142" s="17">
        <f ca="1" t="shared" si="5"/>
      </c>
      <c r="B142" s="28"/>
      <c r="C142" s="43"/>
      <c r="D142" s="55"/>
      <c r="E142" s="29"/>
      <c r="F142" s="95"/>
      <c r="G142" s="96"/>
      <c r="H142" s="73">
        <f t="shared" si="6"/>
      </c>
      <c r="I142" s="62">
        <f t="shared" si="7"/>
      </c>
      <c r="J142" s="35"/>
    </row>
    <row r="143" spans="1:10" ht="12.75">
      <c r="A143" s="17">
        <f ca="1" t="shared" si="5"/>
      </c>
      <c r="B143" s="28"/>
      <c r="C143" s="43"/>
      <c r="D143" s="55"/>
      <c r="E143" s="29"/>
      <c r="F143" s="95"/>
      <c r="G143" s="96"/>
      <c r="H143" s="73">
        <f t="shared" si="6"/>
      </c>
      <c r="I143" s="62">
        <f t="shared" si="7"/>
      </c>
      <c r="J143" s="35"/>
    </row>
    <row r="144" spans="1:10" ht="12.75">
      <c r="A144" s="17">
        <f ca="1" t="shared" si="5"/>
      </c>
      <c r="B144" s="28"/>
      <c r="C144" s="43"/>
      <c r="D144" s="55"/>
      <c r="E144" s="29"/>
      <c r="F144" s="95"/>
      <c r="G144" s="96"/>
      <c r="H144" s="73">
        <f t="shared" si="6"/>
      </c>
      <c r="I144" s="62">
        <f t="shared" si="7"/>
      </c>
      <c r="J144" s="35"/>
    </row>
    <row r="145" spans="1:10" ht="12.75">
      <c r="A145" s="17">
        <f ca="1" t="shared" si="5"/>
      </c>
      <c r="B145" s="28"/>
      <c r="C145" s="43"/>
      <c r="D145" s="55"/>
      <c r="E145" s="29"/>
      <c r="F145" s="95"/>
      <c r="G145" s="96"/>
      <c r="H145" s="73">
        <f t="shared" si="6"/>
      </c>
      <c r="I145" s="62">
        <f t="shared" si="7"/>
      </c>
      <c r="J145" s="35"/>
    </row>
    <row r="146" spans="1:10" ht="12.75">
      <c r="A146" s="17">
        <f aca="true" ca="1" t="shared" si="8" ref="A146:A200">+IF(NOT(ISBLANK(INDIRECT("e"&amp;ROW()))),MAX(INDIRECT("a$16:A"&amp;ROW()-1))+1,"")</f>
      </c>
      <c r="B146" s="28"/>
      <c r="C146" s="43"/>
      <c r="D146" s="55"/>
      <c r="E146" s="29"/>
      <c r="F146" s="95"/>
      <c r="G146" s="96"/>
      <c r="H146" s="73">
        <f aca="true" t="shared" si="9" ref="H146:H200">+IF(AND(F146="",G146=""),"",ROUND(F146*G146,2))</f>
      </c>
      <c r="I146" s="62">
        <f t="shared" si="7"/>
      </c>
      <c r="J146" s="35"/>
    </row>
    <row r="147" spans="1:10" ht="12.75">
      <c r="A147" s="17">
        <f ca="1" t="shared" si="8"/>
      </c>
      <c r="B147" s="28"/>
      <c r="C147" s="43"/>
      <c r="D147" s="55"/>
      <c r="E147" s="29"/>
      <c r="F147" s="95"/>
      <c r="G147" s="96"/>
      <c r="H147" s="73">
        <f t="shared" si="9"/>
      </c>
      <c r="I147" s="62">
        <f t="shared" si="7"/>
      </c>
      <c r="J147" s="35"/>
    </row>
    <row r="148" spans="1:10" ht="12.75">
      <c r="A148" s="17">
        <f ca="1" t="shared" si="8"/>
      </c>
      <c r="B148" s="28"/>
      <c r="C148" s="43"/>
      <c r="D148" s="55"/>
      <c r="E148" s="29"/>
      <c r="F148" s="95"/>
      <c r="G148" s="96"/>
      <c r="H148" s="73">
        <f t="shared" si="9"/>
      </c>
      <c r="I148" s="62">
        <f t="shared" si="7"/>
      </c>
      <c r="J148" s="35"/>
    </row>
    <row r="149" spans="1:10" ht="12.75">
      <c r="A149" s="17">
        <f ca="1" t="shared" si="8"/>
      </c>
      <c r="B149" s="28"/>
      <c r="C149" s="43"/>
      <c r="D149" s="55"/>
      <c r="E149" s="29"/>
      <c r="F149" s="95"/>
      <c r="G149" s="96"/>
      <c r="H149" s="73">
        <f t="shared" si="9"/>
      </c>
      <c r="I149" s="62">
        <f t="shared" si="7"/>
      </c>
      <c r="J149" s="35"/>
    </row>
    <row r="150" spans="1:10" ht="12.75">
      <c r="A150" s="17">
        <f ca="1" t="shared" si="8"/>
      </c>
      <c r="B150" s="28"/>
      <c r="C150" s="43"/>
      <c r="D150" s="55"/>
      <c r="E150" s="29"/>
      <c r="F150" s="95"/>
      <c r="G150" s="96"/>
      <c r="H150" s="73">
        <f t="shared" si="9"/>
      </c>
      <c r="I150" s="62">
        <f t="shared" si="7"/>
      </c>
      <c r="J150" s="35"/>
    </row>
    <row r="151" spans="1:10" ht="12.75">
      <c r="A151" s="17">
        <f ca="1" t="shared" si="8"/>
      </c>
      <c r="B151" s="28"/>
      <c r="C151" s="43"/>
      <c r="D151" s="55"/>
      <c r="E151" s="29"/>
      <c r="F151" s="95"/>
      <c r="G151" s="96"/>
      <c r="H151" s="73">
        <f t="shared" si="9"/>
      </c>
      <c r="I151" s="62">
        <f t="shared" si="7"/>
      </c>
      <c r="J151" s="35"/>
    </row>
    <row r="152" spans="1:10" ht="12.75">
      <c r="A152" s="17">
        <f ca="1" t="shared" si="8"/>
      </c>
      <c r="B152" s="28"/>
      <c r="C152" s="43"/>
      <c r="D152" s="55"/>
      <c r="E152" s="29"/>
      <c r="F152" s="95"/>
      <c r="G152" s="96"/>
      <c r="H152" s="73">
        <f t="shared" si="9"/>
      </c>
      <c r="I152" s="62">
        <f t="shared" si="7"/>
      </c>
      <c r="J152" s="35"/>
    </row>
    <row r="153" spans="1:10" ht="12.75">
      <c r="A153" s="17">
        <f ca="1" t="shared" si="8"/>
      </c>
      <c r="B153" s="28"/>
      <c r="C153" s="43"/>
      <c r="D153" s="55"/>
      <c r="E153" s="29"/>
      <c r="F153" s="95"/>
      <c r="G153" s="96"/>
      <c r="H153" s="73">
        <f t="shared" si="9"/>
      </c>
      <c r="I153" s="62">
        <f t="shared" si="7"/>
      </c>
      <c r="J153" s="35"/>
    </row>
    <row r="154" spans="1:10" ht="12.75">
      <c r="A154" s="17">
        <f ca="1" t="shared" si="8"/>
      </c>
      <c r="B154" s="28"/>
      <c r="C154" s="43"/>
      <c r="D154" s="55"/>
      <c r="E154" s="29"/>
      <c r="F154" s="95"/>
      <c r="G154" s="96"/>
      <c r="H154" s="73">
        <f t="shared" si="9"/>
      </c>
      <c r="I154" s="62">
        <f t="shared" si="7"/>
      </c>
      <c r="J154" s="35"/>
    </row>
    <row r="155" spans="1:10" ht="12.75">
      <c r="A155" s="17">
        <f ca="1" t="shared" si="8"/>
      </c>
      <c r="B155" s="28"/>
      <c r="C155" s="43"/>
      <c r="D155" s="55"/>
      <c r="E155" s="29"/>
      <c r="F155" s="95"/>
      <c r="G155" s="96"/>
      <c r="H155" s="73">
        <f t="shared" si="9"/>
      </c>
      <c r="I155" s="62">
        <f t="shared" si="7"/>
      </c>
      <c r="J155" s="35"/>
    </row>
    <row r="156" spans="1:10" ht="12.75">
      <c r="A156" s="17">
        <f ca="1" t="shared" si="8"/>
      </c>
      <c r="B156" s="28"/>
      <c r="C156" s="43"/>
      <c r="D156" s="55"/>
      <c r="E156" s="29"/>
      <c r="F156" s="95"/>
      <c r="G156" s="96"/>
      <c r="H156" s="73">
        <f t="shared" si="9"/>
      </c>
      <c r="I156" s="62">
        <f t="shared" si="7"/>
      </c>
      <c r="J156" s="35"/>
    </row>
    <row r="157" spans="1:10" ht="12.75">
      <c r="A157" s="17">
        <f ca="1" t="shared" si="8"/>
      </c>
      <c r="B157" s="28"/>
      <c r="C157" s="43"/>
      <c r="D157" s="55"/>
      <c r="E157" s="29"/>
      <c r="F157" s="95"/>
      <c r="G157" s="96"/>
      <c r="H157" s="73">
        <f t="shared" si="9"/>
      </c>
      <c r="I157" s="62">
        <f t="shared" si="7"/>
      </c>
      <c r="J157" s="35"/>
    </row>
    <row r="158" spans="1:10" ht="12.75">
      <c r="A158" s="17">
        <f ca="1" t="shared" si="8"/>
      </c>
      <c r="B158" s="28"/>
      <c r="C158" s="43"/>
      <c r="D158" s="55"/>
      <c r="E158" s="29"/>
      <c r="F158" s="95"/>
      <c r="G158" s="96"/>
      <c r="H158" s="73">
        <f t="shared" si="9"/>
      </c>
      <c r="I158" s="62">
        <f t="shared" si="7"/>
      </c>
      <c r="J158" s="35"/>
    </row>
    <row r="159" spans="1:10" ht="12.75">
      <c r="A159" s="17">
        <f ca="1" t="shared" si="8"/>
      </c>
      <c r="B159" s="28"/>
      <c r="C159" s="43"/>
      <c r="D159" s="55"/>
      <c r="E159" s="29"/>
      <c r="F159" s="95"/>
      <c r="G159" s="96"/>
      <c r="H159" s="73">
        <f t="shared" si="9"/>
      </c>
      <c r="I159" s="62">
        <f t="shared" si="7"/>
      </c>
      <c r="J159" s="35"/>
    </row>
    <row r="160" spans="1:10" ht="12.75">
      <c r="A160" s="17">
        <f ca="1" t="shared" si="8"/>
      </c>
      <c r="B160" s="28"/>
      <c r="C160" s="43"/>
      <c r="D160" s="55"/>
      <c r="E160" s="29"/>
      <c r="F160" s="95"/>
      <c r="G160" s="96"/>
      <c r="H160" s="73">
        <f t="shared" si="9"/>
      </c>
      <c r="I160" s="62">
        <f t="shared" si="7"/>
      </c>
      <c r="J160" s="35"/>
    </row>
    <row r="161" spans="1:10" ht="12.75">
      <c r="A161" s="17">
        <f ca="1" t="shared" si="8"/>
      </c>
      <c r="B161" s="28"/>
      <c r="C161" s="43"/>
      <c r="D161" s="55"/>
      <c r="E161" s="29"/>
      <c r="F161" s="95"/>
      <c r="G161" s="96"/>
      <c r="H161" s="73">
        <f t="shared" si="9"/>
      </c>
      <c r="I161" s="62">
        <f t="shared" si="7"/>
      </c>
      <c r="J161" s="35"/>
    </row>
    <row r="162" spans="1:10" ht="12.75">
      <c r="A162" s="17">
        <f ca="1" t="shared" si="8"/>
      </c>
      <c r="B162" s="28"/>
      <c r="C162" s="43"/>
      <c r="D162" s="55"/>
      <c r="E162" s="29"/>
      <c r="F162" s="95"/>
      <c r="G162" s="96"/>
      <c r="H162" s="73">
        <f t="shared" si="9"/>
      </c>
      <c r="I162" s="62">
        <f t="shared" si="7"/>
      </c>
      <c r="J162" s="35"/>
    </row>
    <row r="163" spans="1:10" ht="12.75">
      <c r="A163" s="17">
        <f ca="1" t="shared" si="8"/>
      </c>
      <c r="B163" s="28"/>
      <c r="C163" s="43"/>
      <c r="D163" s="55"/>
      <c r="E163" s="29"/>
      <c r="F163" s="95"/>
      <c r="G163" s="96"/>
      <c r="H163" s="73">
        <f t="shared" si="9"/>
      </c>
      <c r="I163" s="62">
        <f t="shared" si="7"/>
      </c>
      <c r="J163" s="35"/>
    </row>
    <row r="164" spans="1:10" ht="12.75">
      <c r="A164" s="17">
        <f ca="1" t="shared" si="8"/>
      </c>
      <c r="B164" s="28"/>
      <c r="C164" s="43"/>
      <c r="D164" s="55"/>
      <c r="E164" s="29"/>
      <c r="F164" s="95"/>
      <c r="G164" s="96"/>
      <c r="H164" s="73">
        <f t="shared" si="9"/>
      </c>
      <c r="I164" s="62">
        <f t="shared" si="7"/>
      </c>
      <c r="J164" s="35"/>
    </row>
    <row r="165" spans="1:10" ht="12.75">
      <c r="A165" s="17">
        <f ca="1" t="shared" si="8"/>
      </c>
      <c r="B165" s="28"/>
      <c r="C165" s="43"/>
      <c r="D165" s="55"/>
      <c r="E165" s="29"/>
      <c r="F165" s="95"/>
      <c r="G165" s="96"/>
      <c r="H165" s="73">
        <f t="shared" si="9"/>
      </c>
      <c r="I165" s="62">
        <f t="shared" si="7"/>
      </c>
      <c r="J165" s="35"/>
    </row>
    <row r="166" spans="1:10" ht="12.75">
      <c r="A166" s="17">
        <f ca="1" t="shared" si="8"/>
      </c>
      <c r="B166" s="28"/>
      <c r="C166" s="43"/>
      <c r="D166" s="55"/>
      <c r="E166" s="29"/>
      <c r="F166" s="95"/>
      <c r="G166" s="96"/>
      <c r="H166" s="73">
        <f t="shared" si="9"/>
      </c>
      <c r="I166" s="62">
        <f t="shared" si="7"/>
      </c>
      <c r="J166" s="35"/>
    </row>
    <row r="167" spans="1:10" ht="12.75">
      <c r="A167" s="17">
        <f ca="1" t="shared" si="8"/>
      </c>
      <c r="B167" s="28"/>
      <c r="C167" s="43"/>
      <c r="D167" s="55"/>
      <c r="E167" s="29"/>
      <c r="F167" s="95"/>
      <c r="G167" s="96"/>
      <c r="H167" s="73">
        <f t="shared" si="9"/>
      </c>
      <c r="I167" s="62">
        <f t="shared" si="7"/>
      </c>
      <c r="J167" s="35"/>
    </row>
    <row r="168" spans="1:10" ht="12.75">
      <c r="A168" s="17">
        <f ca="1" t="shared" si="8"/>
      </c>
      <c r="B168" s="28"/>
      <c r="C168" s="43"/>
      <c r="D168" s="55"/>
      <c r="E168" s="29"/>
      <c r="F168" s="95"/>
      <c r="G168" s="96"/>
      <c r="H168" s="73">
        <f t="shared" si="9"/>
      </c>
      <c r="I168" s="62">
        <f t="shared" si="7"/>
      </c>
      <c r="J168" s="35"/>
    </row>
    <row r="169" spans="1:10" ht="12.75">
      <c r="A169" s="17">
        <f ca="1" t="shared" si="8"/>
      </c>
      <c r="B169" s="28"/>
      <c r="C169" s="43"/>
      <c r="D169" s="55"/>
      <c r="E169" s="29"/>
      <c r="F169" s="95"/>
      <c r="G169" s="96"/>
      <c r="H169" s="73">
        <f t="shared" si="9"/>
      </c>
      <c r="I169" s="62">
        <f t="shared" si="7"/>
      </c>
      <c r="J169" s="35"/>
    </row>
    <row r="170" spans="1:10" ht="12.75">
      <c r="A170" s="17">
        <f ca="1" t="shared" si="8"/>
      </c>
      <c r="B170" s="28"/>
      <c r="C170" s="43"/>
      <c r="D170" s="55"/>
      <c r="E170" s="29"/>
      <c r="F170" s="95"/>
      <c r="G170" s="96"/>
      <c r="H170" s="73">
        <f t="shared" si="9"/>
      </c>
      <c r="I170" s="62">
        <f t="shared" si="7"/>
      </c>
      <c r="J170" s="35"/>
    </row>
    <row r="171" spans="1:10" ht="12.75">
      <c r="A171" s="17">
        <f ca="1" t="shared" si="8"/>
      </c>
      <c r="B171" s="28"/>
      <c r="C171" s="43"/>
      <c r="D171" s="55"/>
      <c r="E171" s="29"/>
      <c r="F171" s="95"/>
      <c r="G171" s="96"/>
      <c r="H171" s="73">
        <f t="shared" si="9"/>
      </c>
      <c r="I171" s="62">
        <f t="shared" si="7"/>
      </c>
      <c r="J171" s="35"/>
    </row>
    <row r="172" spans="1:10" ht="12.75">
      <c r="A172" s="17">
        <f ca="1" t="shared" si="8"/>
      </c>
      <c r="B172" s="28"/>
      <c r="C172" s="43"/>
      <c r="D172" s="55"/>
      <c r="E172" s="29"/>
      <c r="F172" s="95"/>
      <c r="G172" s="96"/>
      <c r="H172" s="73">
        <f t="shared" si="9"/>
      </c>
      <c r="I172" s="62">
        <f t="shared" si="7"/>
      </c>
      <c r="J172" s="35"/>
    </row>
    <row r="173" spans="1:10" ht="12.75">
      <c r="A173" s="17">
        <f ca="1" t="shared" si="8"/>
      </c>
      <c r="B173" s="28"/>
      <c r="C173" s="43"/>
      <c r="D173" s="55"/>
      <c r="E173" s="29"/>
      <c r="F173" s="95"/>
      <c r="G173" s="96"/>
      <c r="H173" s="73">
        <f t="shared" si="9"/>
      </c>
      <c r="I173" s="62">
        <f t="shared" si="7"/>
      </c>
      <c r="J173" s="35"/>
    </row>
    <row r="174" spans="1:10" ht="12.75">
      <c r="A174" s="17">
        <f ca="1" t="shared" si="8"/>
      </c>
      <c r="B174" s="28"/>
      <c r="C174" s="43"/>
      <c r="D174" s="55"/>
      <c r="E174" s="29"/>
      <c r="F174" s="95"/>
      <c r="G174" s="96"/>
      <c r="H174" s="73">
        <f t="shared" si="9"/>
      </c>
      <c r="I174" s="62">
        <f t="shared" si="7"/>
      </c>
      <c r="J174" s="35"/>
    </row>
    <row r="175" spans="1:10" ht="12.75">
      <c r="A175" s="17">
        <f ca="1" t="shared" si="8"/>
      </c>
      <c r="B175" s="28"/>
      <c r="C175" s="43"/>
      <c r="D175" s="55"/>
      <c r="E175" s="29"/>
      <c r="F175" s="95"/>
      <c r="G175" s="96"/>
      <c r="H175" s="73">
        <f t="shared" si="9"/>
      </c>
      <c r="I175" s="62">
        <f t="shared" si="7"/>
      </c>
      <c r="J175" s="35"/>
    </row>
    <row r="176" spans="1:10" ht="12.75">
      <c r="A176" s="17">
        <f ca="1" t="shared" si="8"/>
      </c>
      <c r="B176" s="28"/>
      <c r="C176" s="43"/>
      <c r="D176" s="55"/>
      <c r="E176" s="29"/>
      <c r="F176" s="95"/>
      <c r="G176" s="96"/>
      <c r="H176" s="73">
        <f t="shared" si="9"/>
      </c>
      <c r="I176" s="62">
        <f t="shared" si="7"/>
      </c>
      <c r="J176" s="35"/>
    </row>
    <row r="177" spans="1:10" ht="12.75">
      <c r="A177" s="17">
        <f ca="1" t="shared" si="8"/>
      </c>
      <c r="B177" s="28"/>
      <c r="C177" s="43"/>
      <c r="D177" s="55"/>
      <c r="E177" s="29"/>
      <c r="F177" s="95"/>
      <c r="G177" s="96"/>
      <c r="H177" s="73">
        <f t="shared" si="9"/>
      </c>
      <c r="I177" s="62">
        <f t="shared" si="7"/>
      </c>
      <c r="J177" s="35"/>
    </row>
    <row r="178" spans="1:10" ht="12.75">
      <c r="A178" s="17">
        <f ca="1" t="shared" si="8"/>
      </c>
      <c r="B178" s="28"/>
      <c r="C178" s="43"/>
      <c r="D178" s="55"/>
      <c r="E178" s="29"/>
      <c r="F178" s="95"/>
      <c r="G178" s="96"/>
      <c r="H178" s="73">
        <f t="shared" si="9"/>
      </c>
      <c r="I178" s="62">
        <f t="shared" si="7"/>
      </c>
      <c r="J178" s="35"/>
    </row>
    <row r="179" spans="1:10" ht="12.75">
      <c r="A179" s="17">
        <f ca="1" t="shared" si="8"/>
      </c>
      <c r="B179" s="28"/>
      <c r="C179" s="43"/>
      <c r="D179" s="55"/>
      <c r="E179" s="29"/>
      <c r="F179" s="95"/>
      <c r="G179" s="96"/>
      <c r="H179" s="73">
        <f t="shared" si="9"/>
      </c>
      <c r="I179" s="62">
        <f t="shared" si="7"/>
      </c>
      <c r="J179" s="35"/>
    </row>
    <row r="180" spans="1:10" ht="12.75">
      <c r="A180" s="17">
        <f ca="1" t="shared" si="8"/>
      </c>
      <c r="B180" s="28"/>
      <c r="C180" s="43"/>
      <c r="D180" s="55"/>
      <c r="E180" s="29"/>
      <c r="F180" s="95"/>
      <c r="G180" s="96"/>
      <c r="H180" s="73">
        <f t="shared" si="9"/>
      </c>
      <c r="I180" s="62">
        <f t="shared" si="7"/>
      </c>
      <c r="J180" s="35"/>
    </row>
    <row r="181" spans="1:10" ht="12.75">
      <c r="A181" s="17">
        <f ca="1" t="shared" si="8"/>
      </c>
      <c r="B181" s="28"/>
      <c r="C181" s="43"/>
      <c r="D181" s="55"/>
      <c r="E181" s="29"/>
      <c r="F181" s="95"/>
      <c r="G181" s="96"/>
      <c r="H181" s="73">
        <f t="shared" si="9"/>
      </c>
      <c r="I181" s="62">
        <f t="shared" si="7"/>
      </c>
      <c r="J181" s="35"/>
    </row>
    <row r="182" spans="1:10" ht="12.75">
      <c r="A182" s="17">
        <f ca="1" t="shared" si="8"/>
      </c>
      <c r="B182" s="28"/>
      <c r="C182" s="43"/>
      <c r="D182" s="55"/>
      <c r="E182" s="29"/>
      <c r="F182" s="95"/>
      <c r="G182" s="96"/>
      <c r="H182" s="73">
        <f t="shared" si="9"/>
      </c>
      <c r="I182" s="62">
        <f t="shared" si="7"/>
      </c>
      <c r="J182" s="35"/>
    </row>
    <row r="183" spans="1:10" ht="12.75">
      <c r="A183" s="17">
        <f ca="1" t="shared" si="8"/>
      </c>
      <c r="B183" s="28"/>
      <c r="C183" s="43"/>
      <c r="D183" s="55"/>
      <c r="E183" s="29"/>
      <c r="F183" s="95"/>
      <c r="G183" s="96"/>
      <c r="H183" s="73">
        <f t="shared" si="9"/>
      </c>
      <c r="I183" s="62">
        <f t="shared" si="7"/>
      </c>
      <c r="J183" s="35"/>
    </row>
    <row r="184" spans="1:10" ht="12.75">
      <c r="A184" s="17">
        <f ca="1" t="shared" si="8"/>
      </c>
      <c r="B184" s="28"/>
      <c r="C184" s="43"/>
      <c r="D184" s="55"/>
      <c r="E184" s="29"/>
      <c r="F184" s="95"/>
      <c r="G184" s="96"/>
      <c r="H184" s="73">
        <f t="shared" si="9"/>
      </c>
      <c r="I184" s="62">
        <f t="shared" si="7"/>
      </c>
      <c r="J184" s="35"/>
    </row>
    <row r="185" spans="1:10" ht="12.75">
      <c r="A185" s="17">
        <f ca="1" t="shared" si="8"/>
      </c>
      <c r="B185" s="28"/>
      <c r="C185" s="43"/>
      <c r="D185" s="55"/>
      <c r="E185" s="29"/>
      <c r="F185" s="95"/>
      <c r="G185" s="96"/>
      <c r="H185" s="73">
        <f t="shared" si="9"/>
      </c>
      <c r="I185" s="62">
        <f t="shared" si="7"/>
      </c>
      <c r="J185" s="35"/>
    </row>
    <row r="186" spans="1:10" ht="12.75">
      <c r="A186" s="17">
        <f ca="1" t="shared" si="8"/>
      </c>
      <c r="B186" s="28"/>
      <c r="C186" s="43"/>
      <c r="D186" s="55"/>
      <c r="E186" s="29"/>
      <c r="F186" s="95"/>
      <c r="G186" s="96"/>
      <c r="H186" s="73">
        <f t="shared" si="9"/>
      </c>
      <c r="I186" s="62">
        <f t="shared" si="7"/>
      </c>
      <c r="J186" s="35"/>
    </row>
    <row r="187" spans="1:10" ht="12.75">
      <c r="A187" s="17">
        <f ca="1" t="shared" si="8"/>
      </c>
      <c r="B187" s="28"/>
      <c r="C187" s="43"/>
      <c r="D187" s="55"/>
      <c r="E187" s="29"/>
      <c r="F187" s="95"/>
      <c r="G187" s="96"/>
      <c r="H187" s="73">
        <f t="shared" si="9"/>
      </c>
      <c r="I187" s="62">
        <f t="shared" si="7"/>
      </c>
      <c r="J187" s="35"/>
    </row>
    <row r="188" spans="1:10" ht="12.75">
      <c r="A188" s="17">
        <f ca="1" t="shared" si="8"/>
      </c>
      <c r="B188" s="28"/>
      <c r="C188" s="43"/>
      <c r="D188" s="55"/>
      <c r="E188" s="29"/>
      <c r="F188" s="95"/>
      <c r="G188" s="96"/>
      <c r="H188" s="73">
        <f t="shared" si="9"/>
      </c>
      <c r="I188" s="62">
        <f t="shared" si="7"/>
      </c>
      <c r="J188" s="35"/>
    </row>
    <row r="189" spans="1:10" ht="12.75">
      <c r="A189" s="17">
        <f ca="1" t="shared" si="8"/>
      </c>
      <c r="B189" s="28"/>
      <c r="C189" s="43"/>
      <c r="D189" s="55"/>
      <c r="E189" s="29"/>
      <c r="F189" s="95"/>
      <c r="G189" s="96"/>
      <c r="H189" s="73">
        <f t="shared" si="9"/>
      </c>
      <c r="I189" s="62">
        <f t="shared" si="7"/>
      </c>
      <c r="J189" s="35"/>
    </row>
    <row r="190" spans="1:10" ht="12.75">
      <c r="A190" s="17">
        <f ca="1" t="shared" si="8"/>
      </c>
      <c r="B190" s="28"/>
      <c r="C190" s="43"/>
      <c r="D190" s="55"/>
      <c r="E190" s="29"/>
      <c r="F190" s="95"/>
      <c r="G190" s="96"/>
      <c r="H190" s="73">
        <f t="shared" si="9"/>
      </c>
      <c r="I190" s="62">
        <f t="shared" si="7"/>
      </c>
      <c r="J190" s="35"/>
    </row>
    <row r="191" spans="1:10" ht="12.75">
      <c r="A191" s="17">
        <f ca="1" t="shared" si="8"/>
      </c>
      <c r="B191" s="28"/>
      <c r="C191" s="43"/>
      <c r="D191" s="55"/>
      <c r="E191" s="29"/>
      <c r="F191" s="95"/>
      <c r="G191" s="96"/>
      <c r="H191" s="73">
        <f t="shared" si="9"/>
      </c>
      <c r="I191" s="62">
        <f t="shared" si="7"/>
      </c>
      <c r="J191" s="35"/>
    </row>
    <row r="192" spans="1:10" ht="12.75">
      <c r="A192" s="17">
        <f ca="1" t="shared" si="8"/>
      </c>
      <c r="B192" s="28"/>
      <c r="C192" s="43"/>
      <c r="D192" s="55"/>
      <c r="E192" s="29"/>
      <c r="F192" s="95"/>
      <c r="G192" s="96"/>
      <c r="H192" s="73">
        <f t="shared" si="9"/>
      </c>
      <c r="I192" s="62">
        <f t="shared" si="7"/>
      </c>
      <c r="J192" s="35"/>
    </row>
    <row r="193" spans="1:10" ht="12.75">
      <c r="A193" s="17">
        <f ca="1" t="shared" si="8"/>
      </c>
      <c r="B193" s="28"/>
      <c r="C193" s="43"/>
      <c r="D193" s="55"/>
      <c r="E193" s="29"/>
      <c r="F193" s="95"/>
      <c r="G193" s="96"/>
      <c r="H193" s="73">
        <f t="shared" si="9"/>
      </c>
      <c r="I193" s="62">
        <f t="shared" si="7"/>
      </c>
      <c r="J193" s="35"/>
    </row>
    <row r="194" spans="1:10" ht="12.75">
      <c r="A194" s="17">
        <f ca="1" t="shared" si="8"/>
      </c>
      <c r="B194" s="28"/>
      <c r="C194" s="43"/>
      <c r="D194" s="55"/>
      <c r="E194" s="29"/>
      <c r="F194" s="95"/>
      <c r="G194" s="96"/>
      <c r="H194" s="73">
        <f t="shared" si="9"/>
      </c>
      <c r="I194" s="62">
        <f t="shared" si="7"/>
      </c>
      <c r="J194" s="35"/>
    </row>
    <row r="195" spans="1:10" ht="12.75">
      <c r="A195" s="17">
        <f ca="1" t="shared" si="8"/>
      </c>
      <c r="B195" s="28"/>
      <c r="C195" s="43"/>
      <c r="D195" s="55"/>
      <c r="E195" s="29"/>
      <c r="F195" s="95"/>
      <c r="G195" s="96"/>
      <c r="H195" s="73">
        <f t="shared" si="9"/>
      </c>
      <c r="I195" s="62">
        <f t="shared" si="7"/>
      </c>
      <c r="J195" s="35"/>
    </row>
    <row r="196" spans="1:10" ht="12.75">
      <c r="A196" s="17">
        <f ca="1" t="shared" si="8"/>
      </c>
      <c r="B196" s="28"/>
      <c r="C196" s="43"/>
      <c r="D196" s="55"/>
      <c r="E196" s="29"/>
      <c r="F196" s="95"/>
      <c r="G196" s="96"/>
      <c r="H196" s="73">
        <f t="shared" si="9"/>
      </c>
      <c r="I196" s="62">
        <f t="shared" si="7"/>
      </c>
      <c r="J196" s="35"/>
    </row>
    <row r="197" spans="1:10" ht="12.75">
      <c r="A197" s="17">
        <f ca="1" t="shared" si="8"/>
      </c>
      <c r="B197" s="28"/>
      <c r="C197" s="43"/>
      <c r="D197" s="55"/>
      <c r="E197" s="29"/>
      <c r="F197" s="95"/>
      <c r="G197" s="96"/>
      <c r="H197" s="73">
        <f t="shared" si="9"/>
      </c>
      <c r="I197" s="62">
        <f t="shared" si="7"/>
      </c>
      <c r="J197" s="35"/>
    </row>
    <row r="198" spans="1:10" ht="12.75">
      <c r="A198" s="17">
        <f ca="1" t="shared" si="8"/>
      </c>
      <c r="B198" s="28"/>
      <c r="C198" s="43"/>
      <c r="D198" s="55"/>
      <c r="E198" s="29"/>
      <c r="F198" s="95"/>
      <c r="G198" s="96"/>
      <c r="H198" s="73">
        <f t="shared" si="9"/>
      </c>
      <c r="I198" s="62">
        <f t="shared" si="7"/>
      </c>
      <c r="J198" s="35"/>
    </row>
    <row r="199" spans="1:10" ht="12.75">
      <c r="A199" s="17">
        <f ca="1" t="shared" si="8"/>
      </c>
      <c r="B199" s="28"/>
      <c r="C199" s="43"/>
      <c r="D199" s="55"/>
      <c r="E199" s="29"/>
      <c r="F199" s="95"/>
      <c r="G199" s="96"/>
      <c r="H199" s="73">
        <f t="shared" si="9"/>
      </c>
      <c r="I199" s="62">
        <f>IF(E199&lt;&gt;"","A","")</f>
      </c>
      <c r="J199" s="35"/>
    </row>
    <row r="200" spans="1:10" ht="12.75">
      <c r="A200" s="17">
        <f ca="1" t="shared" si="8"/>
      </c>
      <c r="B200" s="28"/>
      <c r="C200" s="43"/>
      <c r="D200" s="55"/>
      <c r="E200" s="29"/>
      <c r="F200" s="95"/>
      <c r="G200" s="96"/>
      <c r="H200" s="73">
        <f t="shared" si="9"/>
      </c>
      <c r="I200" s="62">
        <f>IF(E200&lt;&gt;"","A","")</f>
      </c>
      <c r="J200" s="35"/>
    </row>
  </sheetData>
  <sheetProtection password="CAF6" sheet="1"/>
  <mergeCells count="2">
    <mergeCell ref="D6:G6"/>
    <mergeCell ref="A1:J1"/>
  </mergeCells>
  <conditionalFormatting sqref="J30:J34 J36:J39 J41:J45 J26:J28 J47:J200 B26:C200 E26:E200">
    <cfRule type="cellIs" priority="92" dxfId="0" operator="notEqual" stopIfTrue="1">
      <formula>""</formula>
    </cfRule>
  </conditionalFormatting>
  <conditionalFormatting sqref="B17:E17 B18:C25 E18:E25 D18:D200">
    <cfRule type="cellIs" priority="23" dxfId="0" operator="notEqual" stopIfTrue="1">
      <formula>""</formula>
    </cfRule>
  </conditionalFormatting>
  <conditionalFormatting sqref="J17:J25">
    <cfRule type="cellIs" priority="22" dxfId="0" operator="notEqual" stopIfTrue="1">
      <formula>""</formula>
    </cfRule>
  </conditionalFormatting>
  <conditionalFormatting sqref="H6">
    <cfRule type="cellIs" priority="2" dxfId="26" operator="equal" stopIfTrue="1">
      <formula>0</formula>
    </cfRule>
    <cfRule type="cellIs" priority="3" dxfId="25" operator="lessThan" stopIfTrue="1">
      <formula>$H$7</formula>
    </cfRule>
    <cfRule type="cellIs" priority="4" dxfId="24" operator="greaterThanOrEqual" stopIfTrue="1">
      <formula>$H$7</formula>
    </cfRule>
  </conditionalFormatting>
  <conditionalFormatting sqref="F17:G200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4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5"/>
  <sheetViews>
    <sheetView tabSelected="1" zoomScale="90" zoomScaleNormal="90" zoomScalePageLayoutView="0" workbookViewId="0" topLeftCell="A1">
      <selection activeCell="M178" sqref="M178"/>
    </sheetView>
  </sheetViews>
  <sheetFormatPr defaultColWidth="11.421875" defaultRowHeight="12.75"/>
  <cols>
    <col min="1" max="1" width="5.57421875" style="36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63" customWidth="1"/>
    <col min="7" max="7" width="14.140625" style="63" customWidth="1"/>
    <col min="8" max="8" width="17.00390625" style="36" customWidth="1"/>
    <col min="9" max="10" width="11.421875" style="36" customWidth="1"/>
    <col min="11" max="11" width="3.57421875" style="36" customWidth="1"/>
    <col min="12" max="12" width="12.421875" style="36" bestFit="1" customWidth="1"/>
    <col min="13" max="13" width="12.421875" style="101" bestFit="1" customWidth="1"/>
    <col min="14" max="16384" width="11.421875" style="36" customWidth="1"/>
  </cols>
  <sheetData>
    <row r="1" spans="1:11" ht="15" customHeight="1">
      <c r="A1" s="104" t="s">
        <v>277</v>
      </c>
      <c r="B1" s="105"/>
      <c r="C1" s="105"/>
      <c r="D1" s="105"/>
      <c r="E1" s="105"/>
      <c r="F1" s="105"/>
      <c r="G1" s="105"/>
      <c r="H1" s="105"/>
      <c r="I1" s="105"/>
      <c r="J1" s="106"/>
      <c r="K1" s="5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5">
      <c r="A4" s="21"/>
      <c r="B4" s="21"/>
      <c r="C4" s="21"/>
      <c r="D4" s="22" t="s">
        <v>267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21"/>
      <c r="B6" s="21"/>
      <c r="C6" s="21"/>
      <c r="D6" s="19" t="s">
        <v>268</v>
      </c>
      <c r="E6" s="20"/>
      <c r="F6" s="20"/>
      <c r="G6" s="20"/>
      <c r="H6" s="74">
        <f>SUM($H$17:$H$9961)</f>
        <v>0</v>
      </c>
    </row>
    <row r="7" spans="1:11" ht="12.75">
      <c r="A7" s="21"/>
      <c r="B7" s="21"/>
      <c r="C7" s="21"/>
      <c r="D7" s="134" t="s">
        <v>269</v>
      </c>
      <c r="E7" s="135"/>
      <c r="F7" s="135"/>
      <c r="G7" s="136"/>
      <c r="H7" s="74">
        <f>SUM(H6:H6)</f>
        <v>0</v>
      </c>
      <c r="I7" s="82"/>
      <c r="J7" s="100"/>
      <c r="K7" s="82"/>
    </row>
    <row r="8" spans="1:11" ht="27.75" customHeight="1">
      <c r="A8" s="21"/>
      <c r="B8" s="21"/>
      <c r="C8" s="21"/>
      <c r="D8" s="19" t="s">
        <v>279</v>
      </c>
      <c r="E8" s="20"/>
      <c r="F8" s="20"/>
      <c r="G8" s="20"/>
      <c r="H8" s="74">
        <f>SUM(ANGEBOT!E11:E11)</f>
        <v>2143716.67</v>
      </c>
      <c r="I8" s="58"/>
      <c r="J8" s="58"/>
      <c r="K8" s="82"/>
    </row>
    <row r="9" spans="2:11" ht="12.75" customHeight="1">
      <c r="B9" s="21"/>
      <c r="C9" s="21"/>
      <c r="D9" s="19" t="str">
        <f>IF(H9&lt;0,"Abschlag in %",IF(H9&gt;0,"Aufschlag in %",""))</f>
        <v>Abschlag in %</v>
      </c>
      <c r="E9" s="20"/>
      <c r="F9" s="20"/>
      <c r="G9" s="56"/>
      <c r="H9" s="25">
        <f>IF(H8=0,0,(H7/H8)-1)</f>
        <v>-1</v>
      </c>
      <c r="I9" s="82"/>
      <c r="J9" s="82"/>
      <c r="K9" s="82"/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53"/>
      <c r="H12" s="1"/>
    </row>
    <row r="13" spans="6:8" ht="12.75">
      <c r="F13" s="1"/>
      <c r="G13" s="53"/>
      <c r="H13" s="90"/>
    </row>
    <row r="14" spans="6:8" ht="12.75">
      <c r="F14" s="1"/>
      <c r="G14" s="53"/>
      <c r="H14" s="90"/>
    </row>
    <row r="15" spans="1:7" ht="15">
      <c r="A15" s="12"/>
      <c r="B15" s="3" t="s">
        <v>264</v>
      </c>
      <c r="C15" s="3"/>
      <c r="D15" s="3"/>
      <c r="E15" s="3"/>
      <c r="F15" s="3"/>
      <c r="G15" s="3"/>
    </row>
    <row r="16" spans="1:14" ht="65.25">
      <c r="A16" s="13" t="s">
        <v>254</v>
      </c>
      <c r="B16" s="13" t="s">
        <v>255</v>
      </c>
      <c r="C16" s="13" t="s">
        <v>242</v>
      </c>
      <c r="D16" s="14" t="s">
        <v>241</v>
      </c>
      <c r="E16" s="13" t="s">
        <v>256</v>
      </c>
      <c r="F16" s="13" t="s">
        <v>257</v>
      </c>
      <c r="G16" s="13" t="s">
        <v>258</v>
      </c>
      <c r="H16" s="13" t="s">
        <v>265</v>
      </c>
      <c r="I16" s="15" t="s">
        <v>266</v>
      </c>
      <c r="J16" s="16" t="s">
        <v>261</v>
      </c>
      <c r="M16" s="103"/>
      <c r="N16" s="102"/>
    </row>
    <row r="17" spans="1:10" ht="12.75">
      <c r="A17" s="42">
        <f ca="1">+IF(NOT(ISBLANK(INDIRECT("e"&amp;ROW()))),MAX(INDIRECT("a$16:A"&amp;ROW()-1))+1,"")</f>
      </c>
      <c r="B17" s="91" t="s">
        <v>290</v>
      </c>
      <c r="C17" s="28"/>
      <c r="D17" s="91" t="s">
        <v>463</v>
      </c>
      <c r="E17" s="92"/>
      <c r="F17" s="93"/>
      <c r="G17" s="95"/>
      <c r="H17" s="59">
        <f>+IF(AND(F17="",G17=""),"",ROUND(F17*G17,2))</f>
      </c>
      <c r="I17" s="62">
        <f aca="true" t="shared" si="0" ref="I17:I48">IF(E17&lt;&gt;"","P","")</f>
      </c>
      <c r="J17" s="81" t="s">
        <v>661</v>
      </c>
    </row>
    <row r="18" spans="1:14" ht="12.75">
      <c r="A18" s="42">
        <f aca="true" ca="1" t="shared" si="1" ref="A18:A81">+IF(NOT(ISBLANK(INDIRECT("e"&amp;ROW()))),MAX(INDIRECT("a$16:A"&amp;ROW()-1))+1,"")</f>
        <v>1</v>
      </c>
      <c r="B18" s="93" t="s">
        <v>291</v>
      </c>
      <c r="C18" s="28" t="s">
        <v>242</v>
      </c>
      <c r="D18" s="93" t="s">
        <v>464</v>
      </c>
      <c r="E18" s="92" t="s">
        <v>631</v>
      </c>
      <c r="F18" s="94">
        <v>788</v>
      </c>
      <c r="G18" s="96"/>
      <c r="H18" s="73">
        <f aca="true" t="shared" si="2" ref="H18:H81">+IF(AND(F18="",G18=""),"",ROUND(F18*G18,2))</f>
        <v>0</v>
      </c>
      <c r="I18" s="62" t="str">
        <f t="shared" si="0"/>
        <v>P</v>
      </c>
      <c r="J18" s="81" t="s">
        <v>661</v>
      </c>
      <c r="L18" s="101"/>
      <c r="N18" s="101"/>
    </row>
    <row r="19" spans="1:10" ht="12.75">
      <c r="A19" s="42">
        <f ca="1" t="shared" si="1"/>
        <v>2</v>
      </c>
      <c r="B19" s="93" t="s">
        <v>292</v>
      </c>
      <c r="C19" s="28" t="s">
        <v>242</v>
      </c>
      <c r="D19" s="93" t="s">
        <v>465</v>
      </c>
      <c r="E19" s="92" t="s">
        <v>631</v>
      </c>
      <c r="F19" s="94">
        <v>225</v>
      </c>
      <c r="G19" s="96"/>
      <c r="H19" s="73">
        <f t="shared" si="2"/>
        <v>0</v>
      </c>
      <c r="I19" s="62" t="str">
        <f t="shared" si="0"/>
        <v>P</v>
      </c>
      <c r="J19" s="81" t="s">
        <v>661</v>
      </c>
    </row>
    <row r="20" spans="1:12" ht="12.75">
      <c r="A20" s="42">
        <f ca="1" t="shared" si="1"/>
        <v>3</v>
      </c>
      <c r="B20" s="93" t="s">
        <v>293</v>
      </c>
      <c r="C20" s="28" t="s">
        <v>242</v>
      </c>
      <c r="D20" s="93" t="s">
        <v>466</v>
      </c>
      <c r="E20" s="92" t="s">
        <v>631</v>
      </c>
      <c r="F20" s="94">
        <v>18</v>
      </c>
      <c r="G20" s="96"/>
      <c r="H20" s="73">
        <f t="shared" si="2"/>
        <v>0</v>
      </c>
      <c r="I20" s="62" t="str">
        <f t="shared" si="0"/>
        <v>P</v>
      </c>
      <c r="J20" s="81" t="s">
        <v>661</v>
      </c>
      <c r="L20" s="101"/>
    </row>
    <row r="21" spans="1:10" ht="12.75">
      <c r="A21" s="42">
        <f ca="1" t="shared" si="1"/>
        <v>4</v>
      </c>
      <c r="B21" s="93" t="s">
        <v>294</v>
      </c>
      <c r="C21" s="28" t="s">
        <v>242</v>
      </c>
      <c r="D21" s="93" t="s">
        <v>467</v>
      </c>
      <c r="E21" s="92" t="s">
        <v>631</v>
      </c>
      <c r="F21" s="94">
        <v>324</v>
      </c>
      <c r="G21" s="96"/>
      <c r="H21" s="73">
        <f t="shared" si="2"/>
        <v>0</v>
      </c>
      <c r="I21" s="62" t="str">
        <f t="shared" si="0"/>
        <v>P</v>
      </c>
      <c r="J21" s="81" t="s">
        <v>661</v>
      </c>
    </row>
    <row r="22" spans="1:10" ht="12.75">
      <c r="A22" s="42">
        <f ca="1" t="shared" si="1"/>
        <v>5</v>
      </c>
      <c r="B22" s="93" t="s">
        <v>295</v>
      </c>
      <c r="C22" s="28" t="s">
        <v>242</v>
      </c>
      <c r="D22" s="93" t="s">
        <v>468</v>
      </c>
      <c r="E22" s="92" t="s">
        <v>631</v>
      </c>
      <c r="F22" s="94">
        <v>12</v>
      </c>
      <c r="G22" s="96"/>
      <c r="H22" s="73">
        <f t="shared" si="2"/>
        <v>0</v>
      </c>
      <c r="I22" s="62" t="str">
        <f t="shared" si="0"/>
        <v>P</v>
      </c>
      <c r="J22" s="81" t="s">
        <v>661</v>
      </c>
    </row>
    <row r="23" spans="1:10" ht="12.75">
      <c r="A23" s="42">
        <f ca="1" t="shared" si="1"/>
        <v>6</v>
      </c>
      <c r="B23" s="93" t="s">
        <v>296</v>
      </c>
      <c r="C23" s="28" t="s">
        <v>242</v>
      </c>
      <c r="D23" s="93" t="s">
        <v>469</v>
      </c>
      <c r="E23" s="92" t="s">
        <v>632</v>
      </c>
      <c r="F23" s="94">
        <v>110</v>
      </c>
      <c r="G23" s="96"/>
      <c r="H23" s="73">
        <f>+IF(AND(F23="",G23=""),"",ROUND(F23*G23,2))</f>
        <v>0</v>
      </c>
      <c r="I23" s="62" t="str">
        <f t="shared" si="0"/>
        <v>P</v>
      </c>
      <c r="J23" s="81" t="s">
        <v>661</v>
      </c>
    </row>
    <row r="24" spans="1:10" ht="12.75">
      <c r="A24" s="42">
        <f ca="1" t="shared" si="1"/>
        <v>7</v>
      </c>
      <c r="B24" s="93" t="s">
        <v>297</v>
      </c>
      <c r="C24" s="28" t="s">
        <v>242</v>
      </c>
      <c r="D24" s="93" t="s">
        <v>470</v>
      </c>
      <c r="E24" s="92" t="s">
        <v>631</v>
      </c>
      <c r="F24" s="94">
        <v>15</v>
      </c>
      <c r="G24" s="96"/>
      <c r="H24" s="73">
        <f t="shared" si="2"/>
        <v>0</v>
      </c>
      <c r="I24" s="62" t="str">
        <f t="shared" si="0"/>
        <v>P</v>
      </c>
      <c r="J24" s="81" t="s">
        <v>661</v>
      </c>
    </row>
    <row r="25" spans="1:10" ht="12.75">
      <c r="A25" s="42">
        <f ca="1" t="shared" si="1"/>
        <v>8</v>
      </c>
      <c r="B25" s="93" t="s">
        <v>298</v>
      </c>
      <c r="C25" s="28" t="s">
        <v>242</v>
      </c>
      <c r="D25" s="93" t="s">
        <v>471</v>
      </c>
      <c r="E25" s="92" t="s">
        <v>631</v>
      </c>
      <c r="F25" s="94">
        <v>9</v>
      </c>
      <c r="G25" s="96"/>
      <c r="H25" s="73">
        <f t="shared" si="2"/>
        <v>0</v>
      </c>
      <c r="I25" s="62" t="str">
        <f t="shared" si="0"/>
        <v>P</v>
      </c>
      <c r="J25" s="81" t="s">
        <v>661</v>
      </c>
    </row>
    <row r="26" spans="1:10" ht="12.75">
      <c r="A26" s="42">
        <f ca="1" t="shared" si="1"/>
        <v>9</v>
      </c>
      <c r="B26" s="93" t="s">
        <v>299</v>
      </c>
      <c r="C26" s="28" t="s">
        <v>242</v>
      </c>
      <c r="D26" s="93" t="s">
        <v>472</v>
      </c>
      <c r="E26" s="92" t="s">
        <v>631</v>
      </c>
      <c r="F26" s="94">
        <v>41</v>
      </c>
      <c r="G26" s="96"/>
      <c r="H26" s="73">
        <f t="shared" si="2"/>
        <v>0</v>
      </c>
      <c r="I26" s="62" t="str">
        <f t="shared" si="0"/>
        <v>P</v>
      </c>
      <c r="J26" s="81" t="s">
        <v>661</v>
      </c>
    </row>
    <row r="27" spans="1:10" ht="12.75">
      <c r="A27" s="42">
        <f ca="1" t="shared" si="1"/>
        <v>10</v>
      </c>
      <c r="B27" s="93" t="s">
        <v>300</v>
      </c>
      <c r="C27" s="28" t="s">
        <v>242</v>
      </c>
      <c r="D27" s="93" t="s">
        <v>473</v>
      </c>
      <c r="E27" s="92" t="s">
        <v>631</v>
      </c>
      <c r="F27" s="94">
        <v>26</v>
      </c>
      <c r="G27" s="96"/>
      <c r="H27" s="73">
        <f t="shared" si="2"/>
        <v>0</v>
      </c>
      <c r="I27" s="62" t="str">
        <f t="shared" si="0"/>
        <v>P</v>
      </c>
      <c r="J27" s="81" t="s">
        <v>661</v>
      </c>
    </row>
    <row r="28" spans="1:10" ht="12.75">
      <c r="A28" s="42">
        <f ca="1" t="shared" si="1"/>
        <v>11</v>
      </c>
      <c r="B28" s="93" t="s">
        <v>301</v>
      </c>
      <c r="C28" s="28" t="s">
        <v>242</v>
      </c>
      <c r="D28" s="93" t="s">
        <v>474</v>
      </c>
      <c r="E28" s="92" t="s">
        <v>631</v>
      </c>
      <c r="F28" s="94">
        <v>14</v>
      </c>
      <c r="G28" s="96"/>
      <c r="H28" s="73">
        <f t="shared" si="2"/>
        <v>0</v>
      </c>
      <c r="I28" s="62" t="str">
        <f t="shared" si="0"/>
        <v>P</v>
      </c>
      <c r="J28" s="81" t="s">
        <v>661</v>
      </c>
    </row>
    <row r="29" spans="1:10" ht="12.75">
      <c r="A29" s="42">
        <f ca="1" t="shared" si="1"/>
        <v>12</v>
      </c>
      <c r="B29" s="93" t="s">
        <v>302</v>
      </c>
      <c r="C29" s="28" t="s">
        <v>242</v>
      </c>
      <c r="D29" s="93" t="s">
        <v>475</v>
      </c>
      <c r="E29" s="92" t="s">
        <v>632</v>
      </c>
      <c r="F29" s="94">
        <v>556</v>
      </c>
      <c r="G29" s="96"/>
      <c r="H29" s="73">
        <f t="shared" si="2"/>
        <v>0</v>
      </c>
      <c r="I29" s="62" t="str">
        <f t="shared" si="0"/>
        <v>P</v>
      </c>
      <c r="J29" s="81" t="s">
        <v>661</v>
      </c>
    </row>
    <row r="30" spans="1:10" ht="12.75">
      <c r="A30" s="42">
        <f ca="1" t="shared" si="1"/>
        <v>13</v>
      </c>
      <c r="B30" s="93" t="s">
        <v>303</v>
      </c>
      <c r="C30" s="28" t="s">
        <v>242</v>
      </c>
      <c r="D30" s="93" t="s">
        <v>476</v>
      </c>
      <c r="E30" s="92" t="s">
        <v>633</v>
      </c>
      <c r="F30" s="94">
        <v>70</v>
      </c>
      <c r="G30" s="96"/>
      <c r="H30" s="73">
        <f t="shared" si="2"/>
        <v>0</v>
      </c>
      <c r="I30" s="62" t="str">
        <f t="shared" si="0"/>
        <v>P</v>
      </c>
      <c r="J30" s="81" t="s">
        <v>661</v>
      </c>
    </row>
    <row r="31" spans="1:10" ht="12.75">
      <c r="A31" s="42">
        <f ca="1" t="shared" si="1"/>
        <v>14</v>
      </c>
      <c r="B31" s="93" t="s">
        <v>304</v>
      </c>
      <c r="C31" s="28" t="s">
        <v>242</v>
      </c>
      <c r="D31" s="93" t="s">
        <v>477</v>
      </c>
      <c r="E31" s="92" t="s">
        <v>631</v>
      </c>
      <c r="F31" s="94">
        <v>2</v>
      </c>
      <c r="G31" s="96"/>
      <c r="H31" s="73">
        <f t="shared" si="2"/>
        <v>0</v>
      </c>
      <c r="I31" s="62" t="str">
        <f t="shared" si="0"/>
        <v>P</v>
      </c>
      <c r="J31" s="81" t="s">
        <v>661</v>
      </c>
    </row>
    <row r="32" spans="1:10" ht="12.75">
      <c r="A32" s="42">
        <f ca="1" t="shared" si="1"/>
        <v>15</v>
      </c>
      <c r="B32" s="93" t="s">
        <v>305</v>
      </c>
      <c r="C32" s="28" t="s">
        <v>242</v>
      </c>
      <c r="D32" s="93" t="s">
        <v>478</v>
      </c>
      <c r="E32" s="92" t="s">
        <v>631</v>
      </c>
      <c r="F32" s="94">
        <v>119</v>
      </c>
      <c r="G32" s="96"/>
      <c r="H32" s="73">
        <f t="shared" si="2"/>
        <v>0</v>
      </c>
      <c r="I32" s="62" t="str">
        <f t="shared" si="0"/>
        <v>P</v>
      </c>
      <c r="J32" s="81" t="s">
        <v>661</v>
      </c>
    </row>
    <row r="33" spans="1:10" ht="12.75">
      <c r="A33" s="42">
        <f ca="1" t="shared" si="1"/>
        <v>16</v>
      </c>
      <c r="B33" s="93" t="s">
        <v>306</v>
      </c>
      <c r="C33" s="28" t="s">
        <v>242</v>
      </c>
      <c r="D33" s="93" t="s">
        <v>479</v>
      </c>
      <c r="E33" s="92" t="s">
        <v>631</v>
      </c>
      <c r="F33" s="94">
        <v>7</v>
      </c>
      <c r="G33" s="96"/>
      <c r="H33" s="73">
        <f t="shared" si="2"/>
        <v>0</v>
      </c>
      <c r="I33" s="62" t="str">
        <f t="shared" si="0"/>
        <v>P</v>
      </c>
      <c r="J33" s="81" t="s">
        <v>661</v>
      </c>
    </row>
    <row r="34" spans="1:10" ht="12.75">
      <c r="A34" s="42">
        <f ca="1" t="shared" si="1"/>
        <v>17</v>
      </c>
      <c r="B34" s="93" t="s">
        <v>307</v>
      </c>
      <c r="C34" s="28" t="s">
        <v>242</v>
      </c>
      <c r="D34" s="93" t="s">
        <v>480</v>
      </c>
      <c r="E34" s="92" t="s">
        <v>631</v>
      </c>
      <c r="F34" s="94">
        <v>1</v>
      </c>
      <c r="G34" s="96"/>
      <c r="H34" s="73">
        <f t="shared" si="2"/>
        <v>0</v>
      </c>
      <c r="I34" s="62" t="str">
        <f t="shared" si="0"/>
        <v>P</v>
      </c>
      <c r="J34" s="81" t="s">
        <v>661</v>
      </c>
    </row>
    <row r="35" spans="1:10" ht="12.75">
      <c r="A35" s="42">
        <f ca="1" t="shared" si="1"/>
        <v>18</v>
      </c>
      <c r="B35" s="93" t="s">
        <v>308</v>
      </c>
      <c r="C35" s="28" t="s">
        <v>242</v>
      </c>
      <c r="D35" s="93" t="s">
        <v>481</v>
      </c>
      <c r="E35" s="92" t="s">
        <v>631</v>
      </c>
      <c r="F35" s="94">
        <v>6</v>
      </c>
      <c r="G35" s="96"/>
      <c r="H35" s="73">
        <f t="shared" si="2"/>
        <v>0</v>
      </c>
      <c r="I35" s="62" t="str">
        <f t="shared" si="0"/>
        <v>P</v>
      </c>
      <c r="J35" s="81" t="s">
        <v>661</v>
      </c>
    </row>
    <row r="36" spans="1:10" ht="12.75">
      <c r="A36" s="42">
        <f ca="1" t="shared" si="1"/>
        <v>19</v>
      </c>
      <c r="B36" s="93" t="s">
        <v>309</v>
      </c>
      <c r="C36" s="28" t="s">
        <v>242</v>
      </c>
      <c r="D36" s="93" t="s">
        <v>482</v>
      </c>
      <c r="E36" s="92" t="s">
        <v>631</v>
      </c>
      <c r="F36" s="94">
        <v>1</v>
      </c>
      <c r="G36" s="96"/>
      <c r="H36" s="73">
        <f t="shared" si="2"/>
        <v>0</v>
      </c>
      <c r="I36" s="62" t="str">
        <f t="shared" si="0"/>
        <v>P</v>
      </c>
      <c r="J36" s="81" t="s">
        <v>661</v>
      </c>
    </row>
    <row r="37" spans="1:10" ht="12.75">
      <c r="A37" s="42">
        <f ca="1" t="shared" si="1"/>
        <v>20</v>
      </c>
      <c r="B37" s="93" t="s">
        <v>310</v>
      </c>
      <c r="C37" s="28" t="s">
        <v>242</v>
      </c>
      <c r="D37" s="93" t="s">
        <v>483</v>
      </c>
      <c r="E37" s="92" t="s">
        <v>631</v>
      </c>
      <c r="F37" s="94">
        <v>11</v>
      </c>
      <c r="G37" s="96"/>
      <c r="H37" s="73">
        <f t="shared" si="2"/>
        <v>0</v>
      </c>
      <c r="I37" s="62" t="str">
        <f t="shared" si="0"/>
        <v>P</v>
      </c>
      <c r="J37" s="81" t="s">
        <v>661</v>
      </c>
    </row>
    <row r="38" spans="1:10" ht="12.75">
      <c r="A38" s="42">
        <f ca="1" t="shared" si="1"/>
        <v>21</v>
      </c>
      <c r="B38" s="93" t="s">
        <v>311</v>
      </c>
      <c r="C38" s="28" t="s">
        <v>242</v>
      </c>
      <c r="D38" s="93" t="s">
        <v>484</v>
      </c>
      <c r="E38" s="92" t="s">
        <v>631</v>
      </c>
      <c r="F38" s="94">
        <v>1</v>
      </c>
      <c r="G38" s="96"/>
      <c r="H38" s="73">
        <f t="shared" si="2"/>
        <v>0</v>
      </c>
      <c r="I38" s="62" t="str">
        <f t="shared" si="0"/>
        <v>P</v>
      </c>
      <c r="J38" s="81" t="s">
        <v>661</v>
      </c>
    </row>
    <row r="39" spans="1:10" ht="12.75">
      <c r="A39" s="42">
        <f ca="1" t="shared" si="1"/>
        <v>22</v>
      </c>
      <c r="B39" s="93" t="s">
        <v>312</v>
      </c>
      <c r="C39" s="28" t="s">
        <v>242</v>
      </c>
      <c r="D39" s="93" t="s">
        <v>485</v>
      </c>
      <c r="E39" s="92" t="s">
        <v>631</v>
      </c>
      <c r="F39" s="94">
        <v>1</v>
      </c>
      <c r="G39" s="96"/>
      <c r="H39" s="73">
        <f t="shared" si="2"/>
        <v>0</v>
      </c>
      <c r="I39" s="62" t="str">
        <f t="shared" si="0"/>
        <v>P</v>
      </c>
      <c r="J39" s="81" t="s">
        <v>661</v>
      </c>
    </row>
    <row r="40" spans="1:10" ht="12.75">
      <c r="A40" s="42">
        <f ca="1" t="shared" si="1"/>
        <v>23</v>
      </c>
      <c r="B40" s="93" t="s">
        <v>313</v>
      </c>
      <c r="C40" s="28" t="s">
        <v>242</v>
      </c>
      <c r="D40" s="93" t="s">
        <v>486</v>
      </c>
      <c r="E40" s="92" t="s">
        <v>631</v>
      </c>
      <c r="F40" s="94">
        <v>2</v>
      </c>
      <c r="G40" s="96"/>
      <c r="H40" s="73">
        <f t="shared" si="2"/>
        <v>0</v>
      </c>
      <c r="I40" s="62" t="str">
        <f t="shared" si="0"/>
        <v>P</v>
      </c>
      <c r="J40" s="81" t="s">
        <v>661</v>
      </c>
    </row>
    <row r="41" spans="1:10" ht="12.75">
      <c r="A41" s="42">
        <f ca="1" t="shared" si="1"/>
        <v>24</v>
      </c>
      <c r="B41" s="93" t="s">
        <v>314</v>
      </c>
      <c r="C41" s="28" t="s">
        <v>242</v>
      </c>
      <c r="D41" s="93" t="s">
        <v>487</v>
      </c>
      <c r="E41" s="92" t="s">
        <v>631</v>
      </c>
      <c r="F41" s="94">
        <v>2</v>
      </c>
      <c r="G41" s="96"/>
      <c r="H41" s="73">
        <f t="shared" si="2"/>
        <v>0</v>
      </c>
      <c r="I41" s="62" t="str">
        <f t="shared" si="0"/>
        <v>P</v>
      </c>
      <c r="J41" s="81" t="s">
        <v>661</v>
      </c>
    </row>
    <row r="42" spans="1:10" ht="12.75">
      <c r="A42" s="42">
        <f ca="1" t="shared" si="1"/>
        <v>25</v>
      </c>
      <c r="B42" s="93" t="s">
        <v>315</v>
      </c>
      <c r="C42" s="28" t="s">
        <v>242</v>
      </c>
      <c r="D42" s="93" t="s">
        <v>488</v>
      </c>
      <c r="E42" s="92" t="s">
        <v>631</v>
      </c>
      <c r="F42" s="94">
        <v>1</v>
      </c>
      <c r="G42" s="96"/>
      <c r="H42" s="73">
        <f t="shared" si="2"/>
        <v>0</v>
      </c>
      <c r="I42" s="62" t="str">
        <f t="shared" si="0"/>
        <v>P</v>
      </c>
      <c r="J42" s="81" t="s">
        <v>661</v>
      </c>
    </row>
    <row r="43" spans="1:10" ht="12.75">
      <c r="A43" s="42">
        <f ca="1" t="shared" si="1"/>
        <v>26</v>
      </c>
      <c r="B43" s="93" t="s">
        <v>316</v>
      </c>
      <c r="C43" s="28" t="s">
        <v>242</v>
      </c>
      <c r="D43" s="93" t="s">
        <v>489</v>
      </c>
      <c r="E43" s="92" t="s">
        <v>631</v>
      </c>
      <c r="F43" s="94">
        <v>1</v>
      </c>
      <c r="G43" s="96"/>
      <c r="H43" s="73">
        <f t="shared" si="2"/>
        <v>0</v>
      </c>
      <c r="I43" s="62" t="str">
        <f t="shared" si="0"/>
        <v>P</v>
      </c>
      <c r="J43" s="81" t="s">
        <v>661</v>
      </c>
    </row>
    <row r="44" spans="1:10" ht="12.75">
      <c r="A44" s="42">
        <f ca="1" t="shared" si="1"/>
        <v>27</v>
      </c>
      <c r="B44" s="93" t="s">
        <v>317</v>
      </c>
      <c r="C44" s="28" t="s">
        <v>242</v>
      </c>
      <c r="D44" s="93" t="s">
        <v>490</v>
      </c>
      <c r="E44" s="92" t="s">
        <v>631</v>
      </c>
      <c r="F44" s="94">
        <v>1</v>
      </c>
      <c r="G44" s="96"/>
      <c r="H44" s="73">
        <f t="shared" si="2"/>
        <v>0</v>
      </c>
      <c r="I44" s="62" t="str">
        <f t="shared" si="0"/>
        <v>P</v>
      </c>
      <c r="J44" s="81" t="s">
        <v>661</v>
      </c>
    </row>
    <row r="45" spans="1:10" ht="12.75">
      <c r="A45" s="42">
        <f ca="1" t="shared" si="1"/>
        <v>28</v>
      </c>
      <c r="B45" s="93" t="s">
        <v>318</v>
      </c>
      <c r="C45" s="28" t="s">
        <v>242</v>
      </c>
      <c r="D45" s="93" t="s">
        <v>491</v>
      </c>
      <c r="E45" s="92" t="s">
        <v>631</v>
      </c>
      <c r="F45" s="94">
        <v>1</v>
      </c>
      <c r="G45" s="96"/>
      <c r="H45" s="73">
        <f t="shared" si="2"/>
        <v>0</v>
      </c>
      <c r="I45" s="62" t="str">
        <f t="shared" si="0"/>
        <v>P</v>
      </c>
      <c r="J45" s="81" t="s">
        <v>661</v>
      </c>
    </row>
    <row r="46" spans="1:10" ht="12.75">
      <c r="A46" s="42">
        <f ca="1" t="shared" si="1"/>
        <v>29</v>
      </c>
      <c r="B46" s="93" t="s">
        <v>319</v>
      </c>
      <c r="C46" s="28" t="s">
        <v>242</v>
      </c>
      <c r="D46" s="93" t="s">
        <v>492</v>
      </c>
      <c r="E46" s="92" t="s">
        <v>631</v>
      </c>
      <c r="F46" s="94">
        <v>1</v>
      </c>
      <c r="G46" s="96"/>
      <c r="H46" s="73">
        <f t="shared" si="2"/>
        <v>0</v>
      </c>
      <c r="I46" s="62" t="str">
        <f t="shared" si="0"/>
        <v>P</v>
      </c>
      <c r="J46" s="81" t="s">
        <v>661</v>
      </c>
    </row>
    <row r="47" spans="1:10" ht="12.75">
      <c r="A47" s="42">
        <f ca="1" t="shared" si="1"/>
        <v>30</v>
      </c>
      <c r="B47" s="93" t="s">
        <v>320</v>
      </c>
      <c r="C47" s="28" t="s">
        <v>242</v>
      </c>
      <c r="D47" s="93" t="s">
        <v>493</v>
      </c>
      <c r="E47" s="92" t="s">
        <v>631</v>
      </c>
      <c r="F47" s="94">
        <v>1</v>
      </c>
      <c r="G47" s="96"/>
      <c r="H47" s="73">
        <f t="shared" si="2"/>
        <v>0</v>
      </c>
      <c r="I47" s="62" t="str">
        <f t="shared" si="0"/>
        <v>P</v>
      </c>
      <c r="J47" s="81" t="s">
        <v>661</v>
      </c>
    </row>
    <row r="48" spans="1:10" ht="12.75">
      <c r="A48" s="42">
        <f ca="1" t="shared" si="1"/>
        <v>31</v>
      </c>
      <c r="B48" s="93" t="s">
        <v>321</v>
      </c>
      <c r="C48" s="28" t="s">
        <v>242</v>
      </c>
      <c r="D48" s="93" t="s">
        <v>494</v>
      </c>
      <c r="E48" s="92" t="s">
        <v>631</v>
      </c>
      <c r="F48" s="94">
        <v>1</v>
      </c>
      <c r="G48" s="96"/>
      <c r="H48" s="73">
        <f t="shared" si="2"/>
        <v>0</v>
      </c>
      <c r="I48" s="62" t="str">
        <f t="shared" si="0"/>
        <v>P</v>
      </c>
      <c r="J48" s="81" t="s">
        <v>661</v>
      </c>
    </row>
    <row r="49" spans="1:10" ht="12.75">
      <c r="A49" s="42">
        <f ca="1" t="shared" si="1"/>
        <v>32</v>
      </c>
      <c r="B49" s="93" t="s">
        <v>322</v>
      </c>
      <c r="C49" s="28" t="s">
        <v>242</v>
      </c>
      <c r="D49" s="93" t="s">
        <v>495</v>
      </c>
      <c r="E49" s="92" t="s">
        <v>631</v>
      </c>
      <c r="F49" s="94">
        <v>1</v>
      </c>
      <c r="G49" s="96"/>
      <c r="H49" s="73">
        <f t="shared" si="2"/>
        <v>0</v>
      </c>
      <c r="I49" s="62" t="str">
        <f aca="true" t="shared" si="3" ref="I49:I80">IF(E49&lt;&gt;"","P","")</f>
        <v>P</v>
      </c>
      <c r="J49" s="81" t="s">
        <v>661</v>
      </c>
    </row>
    <row r="50" spans="1:10" ht="12.75">
      <c r="A50" s="42">
        <f ca="1" t="shared" si="1"/>
        <v>33</v>
      </c>
      <c r="B50" s="93" t="s">
        <v>323</v>
      </c>
      <c r="C50" s="28" t="s">
        <v>242</v>
      </c>
      <c r="D50" s="93" t="s">
        <v>496</v>
      </c>
      <c r="E50" s="92" t="s">
        <v>631</v>
      </c>
      <c r="F50" s="94">
        <v>3</v>
      </c>
      <c r="G50" s="96"/>
      <c r="H50" s="73">
        <f t="shared" si="2"/>
        <v>0</v>
      </c>
      <c r="I50" s="62" t="str">
        <f t="shared" si="3"/>
        <v>P</v>
      </c>
      <c r="J50" s="81" t="s">
        <v>661</v>
      </c>
    </row>
    <row r="51" spans="1:10" ht="12.75">
      <c r="A51" s="42">
        <f ca="1" t="shared" si="1"/>
        <v>34</v>
      </c>
      <c r="B51" s="93" t="s">
        <v>324</v>
      </c>
      <c r="C51" s="28" t="s">
        <v>242</v>
      </c>
      <c r="D51" s="93" t="s">
        <v>497</v>
      </c>
      <c r="E51" s="92" t="s">
        <v>631</v>
      </c>
      <c r="F51" s="94">
        <v>1</v>
      </c>
      <c r="G51" s="96"/>
      <c r="H51" s="73">
        <f t="shared" si="2"/>
        <v>0</v>
      </c>
      <c r="I51" s="62" t="str">
        <f t="shared" si="3"/>
        <v>P</v>
      </c>
      <c r="J51" s="81" t="s">
        <v>661</v>
      </c>
    </row>
    <row r="52" spans="1:10" ht="12.75">
      <c r="A52" s="42">
        <f ca="1" t="shared" si="1"/>
        <v>35</v>
      </c>
      <c r="B52" s="93" t="s">
        <v>325</v>
      </c>
      <c r="C52" s="28" t="s">
        <v>242</v>
      </c>
      <c r="D52" s="93" t="s">
        <v>498</v>
      </c>
      <c r="E52" s="92" t="s">
        <v>631</v>
      </c>
      <c r="F52" s="94">
        <v>1</v>
      </c>
      <c r="G52" s="96"/>
      <c r="H52" s="73">
        <f t="shared" si="2"/>
        <v>0</v>
      </c>
      <c r="I52" s="62" t="str">
        <f t="shared" si="3"/>
        <v>P</v>
      </c>
      <c r="J52" s="81" t="s">
        <v>661</v>
      </c>
    </row>
    <row r="53" spans="1:10" ht="12.75">
      <c r="A53" s="42">
        <f ca="1" t="shared" si="1"/>
        <v>36</v>
      </c>
      <c r="B53" s="93" t="s">
        <v>326</v>
      </c>
      <c r="C53" s="28" t="s">
        <v>242</v>
      </c>
      <c r="D53" s="93" t="s">
        <v>499</v>
      </c>
      <c r="E53" s="92" t="s">
        <v>631</v>
      </c>
      <c r="F53" s="94">
        <v>74</v>
      </c>
      <c r="G53" s="96"/>
      <c r="H53" s="73">
        <f t="shared" si="2"/>
        <v>0</v>
      </c>
      <c r="I53" s="62" t="str">
        <f t="shared" si="3"/>
        <v>P</v>
      </c>
      <c r="J53" s="81" t="s">
        <v>661</v>
      </c>
    </row>
    <row r="54" spans="1:10" ht="12.75">
      <c r="A54" s="42">
        <f ca="1" t="shared" si="1"/>
        <v>37</v>
      </c>
      <c r="B54" s="93" t="s">
        <v>327</v>
      </c>
      <c r="C54" s="28" t="s">
        <v>242</v>
      </c>
      <c r="D54" s="93" t="s">
        <v>500</v>
      </c>
      <c r="E54" s="92" t="s">
        <v>631</v>
      </c>
      <c r="F54" s="94">
        <v>17</v>
      </c>
      <c r="G54" s="96"/>
      <c r="H54" s="73">
        <f t="shared" si="2"/>
        <v>0</v>
      </c>
      <c r="I54" s="62" t="str">
        <f t="shared" si="3"/>
        <v>P</v>
      </c>
      <c r="J54" s="81" t="s">
        <v>661</v>
      </c>
    </row>
    <row r="55" spans="1:10" ht="12.75">
      <c r="A55" s="42">
        <f ca="1" t="shared" si="1"/>
        <v>38</v>
      </c>
      <c r="B55" s="93" t="s">
        <v>328</v>
      </c>
      <c r="C55" s="28" t="s">
        <v>242</v>
      </c>
      <c r="D55" s="93" t="s">
        <v>501</v>
      </c>
      <c r="E55" s="92" t="s">
        <v>631</v>
      </c>
      <c r="F55" s="94">
        <v>2</v>
      </c>
      <c r="G55" s="96"/>
      <c r="H55" s="73">
        <f t="shared" si="2"/>
        <v>0</v>
      </c>
      <c r="I55" s="62" t="str">
        <f t="shared" si="3"/>
        <v>P</v>
      </c>
      <c r="J55" s="81" t="s">
        <v>661</v>
      </c>
    </row>
    <row r="56" spans="1:10" ht="12.75">
      <c r="A56" s="42">
        <f ca="1" t="shared" si="1"/>
        <v>39</v>
      </c>
      <c r="B56" s="93" t="s">
        <v>329</v>
      </c>
      <c r="C56" s="28" t="s">
        <v>242</v>
      </c>
      <c r="D56" s="93" t="s">
        <v>502</v>
      </c>
      <c r="E56" s="92" t="s">
        <v>631</v>
      </c>
      <c r="F56" s="94">
        <v>52</v>
      </c>
      <c r="G56" s="96"/>
      <c r="H56" s="73">
        <f t="shared" si="2"/>
        <v>0</v>
      </c>
      <c r="I56" s="62" t="str">
        <f t="shared" si="3"/>
        <v>P</v>
      </c>
      <c r="J56" s="81" t="s">
        <v>661</v>
      </c>
    </row>
    <row r="57" spans="1:10" ht="12.75">
      <c r="A57" s="42">
        <f ca="1" t="shared" si="1"/>
        <v>40</v>
      </c>
      <c r="B57" s="93" t="s">
        <v>330</v>
      </c>
      <c r="C57" s="28" t="s">
        <v>242</v>
      </c>
      <c r="D57" s="93" t="s">
        <v>503</v>
      </c>
      <c r="E57" s="92" t="s">
        <v>631</v>
      </c>
      <c r="F57" s="94">
        <v>1</v>
      </c>
      <c r="G57" s="96"/>
      <c r="H57" s="73">
        <f t="shared" si="2"/>
        <v>0</v>
      </c>
      <c r="I57" s="62" t="str">
        <f t="shared" si="3"/>
        <v>P</v>
      </c>
      <c r="J57" s="81" t="s">
        <v>661</v>
      </c>
    </row>
    <row r="58" spans="1:10" ht="12.75">
      <c r="A58" s="42">
        <f ca="1" t="shared" si="1"/>
        <v>41</v>
      </c>
      <c r="B58" s="93" t="s">
        <v>331</v>
      </c>
      <c r="C58" s="28" t="s">
        <v>242</v>
      </c>
      <c r="D58" s="93" t="s">
        <v>504</v>
      </c>
      <c r="E58" s="92" t="s">
        <v>631</v>
      </c>
      <c r="F58" s="94">
        <v>7</v>
      </c>
      <c r="G58" s="96"/>
      <c r="H58" s="73">
        <f t="shared" si="2"/>
        <v>0</v>
      </c>
      <c r="I58" s="62" t="str">
        <f t="shared" si="3"/>
        <v>P</v>
      </c>
      <c r="J58" s="81" t="s">
        <v>661</v>
      </c>
    </row>
    <row r="59" spans="1:10" ht="12.75">
      <c r="A59" s="42">
        <f ca="1" t="shared" si="1"/>
        <v>42</v>
      </c>
      <c r="B59" s="93" t="s">
        <v>332</v>
      </c>
      <c r="C59" s="28" t="s">
        <v>242</v>
      </c>
      <c r="D59" s="93" t="s">
        <v>505</v>
      </c>
      <c r="E59" s="92" t="s">
        <v>631</v>
      </c>
      <c r="F59" s="94">
        <v>7</v>
      </c>
      <c r="G59" s="96"/>
      <c r="H59" s="73">
        <f t="shared" si="2"/>
        <v>0</v>
      </c>
      <c r="I59" s="62" t="str">
        <f t="shared" si="3"/>
        <v>P</v>
      </c>
      <c r="J59" s="81" t="s">
        <v>661</v>
      </c>
    </row>
    <row r="60" spans="1:10" ht="12.75">
      <c r="A60" s="42">
        <f ca="1" t="shared" si="1"/>
        <v>43</v>
      </c>
      <c r="B60" s="93" t="s">
        <v>333</v>
      </c>
      <c r="C60" s="28" t="s">
        <v>242</v>
      </c>
      <c r="D60" s="93" t="s">
        <v>506</v>
      </c>
      <c r="E60" s="92" t="s">
        <v>631</v>
      </c>
      <c r="F60" s="94">
        <v>9</v>
      </c>
      <c r="G60" s="96"/>
      <c r="H60" s="73">
        <f t="shared" si="2"/>
        <v>0</v>
      </c>
      <c r="I60" s="62" t="str">
        <f t="shared" si="3"/>
        <v>P</v>
      </c>
      <c r="J60" s="81" t="s">
        <v>661</v>
      </c>
    </row>
    <row r="61" spans="1:10" ht="12.75">
      <c r="A61" s="42">
        <f ca="1" t="shared" si="1"/>
        <v>44</v>
      </c>
      <c r="B61" s="93" t="s">
        <v>334</v>
      </c>
      <c r="C61" s="28" t="s">
        <v>242</v>
      </c>
      <c r="D61" s="93" t="s">
        <v>507</v>
      </c>
      <c r="E61" s="92" t="s">
        <v>631</v>
      </c>
      <c r="F61" s="94">
        <v>1</v>
      </c>
      <c r="G61" s="96"/>
      <c r="H61" s="73">
        <f t="shared" si="2"/>
        <v>0</v>
      </c>
      <c r="I61" s="62" t="str">
        <f t="shared" si="3"/>
        <v>P</v>
      </c>
      <c r="J61" s="81" t="s">
        <v>661</v>
      </c>
    </row>
    <row r="62" spans="1:10" ht="12.75">
      <c r="A62" s="42">
        <f ca="1" t="shared" si="1"/>
        <v>45</v>
      </c>
      <c r="B62" s="93" t="s">
        <v>335</v>
      </c>
      <c r="C62" s="28" t="s">
        <v>242</v>
      </c>
      <c r="D62" s="93" t="s">
        <v>508</v>
      </c>
      <c r="E62" s="92" t="s">
        <v>631</v>
      </c>
      <c r="F62" s="94">
        <v>1</v>
      </c>
      <c r="G62" s="96"/>
      <c r="H62" s="73">
        <f t="shared" si="2"/>
        <v>0</v>
      </c>
      <c r="I62" s="62" t="str">
        <f t="shared" si="3"/>
        <v>P</v>
      </c>
      <c r="J62" s="81" t="s">
        <v>661</v>
      </c>
    </row>
    <row r="63" spans="1:10" ht="12.75">
      <c r="A63" s="42">
        <f ca="1" t="shared" si="1"/>
        <v>46</v>
      </c>
      <c r="B63" s="93" t="s">
        <v>336</v>
      </c>
      <c r="C63" s="28" t="s">
        <v>242</v>
      </c>
      <c r="D63" s="93" t="s">
        <v>509</v>
      </c>
      <c r="E63" s="92" t="s">
        <v>631</v>
      </c>
      <c r="F63" s="94">
        <v>1</v>
      </c>
      <c r="G63" s="96"/>
      <c r="H63" s="73">
        <f t="shared" si="2"/>
        <v>0</v>
      </c>
      <c r="I63" s="62" t="str">
        <f t="shared" si="3"/>
        <v>P</v>
      </c>
      <c r="J63" s="81" t="s">
        <v>661</v>
      </c>
    </row>
    <row r="64" spans="1:10" ht="12.75">
      <c r="A64" s="42">
        <f ca="1" t="shared" si="1"/>
        <v>47</v>
      </c>
      <c r="B64" s="93" t="s">
        <v>337</v>
      </c>
      <c r="C64" s="28" t="s">
        <v>242</v>
      </c>
      <c r="D64" s="93" t="s">
        <v>510</v>
      </c>
      <c r="E64" s="92" t="s">
        <v>631</v>
      </c>
      <c r="F64" s="94">
        <v>1</v>
      </c>
      <c r="G64" s="96"/>
      <c r="H64" s="73">
        <f t="shared" si="2"/>
        <v>0</v>
      </c>
      <c r="I64" s="62" t="str">
        <f t="shared" si="3"/>
        <v>P</v>
      </c>
      <c r="J64" s="81" t="s">
        <v>661</v>
      </c>
    </row>
    <row r="65" spans="1:10" ht="12.75">
      <c r="A65" s="42">
        <f ca="1" t="shared" si="1"/>
        <v>48</v>
      </c>
      <c r="B65" s="93" t="s">
        <v>338</v>
      </c>
      <c r="C65" s="28" t="s">
        <v>242</v>
      </c>
      <c r="D65" s="93" t="s">
        <v>511</v>
      </c>
      <c r="E65" s="92" t="s">
        <v>631</v>
      </c>
      <c r="F65" s="94">
        <v>26</v>
      </c>
      <c r="G65" s="96"/>
      <c r="H65" s="73">
        <f t="shared" si="2"/>
        <v>0</v>
      </c>
      <c r="I65" s="62" t="str">
        <f t="shared" si="3"/>
        <v>P</v>
      </c>
      <c r="J65" s="81" t="s">
        <v>661</v>
      </c>
    </row>
    <row r="66" spans="1:10" ht="12.75">
      <c r="A66" s="42">
        <f ca="1" t="shared" si="1"/>
        <v>49</v>
      </c>
      <c r="B66" s="93" t="s">
        <v>339</v>
      </c>
      <c r="C66" s="28" t="s">
        <v>242</v>
      </c>
      <c r="D66" s="93" t="s">
        <v>512</v>
      </c>
      <c r="E66" s="92" t="s">
        <v>631</v>
      </c>
      <c r="F66" s="94">
        <v>1</v>
      </c>
      <c r="G66" s="96"/>
      <c r="H66" s="73">
        <f t="shared" si="2"/>
        <v>0</v>
      </c>
      <c r="I66" s="62" t="str">
        <f t="shared" si="3"/>
        <v>P</v>
      </c>
      <c r="J66" s="81" t="s">
        <v>661</v>
      </c>
    </row>
    <row r="67" spans="1:10" ht="12.75">
      <c r="A67" s="42">
        <f ca="1" t="shared" si="1"/>
        <v>50</v>
      </c>
      <c r="B67" s="93" t="s">
        <v>340</v>
      </c>
      <c r="C67" s="28" t="s">
        <v>242</v>
      </c>
      <c r="D67" s="93" t="s">
        <v>513</v>
      </c>
      <c r="E67" s="92" t="s">
        <v>631</v>
      </c>
      <c r="F67" s="94">
        <v>1</v>
      </c>
      <c r="G67" s="96"/>
      <c r="H67" s="73">
        <f t="shared" si="2"/>
        <v>0</v>
      </c>
      <c r="I67" s="62" t="str">
        <f t="shared" si="3"/>
        <v>P</v>
      </c>
      <c r="J67" s="81" t="s">
        <v>661</v>
      </c>
    </row>
    <row r="68" spans="1:10" ht="12.75">
      <c r="A68" s="42">
        <f ca="1" t="shared" si="1"/>
        <v>51</v>
      </c>
      <c r="B68" s="93" t="s">
        <v>341</v>
      </c>
      <c r="C68" s="28" t="s">
        <v>242</v>
      </c>
      <c r="D68" s="93" t="s">
        <v>514</v>
      </c>
      <c r="E68" s="92" t="s">
        <v>631</v>
      </c>
      <c r="F68" s="94">
        <v>2</v>
      </c>
      <c r="G68" s="96"/>
      <c r="H68" s="73">
        <f t="shared" si="2"/>
        <v>0</v>
      </c>
      <c r="I68" s="62" t="str">
        <f t="shared" si="3"/>
        <v>P</v>
      </c>
      <c r="J68" s="81" t="s">
        <v>661</v>
      </c>
    </row>
    <row r="69" spans="1:10" ht="12.75">
      <c r="A69" s="42">
        <f ca="1" t="shared" si="1"/>
        <v>52</v>
      </c>
      <c r="B69" s="93" t="s">
        <v>342</v>
      </c>
      <c r="C69" s="28" t="s">
        <v>242</v>
      </c>
      <c r="D69" s="93" t="s">
        <v>515</v>
      </c>
      <c r="E69" s="92" t="s">
        <v>631</v>
      </c>
      <c r="F69" s="94">
        <v>1</v>
      </c>
      <c r="G69" s="96"/>
      <c r="H69" s="73">
        <f t="shared" si="2"/>
        <v>0</v>
      </c>
      <c r="I69" s="62" t="str">
        <f t="shared" si="3"/>
        <v>P</v>
      </c>
      <c r="J69" s="81" t="s">
        <v>661</v>
      </c>
    </row>
    <row r="70" spans="1:10" ht="12.75">
      <c r="A70" s="42">
        <f ca="1" t="shared" si="1"/>
        <v>53</v>
      </c>
      <c r="B70" s="93" t="s">
        <v>343</v>
      </c>
      <c r="C70" s="28" t="s">
        <v>242</v>
      </c>
      <c r="D70" s="93" t="s">
        <v>516</v>
      </c>
      <c r="E70" s="92" t="s">
        <v>631</v>
      </c>
      <c r="F70" s="94">
        <v>1</v>
      </c>
      <c r="G70" s="96"/>
      <c r="H70" s="73">
        <f t="shared" si="2"/>
        <v>0</v>
      </c>
      <c r="I70" s="62" t="str">
        <f t="shared" si="3"/>
        <v>P</v>
      </c>
      <c r="J70" s="81" t="s">
        <v>661</v>
      </c>
    </row>
    <row r="71" spans="1:10" ht="12.75">
      <c r="A71" s="42">
        <f ca="1" t="shared" si="1"/>
        <v>54</v>
      </c>
      <c r="B71" s="93" t="s">
        <v>344</v>
      </c>
      <c r="C71" s="28" t="s">
        <v>242</v>
      </c>
      <c r="D71" s="93" t="s">
        <v>517</v>
      </c>
      <c r="E71" s="92" t="s">
        <v>631</v>
      </c>
      <c r="F71" s="94">
        <v>1</v>
      </c>
      <c r="G71" s="96"/>
      <c r="H71" s="73">
        <f t="shared" si="2"/>
        <v>0</v>
      </c>
      <c r="I71" s="62" t="str">
        <f t="shared" si="3"/>
        <v>P</v>
      </c>
      <c r="J71" s="81" t="s">
        <v>661</v>
      </c>
    </row>
    <row r="72" spans="1:10" ht="12.75">
      <c r="A72" s="42">
        <f ca="1" t="shared" si="1"/>
        <v>55</v>
      </c>
      <c r="B72" s="93" t="s">
        <v>345</v>
      </c>
      <c r="C72" s="28" t="s">
        <v>242</v>
      </c>
      <c r="D72" s="93" t="s">
        <v>518</v>
      </c>
      <c r="E72" s="92" t="s">
        <v>631</v>
      </c>
      <c r="F72" s="94">
        <v>1</v>
      </c>
      <c r="G72" s="96"/>
      <c r="H72" s="73">
        <f t="shared" si="2"/>
        <v>0</v>
      </c>
      <c r="I72" s="62" t="str">
        <f t="shared" si="3"/>
        <v>P</v>
      </c>
      <c r="J72" s="81" t="s">
        <v>661</v>
      </c>
    </row>
    <row r="73" spans="1:10" ht="12.75">
      <c r="A73" s="42">
        <f ca="1" t="shared" si="1"/>
        <v>56</v>
      </c>
      <c r="B73" s="93" t="s">
        <v>346</v>
      </c>
      <c r="C73" s="28" t="s">
        <v>242</v>
      </c>
      <c r="D73" s="93" t="s">
        <v>519</v>
      </c>
      <c r="E73" s="92" t="s">
        <v>631</v>
      </c>
      <c r="F73" s="94">
        <v>1</v>
      </c>
      <c r="G73" s="96"/>
      <c r="H73" s="73">
        <f t="shared" si="2"/>
        <v>0</v>
      </c>
      <c r="I73" s="62" t="str">
        <f t="shared" si="3"/>
        <v>P</v>
      </c>
      <c r="J73" s="81" t="s">
        <v>661</v>
      </c>
    </row>
    <row r="74" spans="1:10" ht="12.75">
      <c r="A74" s="42">
        <f ca="1" t="shared" si="1"/>
        <v>57</v>
      </c>
      <c r="B74" s="93" t="s">
        <v>347</v>
      </c>
      <c r="C74" s="28" t="s">
        <v>242</v>
      </c>
      <c r="D74" s="93" t="s">
        <v>520</v>
      </c>
      <c r="E74" s="92" t="s">
        <v>631</v>
      </c>
      <c r="F74" s="94">
        <v>1</v>
      </c>
      <c r="G74" s="96"/>
      <c r="H74" s="73">
        <f t="shared" si="2"/>
        <v>0</v>
      </c>
      <c r="I74" s="62" t="str">
        <f t="shared" si="3"/>
        <v>P</v>
      </c>
      <c r="J74" s="81" t="s">
        <v>661</v>
      </c>
    </row>
    <row r="75" spans="1:10" ht="12.75">
      <c r="A75" s="42">
        <f ca="1" t="shared" si="1"/>
        <v>58</v>
      </c>
      <c r="B75" s="93" t="s">
        <v>348</v>
      </c>
      <c r="C75" s="28" t="s">
        <v>242</v>
      </c>
      <c r="D75" s="93" t="s">
        <v>521</v>
      </c>
      <c r="E75" s="92" t="s">
        <v>631</v>
      </c>
      <c r="F75" s="94">
        <v>1</v>
      </c>
      <c r="G75" s="96"/>
      <c r="H75" s="73">
        <f t="shared" si="2"/>
        <v>0</v>
      </c>
      <c r="I75" s="62" t="str">
        <f t="shared" si="3"/>
        <v>P</v>
      </c>
      <c r="J75" s="81" t="s">
        <v>661</v>
      </c>
    </row>
    <row r="76" spans="1:10" ht="12.75">
      <c r="A76" s="42">
        <f ca="1" t="shared" si="1"/>
        <v>59</v>
      </c>
      <c r="B76" s="93" t="s">
        <v>349</v>
      </c>
      <c r="C76" s="28" t="s">
        <v>242</v>
      </c>
      <c r="D76" s="93" t="s">
        <v>522</v>
      </c>
      <c r="E76" s="92" t="s">
        <v>631</v>
      </c>
      <c r="F76" s="94">
        <v>1</v>
      </c>
      <c r="G76" s="96"/>
      <c r="H76" s="73">
        <f t="shared" si="2"/>
        <v>0</v>
      </c>
      <c r="I76" s="62" t="str">
        <f t="shared" si="3"/>
        <v>P</v>
      </c>
      <c r="J76" s="81" t="s">
        <v>661</v>
      </c>
    </row>
    <row r="77" spans="1:10" ht="12.75">
      <c r="A77" s="42">
        <f ca="1" t="shared" si="1"/>
        <v>60</v>
      </c>
      <c r="B77" s="93" t="s">
        <v>350</v>
      </c>
      <c r="C77" s="28" t="s">
        <v>242</v>
      </c>
      <c r="D77" s="93" t="s">
        <v>523</v>
      </c>
      <c r="E77" s="92" t="s">
        <v>631</v>
      </c>
      <c r="F77" s="94">
        <v>1</v>
      </c>
      <c r="G77" s="96"/>
      <c r="H77" s="73">
        <f t="shared" si="2"/>
        <v>0</v>
      </c>
      <c r="I77" s="62" t="str">
        <f t="shared" si="3"/>
        <v>P</v>
      </c>
      <c r="J77" s="81" t="s">
        <v>661</v>
      </c>
    </row>
    <row r="78" spans="1:10" ht="12.75">
      <c r="A78" s="42">
        <f ca="1" t="shared" si="1"/>
        <v>61</v>
      </c>
      <c r="B78" s="93" t="s">
        <v>351</v>
      </c>
      <c r="C78" s="28" t="s">
        <v>242</v>
      </c>
      <c r="D78" s="93" t="s">
        <v>524</v>
      </c>
      <c r="E78" s="92" t="s">
        <v>631</v>
      </c>
      <c r="F78" s="94">
        <v>18</v>
      </c>
      <c r="G78" s="96"/>
      <c r="H78" s="73">
        <f t="shared" si="2"/>
        <v>0</v>
      </c>
      <c r="I78" s="62" t="str">
        <f t="shared" si="3"/>
        <v>P</v>
      </c>
      <c r="J78" s="81" t="s">
        <v>661</v>
      </c>
    </row>
    <row r="79" spans="1:10" ht="12.75">
      <c r="A79" s="42">
        <f ca="1" t="shared" si="1"/>
        <v>62</v>
      </c>
      <c r="B79" s="93" t="s">
        <v>352</v>
      </c>
      <c r="C79" s="28" t="s">
        <v>242</v>
      </c>
      <c r="D79" s="93" t="s">
        <v>525</v>
      </c>
      <c r="E79" s="92" t="s">
        <v>631</v>
      </c>
      <c r="F79" s="94">
        <v>1</v>
      </c>
      <c r="G79" s="96"/>
      <c r="H79" s="73">
        <f t="shared" si="2"/>
        <v>0</v>
      </c>
      <c r="I79" s="62" t="str">
        <f t="shared" si="3"/>
        <v>P</v>
      </c>
      <c r="J79" s="81" t="s">
        <v>661</v>
      </c>
    </row>
    <row r="80" spans="1:10" ht="12.75">
      <c r="A80" s="42">
        <f ca="1" t="shared" si="1"/>
        <v>63</v>
      </c>
      <c r="B80" s="93" t="s">
        <v>353</v>
      </c>
      <c r="C80" s="28" t="s">
        <v>242</v>
      </c>
      <c r="D80" s="93" t="s">
        <v>526</v>
      </c>
      <c r="E80" s="92" t="s">
        <v>631</v>
      </c>
      <c r="F80" s="94">
        <v>1</v>
      </c>
      <c r="G80" s="96"/>
      <c r="H80" s="73">
        <f t="shared" si="2"/>
        <v>0</v>
      </c>
      <c r="I80" s="62" t="str">
        <f t="shared" si="3"/>
        <v>P</v>
      </c>
      <c r="J80" s="81" t="s">
        <v>661</v>
      </c>
    </row>
    <row r="81" spans="1:10" ht="12.75">
      <c r="A81" s="42">
        <f ca="1" t="shared" si="1"/>
        <v>64</v>
      </c>
      <c r="B81" s="93" t="s">
        <v>354</v>
      </c>
      <c r="C81" s="28" t="s">
        <v>242</v>
      </c>
      <c r="D81" s="93" t="s">
        <v>527</v>
      </c>
      <c r="E81" s="92" t="s">
        <v>631</v>
      </c>
      <c r="F81" s="94">
        <v>8</v>
      </c>
      <c r="G81" s="96"/>
      <c r="H81" s="73">
        <f t="shared" si="2"/>
        <v>0</v>
      </c>
      <c r="I81" s="62" t="str">
        <f aca="true" t="shared" si="4" ref="I81:I112">IF(E81&lt;&gt;"","P","")</f>
        <v>P</v>
      </c>
      <c r="J81" s="81" t="s">
        <v>661</v>
      </c>
    </row>
    <row r="82" spans="1:10" ht="12.75">
      <c r="A82" s="42">
        <f aca="true" ca="1" t="shared" si="5" ref="A82:A145">+IF(NOT(ISBLANK(INDIRECT("e"&amp;ROW()))),MAX(INDIRECT("a$16:A"&amp;ROW()-1))+1,"")</f>
        <v>65</v>
      </c>
      <c r="B82" s="93" t="s">
        <v>355</v>
      </c>
      <c r="C82" s="28" t="s">
        <v>242</v>
      </c>
      <c r="D82" s="93" t="s">
        <v>528</v>
      </c>
      <c r="E82" s="92" t="s">
        <v>631</v>
      </c>
      <c r="F82" s="94">
        <v>38</v>
      </c>
      <c r="G82" s="96"/>
      <c r="H82" s="73">
        <f aca="true" t="shared" si="6" ref="H82:H145">+IF(AND(F82="",G82=""),"",ROUND(F82*G82,2))</f>
        <v>0</v>
      </c>
      <c r="I82" s="62" t="str">
        <f t="shared" si="4"/>
        <v>P</v>
      </c>
      <c r="J82" s="81" t="s">
        <v>661</v>
      </c>
    </row>
    <row r="83" spans="1:10" ht="12.75">
      <c r="A83" s="42">
        <f ca="1" t="shared" si="5"/>
        <v>66</v>
      </c>
      <c r="B83" s="93" t="s">
        <v>356</v>
      </c>
      <c r="C83" s="28" t="s">
        <v>242</v>
      </c>
      <c r="D83" s="93" t="s">
        <v>529</v>
      </c>
      <c r="E83" s="92" t="s">
        <v>631</v>
      </c>
      <c r="F83" s="94">
        <v>10</v>
      </c>
      <c r="G83" s="96"/>
      <c r="H83" s="73">
        <f t="shared" si="6"/>
        <v>0</v>
      </c>
      <c r="I83" s="62" t="str">
        <f t="shared" si="4"/>
        <v>P</v>
      </c>
      <c r="J83" s="81" t="s">
        <v>661</v>
      </c>
    </row>
    <row r="84" spans="1:10" ht="12.75">
      <c r="A84" s="42">
        <f ca="1" t="shared" si="5"/>
        <v>67</v>
      </c>
      <c r="B84" s="93" t="s">
        <v>357</v>
      </c>
      <c r="C84" s="28" t="s">
        <v>242</v>
      </c>
      <c r="D84" s="93" t="s">
        <v>530</v>
      </c>
      <c r="E84" s="92" t="s">
        <v>632</v>
      </c>
      <c r="F84" s="94">
        <v>55</v>
      </c>
      <c r="G84" s="96"/>
      <c r="H84" s="73">
        <f t="shared" si="6"/>
        <v>0</v>
      </c>
      <c r="I84" s="62" t="str">
        <f t="shared" si="4"/>
        <v>P</v>
      </c>
      <c r="J84" s="81" t="s">
        <v>661</v>
      </c>
    </row>
    <row r="85" spans="1:10" ht="12.75">
      <c r="A85" s="42">
        <f ca="1" t="shared" si="5"/>
        <v>68</v>
      </c>
      <c r="B85" s="93" t="s">
        <v>358</v>
      </c>
      <c r="C85" s="28" t="s">
        <v>242</v>
      </c>
      <c r="D85" s="93" t="s">
        <v>531</v>
      </c>
      <c r="E85" s="92" t="s">
        <v>632</v>
      </c>
      <c r="F85" s="94">
        <v>55</v>
      </c>
      <c r="G85" s="96"/>
      <c r="H85" s="73">
        <f t="shared" si="6"/>
        <v>0</v>
      </c>
      <c r="I85" s="62" t="str">
        <f t="shared" si="4"/>
        <v>P</v>
      </c>
      <c r="J85" s="81" t="s">
        <v>661</v>
      </c>
    </row>
    <row r="86" spans="1:10" ht="12.75">
      <c r="A86" s="42">
        <f ca="1" t="shared" si="5"/>
        <v>69</v>
      </c>
      <c r="B86" s="93" t="s">
        <v>359</v>
      </c>
      <c r="C86" s="28" t="s">
        <v>242</v>
      </c>
      <c r="D86" s="93" t="s">
        <v>532</v>
      </c>
      <c r="E86" s="92" t="s">
        <v>632</v>
      </c>
      <c r="F86" s="94">
        <v>38</v>
      </c>
      <c r="G86" s="96"/>
      <c r="H86" s="73">
        <f t="shared" si="6"/>
        <v>0</v>
      </c>
      <c r="I86" s="62" t="str">
        <f t="shared" si="4"/>
        <v>P</v>
      </c>
      <c r="J86" s="81" t="s">
        <v>661</v>
      </c>
    </row>
    <row r="87" spans="1:10" ht="12.75">
      <c r="A87" s="42">
        <f ca="1" t="shared" si="5"/>
        <v>70</v>
      </c>
      <c r="B87" s="93" t="s">
        <v>360</v>
      </c>
      <c r="C87" s="28" t="s">
        <v>242</v>
      </c>
      <c r="D87" s="93" t="s">
        <v>533</v>
      </c>
      <c r="E87" s="92" t="s">
        <v>632</v>
      </c>
      <c r="F87" s="94">
        <v>57</v>
      </c>
      <c r="G87" s="96"/>
      <c r="H87" s="73">
        <f t="shared" si="6"/>
        <v>0</v>
      </c>
      <c r="I87" s="62" t="str">
        <f t="shared" si="4"/>
        <v>P</v>
      </c>
      <c r="J87" s="81" t="s">
        <v>661</v>
      </c>
    </row>
    <row r="88" spans="1:10" ht="12.75">
      <c r="A88" s="42">
        <f ca="1" t="shared" si="5"/>
        <v>71</v>
      </c>
      <c r="B88" s="93" t="s">
        <v>361</v>
      </c>
      <c r="C88" s="28" t="s">
        <v>242</v>
      </c>
      <c r="D88" s="93" t="s">
        <v>534</v>
      </c>
      <c r="E88" s="92" t="s">
        <v>631</v>
      </c>
      <c r="F88" s="94">
        <v>136</v>
      </c>
      <c r="G88" s="96"/>
      <c r="H88" s="73">
        <f t="shared" si="6"/>
        <v>0</v>
      </c>
      <c r="I88" s="62" t="str">
        <f t="shared" si="4"/>
        <v>P</v>
      </c>
      <c r="J88" s="81" t="s">
        <v>661</v>
      </c>
    </row>
    <row r="89" spans="1:10" ht="12.75">
      <c r="A89" s="42">
        <f ca="1" t="shared" si="5"/>
        <v>72</v>
      </c>
      <c r="B89" s="93" t="s">
        <v>362</v>
      </c>
      <c r="C89" s="28" t="s">
        <v>242</v>
      </c>
      <c r="D89" s="93" t="s">
        <v>535</v>
      </c>
      <c r="E89" s="92" t="s">
        <v>631</v>
      </c>
      <c r="F89" s="94">
        <v>1</v>
      </c>
      <c r="G89" s="96"/>
      <c r="H89" s="73">
        <f t="shared" si="6"/>
        <v>0</v>
      </c>
      <c r="I89" s="62" t="str">
        <f t="shared" si="4"/>
        <v>P</v>
      </c>
      <c r="J89" s="81" t="s">
        <v>661</v>
      </c>
    </row>
    <row r="90" spans="1:10" ht="12.75">
      <c r="A90" s="42">
        <f ca="1" t="shared" si="5"/>
        <v>73</v>
      </c>
      <c r="B90" s="93" t="s">
        <v>363</v>
      </c>
      <c r="C90" s="28" t="s">
        <v>242</v>
      </c>
      <c r="D90" s="93" t="s">
        <v>536</v>
      </c>
      <c r="E90" s="92" t="s">
        <v>631</v>
      </c>
      <c r="F90" s="94">
        <v>23</v>
      </c>
      <c r="G90" s="96"/>
      <c r="H90" s="73">
        <f t="shared" si="6"/>
        <v>0</v>
      </c>
      <c r="I90" s="62" t="str">
        <f t="shared" si="4"/>
        <v>P</v>
      </c>
      <c r="J90" s="81" t="s">
        <v>661</v>
      </c>
    </row>
    <row r="91" spans="1:10" ht="12.75">
      <c r="A91" s="42">
        <f ca="1" t="shared" si="5"/>
        <v>74</v>
      </c>
      <c r="B91" s="93" t="s">
        <v>364</v>
      </c>
      <c r="C91" s="28" t="s">
        <v>242</v>
      </c>
      <c r="D91" s="93" t="s">
        <v>537</v>
      </c>
      <c r="E91" s="92" t="s">
        <v>631</v>
      </c>
      <c r="F91" s="94">
        <v>1</v>
      </c>
      <c r="G91" s="96"/>
      <c r="H91" s="73">
        <f t="shared" si="6"/>
        <v>0</v>
      </c>
      <c r="I91" s="62" t="str">
        <f t="shared" si="4"/>
        <v>P</v>
      </c>
      <c r="J91" s="81" t="s">
        <v>661</v>
      </c>
    </row>
    <row r="92" spans="1:10" ht="12.75">
      <c r="A92" s="42">
        <f ca="1" t="shared" si="5"/>
        <v>75</v>
      </c>
      <c r="B92" s="93" t="s">
        <v>365</v>
      </c>
      <c r="C92" s="28" t="s">
        <v>242</v>
      </c>
      <c r="D92" s="93" t="s">
        <v>538</v>
      </c>
      <c r="E92" s="92" t="s">
        <v>631</v>
      </c>
      <c r="F92" s="94">
        <v>1</v>
      </c>
      <c r="G92" s="96"/>
      <c r="H92" s="73">
        <f t="shared" si="6"/>
        <v>0</v>
      </c>
      <c r="I92" s="62" t="str">
        <f t="shared" si="4"/>
        <v>P</v>
      </c>
      <c r="J92" s="81" t="s">
        <v>661</v>
      </c>
    </row>
    <row r="93" spans="1:10" ht="12.75">
      <c r="A93" s="42">
        <f ca="1" t="shared" si="5"/>
        <v>76</v>
      </c>
      <c r="B93" s="93" t="s">
        <v>366</v>
      </c>
      <c r="C93" s="28" t="s">
        <v>242</v>
      </c>
      <c r="D93" s="93" t="s">
        <v>539</v>
      </c>
      <c r="E93" s="92" t="s">
        <v>631</v>
      </c>
      <c r="F93" s="94">
        <v>24</v>
      </c>
      <c r="G93" s="96"/>
      <c r="H93" s="73">
        <f t="shared" si="6"/>
        <v>0</v>
      </c>
      <c r="I93" s="62" t="str">
        <f t="shared" si="4"/>
        <v>P</v>
      </c>
      <c r="J93" s="81" t="s">
        <v>661</v>
      </c>
    </row>
    <row r="94" spans="1:10" ht="12.75">
      <c r="A94" s="42">
        <f ca="1" t="shared" si="5"/>
        <v>77</v>
      </c>
      <c r="B94" s="93" t="s">
        <v>367</v>
      </c>
      <c r="C94" s="28" t="s">
        <v>242</v>
      </c>
      <c r="D94" s="93" t="s">
        <v>540</v>
      </c>
      <c r="E94" s="92" t="s">
        <v>631</v>
      </c>
      <c r="F94" s="94">
        <v>19</v>
      </c>
      <c r="G94" s="96"/>
      <c r="H94" s="73">
        <f t="shared" si="6"/>
        <v>0</v>
      </c>
      <c r="I94" s="62" t="str">
        <f t="shared" si="4"/>
        <v>P</v>
      </c>
      <c r="J94" s="81" t="s">
        <v>661</v>
      </c>
    </row>
    <row r="95" spans="1:10" ht="12.75">
      <c r="A95" s="42">
        <f ca="1" t="shared" si="5"/>
        <v>78</v>
      </c>
      <c r="B95" s="93" t="s">
        <v>368</v>
      </c>
      <c r="C95" s="28" t="s">
        <v>242</v>
      </c>
      <c r="D95" s="93" t="s">
        <v>541</v>
      </c>
      <c r="E95" s="92" t="s">
        <v>631</v>
      </c>
      <c r="F95" s="94">
        <v>8</v>
      </c>
      <c r="G95" s="96"/>
      <c r="H95" s="73">
        <f t="shared" si="6"/>
        <v>0</v>
      </c>
      <c r="I95" s="62" t="str">
        <f t="shared" si="4"/>
        <v>P</v>
      </c>
      <c r="J95" s="81" t="s">
        <v>661</v>
      </c>
    </row>
    <row r="96" spans="1:10" ht="12.75">
      <c r="A96" s="42">
        <f ca="1" t="shared" si="5"/>
        <v>79</v>
      </c>
      <c r="B96" s="93" t="s">
        <v>369</v>
      </c>
      <c r="C96" s="28" t="s">
        <v>242</v>
      </c>
      <c r="D96" s="93" t="s">
        <v>542</v>
      </c>
      <c r="E96" s="92" t="s">
        <v>631</v>
      </c>
      <c r="F96" s="94">
        <v>25</v>
      </c>
      <c r="G96" s="96"/>
      <c r="H96" s="73">
        <f t="shared" si="6"/>
        <v>0</v>
      </c>
      <c r="I96" s="62" t="str">
        <f t="shared" si="4"/>
        <v>P</v>
      </c>
      <c r="J96" s="81" t="s">
        <v>661</v>
      </c>
    </row>
    <row r="97" spans="1:10" ht="12.75">
      <c r="A97" s="42">
        <f ca="1" t="shared" si="5"/>
        <v>80</v>
      </c>
      <c r="B97" s="93" t="s">
        <v>370</v>
      </c>
      <c r="C97" s="28" t="s">
        <v>242</v>
      </c>
      <c r="D97" s="93" t="s">
        <v>543</v>
      </c>
      <c r="E97" s="92" t="s">
        <v>633</v>
      </c>
      <c r="F97" s="94">
        <v>52</v>
      </c>
      <c r="G97" s="96"/>
      <c r="H97" s="73">
        <f t="shared" si="6"/>
        <v>0</v>
      </c>
      <c r="I97" s="62" t="str">
        <f t="shared" si="4"/>
        <v>P</v>
      </c>
      <c r="J97" s="81" t="s">
        <v>661</v>
      </c>
    </row>
    <row r="98" spans="1:10" ht="12.75">
      <c r="A98" s="42">
        <f ca="1" t="shared" si="5"/>
        <v>81</v>
      </c>
      <c r="B98" s="93" t="s">
        <v>371</v>
      </c>
      <c r="C98" s="28" t="s">
        <v>242</v>
      </c>
      <c r="D98" s="93" t="s">
        <v>544</v>
      </c>
      <c r="E98" s="92" t="s">
        <v>632</v>
      </c>
      <c r="F98" s="94">
        <v>12.5</v>
      </c>
      <c r="G98" s="96"/>
      <c r="H98" s="73">
        <f t="shared" si="6"/>
        <v>0</v>
      </c>
      <c r="I98" s="62" t="str">
        <f t="shared" si="4"/>
        <v>P</v>
      </c>
      <c r="J98" s="81" t="s">
        <v>661</v>
      </c>
    </row>
    <row r="99" spans="1:10" ht="12.75">
      <c r="A99" s="42">
        <f ca="1" t="shared" si="5"/>
        <v>82</v>
      </c>
      <c r="B99" s="93" t="s">
        <v>372</v>
      </c>
      <c r="C99" s="28" t="s">
        <v>242</v>
      </c>
      <c r="D99" s="93" t="s">
        <v>545</v>
      </c>
      <c r="E99" s="92" t="s">
        <v>631</v>
      </c>
      <c r="F99" s="94">
        <v>1</v>
      </c>
      <c r="G99" s="96"/>
      <c r="H99" s="73">
        <f t="shared" si="6"/>
        <v>0</v>
      </c>
      <c r="I99" s="62" t="str">
        <f t="shared" si="4"/>
        <v>P</v>
      </c>
      <c r="J99" s="81" t="s">
        <v>661</v>
      </c>
    </row>
    <row r="100" spans="1:10" ht="12.75">
      <c r="A100" s="42">
        <f ca="1" t="shared" si="5"/>
        <v>83</v>
      </c>
      <c r="B100" s="93" t="s">
        <v>373</v>
      </c>
      <c r="C100" s="28" t="s">
        <v>242</v>
      </c>
      <c r="D100" s="93" t="s">
        <v>546</v>
      </c>
      <c r="E100" s="92" t="s">
        <v>631</v>
      </c>
      <c r="F100" s="94">
        <v>1</v>
      </c>
      <c r="G100" s="96"/>
      <c r="H100" s="73">
        <f t="shared" si="6"/>
        <v>0</v>
      </c>
      <c r="I100" s="62" t="str">
        <f t="shared" si="4"/>
        <v>P</v>
      </c>
      <c r="J100" s="81" t="s">
        <v>661</v>
      </c>
    </row>
    <row r="101" spans="1:10" ht="12.75">
      <c r="A101" s="42">
        <f ca="1" t="shared" si="5"/>
        <v>84</v>
      </c>
      <c r="B101" s="93" t="s">
        <v>374</v>
      </c>
      <c r="C101" s="28" t="s">
        <v>242</v>
      </c>
      <c r="D101" s="93" t="s">
        <v>547</v>
      </c>
      <c r="E101" s="92" t="s">
        <v>631</v>
      </c>
      <c r="F101" s="94">
        <v>1</v>
      </c>
      <c r="G101" s="96"/>
      <c r="H101" s="73">
        <f t="shared" si="6"/>
        <v>0</v>
      </c>
      <c r="I101" s="62" t="str">
        <f t="shared" si="4"/>
        <v>P</v>
      </c>
      <c r="J101" s="81" t="s">
        <v>661</v>
      </c>
    </row>
    <row r="102" spans="1:10" ht="12.75">
      <c r="A102" s="42">
        <f ca="1" t="shared" si="5"/>
        <v>85</v>
      </c>
      <c r="B102" s="93" t="s">
        <v>375</v>
      </c>
      <c r="C102" s="28" t="s">
        <v>242</v>
      </c>
      <c r="D102" s="93" t="s">
        <v>548</v>
      </c>
      <c r="E102" s="92" t="s">
        <v>631</v>
      </c>
      <c r="F102" s="94">
        <v>1</v>
      </c>
      <c r="G102" s="96"/>
      <c r="H102" s="73">
        <f t="shared" si="6"/>
        <v>0</v>
      </c>
      <c r="I102" s="62" t="str">
        <f t="shared" si="4"/>
        <v>P</v>
      </c>
      <c r="J102" s="81" t="s">
        <v>661</v>
      </c>
    </row>
    <row r="103" spans="1:10" ht="12.75">
      <c r="A103" s="42">
        <f ca="1" t="shared" si="5"/>
        <v>86</v>
      </c>
      <c r="B103" s="93" t="s">
        <v>376</v>
      </c>
      <c r="C103" s="28" t="s">
        <v>242</v>
      </c>
      <c r="D103" s="93" t="s">
        <v>549</v>
      </c>
      <c r="E103" s="92" t="s">
        <v>631</v>
      </c>
      <c r="F103" s="94">
        <v>1</v>
      </c>
      <c r="G103" s="96"/>
      <c r="H103" s="73">
        <f t="shared" si="6"/>
        <v>0</v>
      </c>
      <c r="I103" s="62" t="str">
        <f t="shared" si="4"/>
        <v>P</v>
      </c>
      <c r="J103" s="81" t="s">
        <v>661</v>
      </c>
    </row>
    <row r="104" spans="1:10" ht="12.75">
      <c r="A104" s="42">
        <f ca="1" t="shared" si="5"/>
        <v>87</v>
      </c>
      <c r="B104" s="93" t="s">
        <v>377</v>
      </c>
      <c r="C104" s="28" t="s">
        <v>242</v>
      </c>
      <c r="D104" s="93" t="s">
        <v>550</v>
      </c>
      <c r="E104" s="92" t="s">
        <v>631</v>
      </c>
      <c r="F104" s="94">
        <v>1</v>
      </c>
      <c r="G104" s="96"/>
      <c r="H104" s="73">
        <f t="shared" si="6"/>
        <v>0</v>
      </c>
      <c r="I104" s="62" t="str">
        <f t="shared" si="4"/>
        <v>P</v>
      </c>
      <c r="J104" s="81" t="s">
        <v>661</v>
      </c>
    </row>
    <row r="105" spans="1:10" ht="12.75">
      <c r="A105" s="42">
        <f ca="1" t="shared" si="5"/>
        <v>88</v>
      </c>
      <c r="B105" s="93" t="s">
        <v>378</v>
      </c>
      <c r="C105" s="28" t="s">
        <v>242</v>
      </c>
      <c r="D105" s="93" t="s">
        <v>551</v>
      </c>
      <c r="E105" s="92" t="s">
        <v>631</v>
      </c>
      <c r="F105" s="94">
        <v>1</v>
      </c>
      <c r="G105" s="96"/>
      <c r="H105" s="73">
        <f t="shared" si="6"/>
        <v>0</v>
      </c>
      <c r="I105" s="62" t="str">
        <f t="shared" si="4"/>
        <v>P</v>
      </c>
      <c r="J105" s="81" t="s">
        <v>661</v>
      </c>
    </row>
    <row r="106" spans="1:10" ht="12.75">
      <c r="A106" s="42">
        <f ca="1" t="shared" si="5"/>
        <v>89</v>
      </c>
      <c r="B106" s="93" t="s">
        <v>379</v>
      </c>
      <c r="C106" s="28" t="s">
        <v>242</v>
      </c>
      <c r="D106" s="93" t="s">
        <v>552</v>
      </c>
      <c r="E106" s="92" t="s">
        <v>631</v>
      </c>
      <c r="F106" s="94">
        <v>6</v>
      </c>
      <c r="G106" s="96"/>
      <c r="H106" s="73">
        <f t="shared" si="6"/>
        <v>0</v>
      </c>
      <c r="I106" s="62" t="str">
        <f t="shared" si="4"/>
        <v>P</v>
      </c>
      <c r="J106" s="81" t="s">
        <v>661</v>
      </c>
    </row>
    <row r="107" spans="1:10" ht="12.75">
      <c r="A107" s="42">
        <f ca="1" t="shared" si="5"/>
        <v>90</v>
      </c>
      <c r="B107" s="93" t="s">
        <v>380</v>
      </c>
      <c r="C107" s="28" t="s">
        <v>242</v>
      </c>
      <c r="D107" s="93" t="s">
        <v>553</v>
      </c>
      <c r="E107" s="92" t="s">
        <v>631</v>
      </c>
      <c r="F107" s="94">
        <v>1</v>
      </c>
      <c r="G107" s="96"/>
      <c r="H107" s="73">
        <f t="shared" si="6"/>
        <v>0</v>
      </c>
      <c r="I107" s="62" t="str">
        <f t="shared" si="4"/>
        <v>P</v>
      </c>
      <c r="J107" s="81" t="s">
        <v>661</v>
      </c>
    </row>
    <row r="108" spans="1:10" ht="12.75">
      <c r="A108" s="42">
        <f ca="1" t="shared" si="5"/>
        <v>91</v>
      </c>
      <c r="B108" s="93" t="s">
        <v>381</v>
      </c>
      <c r="C108" s="28" t="s">
        <v>242</v>
      </c>
      <c r="D108" s="93" t="s">
        <v>554</v>
      </c>
      <c r="E108" s="92" t="s">
        <v>631</v>
      </c>
      <c r="F108" s="94">
        <v>2</v>
      </c>
      <c r="G108" s="96"/>
      <c r="H108" s="73">
        <f t="shared" si="6"/>
        <v>0</v>
      </c>
      <c r="I108" s="62" t="str">
        <f t="shared" si="4"/>
        <v>P</v>
      </c>
      <c r="J108" s="81" t="s">
        <v>661</v>
      </c>
    </row>
    <row r="109" spans="1:10" ht="12.75">
      <c r="A109" s="42">
        <f ca="1" t="shared" si="5"/>
        <v>92</v>
      </c>
      <c r="B109" s="93" t="s">
        <v>382</v>
      </c>
      <c r="C109" s="28" t="s">
        <v>242</v>
      </c>
      <c r="D109" s="93" t="s">
        <v>555</v>
      </c>
      <c r="E109" s="92" t="s">
        <v>631</v>
      </c>
      <c r="F109" s="94">
        <v>7</v>
      </c>
      <c r="G109" s="96"/>
      <c r="H109" s="73">
        <f t="shared" si="6"/>
        <v>0</v>
      </c>
      <c r="I109" s="62" t="str">
        <f t="shared" si="4"/>
        <v>P</v>
      </c>
      <c r="J109" s="81" t="s">
        <v>661</v>
      </c>
    </row>
    <row r="110" spans="1:10" ht="12.75">
      <c r="A110" s="42">
        <f ca="1" t="shared" si="5"/>
        <v>93</v>
      </c>
      <c r="B110" s="93" t="s">
        <v>383</v>
      </c>
      <c r="C110" s="28" t="s">
        <v>242</v>
      </c>
      <c r="D110" s="93" t="s">
        <v>556</v>
      </c>
      <c r="E110" s="92" t="s">
        <v>631</v>
      </c>
      <c r="F110" s="94">
        <v>1</v>
      </c>
      <c r="G110" s="96"/>
      <c r="H110" s="73">
        <f t="shared" si="6"/>
        <v>0</v>
      </c>
      <c r="I110" s="62" t="str">
        <f t="shared" si="4"/>
        <v>P</v>
      </c>
      <c r="J110" s="81" t="s">
        <v>661</v>
      </c>
    </row>
    <row r="111" spans="1:10" ht="12.75">
      <c r="A111" s="42">
        <f ca="1" t="shared" si="5"/>
        <v>94</v>
      </c>
      <c r="B111" s="93" t="s">
        <v>384</v>
      </c>
      <c r="C111" s="28" t="s">
        <v>242</v>
      </c>
      <c r="D111" s="93" t="s">
        <v>557</v>
      </c>
      <c r="E111" s="92" t="s">
        <v>633</v>
      </c>
      <c r="F111" s="94">
        <v>20</v>
      </c>
      <c r="G111" s="96"/>
      <c r="H111" s="73">
        <f t="shared" si="6"/>
        <v>0</v>
      </c>
      <c r="I111" s="62" t="str">
        <f t="shared" si="4"/>
        <v>P</v>
      </c>
      <c r="J111" s="81" t="s">
        <v>661</v>
      </c>
    </row>
    <row r="112" spans="1:10" ht="12.75">
      <c r="A112" s="42">
        <f ca="1" t="shared" si="5"/>
        <v>95</v>
      </c>
      <c r="B112" s="93" t="s">
        <v>385</v>
      </c>
      <c r="C112" s="28" t="s">
        <v>242</v>
      </c>
      <c r="D112" s="93" t="s">
        <v>558</v>
      </c>
      <c r="E112" s="92" t="s">
        <v>633</v>
      </c>
      <c r="F112" s="94">
        <v>6</v>
      </c>
      <c r="G112" s="96"/>
      <c r="H112" s="73">
        <f t="shared" si="6"/>
        <v>0</v>
      </c>
      <c r="I112" s="62" t="str">
        <f t="shared" si="4"/>
        <v>P</v>
      </c>
      <c r="J112" s="81" t="s">
        <v>661</v>
      </c>
    </row>
    <row r="113" spans="1:10" ht="12.75">
      <c r="A113" s="42">
        <f ca="1" t="shared" si="5"/>
        <v>96</v>
      </c>
      <c r="B113" s="93" t="s">
        <v>386</v>
      </c>
      <c r="C113" s="28" t="s">
        <v>242</v>
      </c>
      <c r="D113" s="93" t="s">
        <v>559</v>
      </c>
      <c r="E113" s="92" t="s">
        <v>631</v>
      </c>
      <c r="F113" s="94">
        <v>2</v>
      </c>
      <c r="G113" s="96"/>
      <c r="H113" s="73">
        <f t="shared" si="6"/>
        <v>0</v>
      </c>
      <c r="I113" s="62" t="str">
        <f aca="true" t="shared" si="7" ref="I113:I144">IF(E113&lt;&gt;"","P","")</f>
        <v>P</v>
      </c>
      <c r="J113" s="81" t="s">
        <v>661</v>
      </c>
    </row>
    <row r="114" spans="1:10" ht="12.75">
      <c r="A114" s="42">
        <f ca="1" t="shared" si="5"/>
        <v>97</v>
      </c>
      <c r="B114" s="93" t="s">
        <v>387</v>
      </c>
      <c r="C114" s="28" t="s">
        <v>242</v>
      </c>
      <c r="D114" s="93" t="s">
        <v>560</v>
      </c>
      <c r="E114" s="92" t="s">
        <v>631</v>
      </c>
      <c r="F114" s="94">
        <v>2</v>
      </c>
      <c r="G114" s="96"/>
      <c r="H114" s="73">
        <f t="shared" si="6"/>
        <v>0</v>
      </c>
      <c r="I114" s="62" t="str">
        <f t="shared" si="7"/>
        <v>P</v>
      </c>
      <c r="J114" s="81" t="s">
        <v>661</v>
      </c>
    </row>
    <row r="115" spans="1:10" ht="12.75">
      <c r="A115" s="42">
        <f ca="1" t="shared" si="5"/>
        <v>98</v>
      </c>
      <c r="B115" s="93" t="s">
        <v>388</v>
      </c>
      <c r="C115" s="28" t="s">
        <v>242</v>
      </c>
      <c r="D115" s="93" t="s">
        <v>561</v>
      </c>
      <c r="E115" s="92" t="s">
        <v>631</v>
      </c>
      <c r="F115" s="94">
        <v>1</v>
      </c>
      <c r="G115" s="96"/>
      <c r="H115" s="73">
        <f t="shared" si="6"/>
        <v>0</v>
      </c>
      <c r="I115" s="62" t="str">
        <f t="shared" si="7"/>
        <v>P</v>
      </c>
      <c r="J115" s="81" t="s">
        <v>661</v>
      </c>
    </row>
    <row r="116" spans="1:10" ht="12.75">
      <c r="A116" s="42">
        <f ca="1" t="shared" si="5"/>
      </c>
      <c r="B116" s="28"/>
      <c r="C116" s="28"/>
      <c r="D116" s="55"/>
      <c r="E116" s="29"/>
      <c r="F116" s="64"/>
      <c r="G116" s="95"/>
      <c r="H116" s="73">
        <f t="shared" si="6"/>
      </c>
      <c r="I116" s="62">
        <f t="shared" si="7"/>
      </c>
      <c r="J116" s="35"/>
    </row>
    <row r="117" spans="1:12" ht="12.75">
      <c r="A117" s="42">
        <f ca="1" t="shared" si="5"/>
      </c>
      <c r="B117" s="67" t="s">
        <v>389</v>
      </c>
      <c r="C117" s="28"/>
      <c r="D117" s="68" t="s">
        <v>562</v>
      </c>
      <c r="E117" s="29"/>
      <c r="F117" s="64"/>
      <c r="G117" s="95"/>
      <c r="H117" s="73">
        <f t="shared" si="6"/>
      </c>
      <c r="I117" s="62">
        <f t="shared" si="7"/>
      </c>
      <c r="J117" s="81" t="s">
        <v>661</v>
      </c>
      <c r="L117" s="101"/>
    </row>
    <row r="118" spans="1:10" ht="12.75">
      <c r="A118" s="42">
        <f ca="1" t="shared" si="5"/>
        <v>99</v>
      </c>
      <c r="B118" s="28" t="s">
        <v>390</v>
      </c>
      <c r="C118" s="28" t="s">
        <v>242</v>
      </c>
      <c r="D118" s="55" t="s">
        <v>563</v>
      </c>
      <c r="E118" s="29" t="s">
        <v>631</v>
      </c>
      <c r="F118" s="64">
        <v>7</v>
      </c>
      <c r="G118" s="96"/>
      <c r="H118" s="73">
        <f t="shared" si="6"/>
        <v>0</v>
      </c>
      <c r="I118" s="62" t="str">
        <f t="shared" si="7"/>
        <v>P</v>
      </c>
      <c r="J118" s="81" t="s">
        <v>661</v>
      </c>
    </row>
    <row r="119" spans="1:10" ht="12.75">
      <c r="A119" s="42">
        <f ca="1" t="shared" si="5"/>
        <v>100</v>
      </c>
      <c r="B119" s="28" t="s">
        <v>391</v>
      </c>
      <c r="C119" s="28" t="s">
        <v>242</v>
      </c>
      <c r="D119" s="55" t="s">
        <v>564</v>
      </c>
      <c r="E119" s="29" t="s">
        <v>631</v>
      </c>
      <c r="F119" s="64">
        <v>1</v>
      </c>
      <c r="G119" s="96"/>
      <c r="H119" s="73">
        <f t="shared" si="6"/>
        <v>0</v>
      </c>
      <c r="I119" s="62" t="str">
        <f t="shared" si="7"/>
        <v>P</v>
      </c>
      <c r="J119" s="81" t="s">
        <v>661</v>
      </c>
    </row>
    <row r="120" spans="1:10" ht="12.75">
      <c r="A120" s="42">
        <f ca="1" t="shared" si="5"/>
        <v>101</v>
      </c>
      <c r="B120" s="28" t="s">
        <v>392</v>
      </c>
      <c r="C120" s="28" t="s">
        <v>242</v>
      </c>
      <c r="D120" s="55" t="s">
        <v>565</v>
      </c>
      <c r="E120" s="29" t="s">
        <v>631</v>
      </c>
      <c r="F120" s="64">
        <v>2</v>
      </c>
      <c r="G120" s="96"/>
      <c r="H120" s="73">
        <f t="shared" si="6"/>
        <v>0</v>
      </c>
      <c r="I120" s="62" t="str">
        <f t="shared" si="7"/>
        <v>P</v>
      </c>
      <c r="J120" s="81" t="s">
        <v>661</v>
      </c>
    </row>
    <row r="121" spans="1:10" ht="12.75">
      <c r="A121" s="42">
        <f ca="1" t="shared" si="5"/>
        <v>102</v>
      </c>
      <c r="B121" s="28" t="s">
        <v>393</v>
      </c>
      <c r="C121" s="28" t="s">
        <v>242</v>
      </c>
      <c r="D121" s="55" t="s">
        <v>566</v>
      </c>
      <c r="E121" s="29" t="s">
        <v>631</v>
      </c>
      <c r="F121" s="64">
        <v>7</v>
      </c>
      <c r="G121" s="96"/>
      <c r="H121" s="73">
        <f t="shared" si="6"/>
        <v>0</v>
      </c>
      <c r="I121" s="62" t="str">
        <f t="shared" si="7"/>
        <v>P</v>
      </c>
      <c r="J121" s="81" t="s">
        <v>661</v>
      </c>
    </row>
    <row r="122" spans="1:10" ht="12.75">
      <c r="A122" s="42">
        <f ca="1" t="shared" si="5"/>
        <v>103</v>
      </c>
      <c r="B122" s="28" t="s">
        <v>394</v>
      </c>
      <c r="C122" s="28" t="s">
        <v>242</v>
      </c>
      <c r="D122" s="55" t="s">
        <v>567</v>
      </c>
      <c r="E122" s="29" t="s">
        <v>631</v>
      </c>
      <c r="F122" s="64">
        <v>5</v>
      </c>
      <c r="G122" s="96"/>
      <c r="H122" s="73">
        <f t="shared" si="6"/>
        <v>0</v>
      </c>
      <c r="I122" s="62" t="str">
        <f t="shared" si="7"/>
        <v>P</v>
      </c>
      <c r="J122" s="81" t="s">
        <v>661</v>
      </c>
    </row>
    <row r="123" spans="1:10" ht="12.75">
      <c r="A123" s="42">
        <f ca="1" t="shared" si="5"/>
        <v>104</v>
      </c>
      <c r="B123" s="28" t="s">
        <v>395</v>
      </c>
      <c r="C123" s="28" t="s">
        <v>242</v>
      </c>
      <c r="D123" s="55" t="s">
        <v>568</v>
      </c>
      <c r="E123" s="29" t="s">
        <v>631</v>
      </c>
      <c r="F123" s="64">
        <v>1</v>
      </c>
      <c r="G123" s="96"/>
      <c r="H123" s="73">
        <f t="shared" si="6"/>
        <v>0</v>
      </c>
      <c r="I123" s="62" t="str">
        <f t="shared" si="7"/>
        <v>P</v>
      </c>
      <c r="J123" s="81" t="s">
        <v>661</v>
      </c>
    </row>
    <row r="124" spans="1:10" ht="12.75">
      <c r="A124" s="42">
        <f ca="1" t="shared" si="5"/>
        <v>105</v>
      </c>
      <c r="B124" s="28" t="s">
        <v>396</v>
      </c>
      <c r="C124" s="28" t="s">
        <v>242</v>
      </c>
      <c r="D124" s="55" t="s">
        <v>569</v>
      </c>
      <c r="E124" s="29" t="s">
        <v>631</v>
      </c>
      <c r="F124" s="64">
        <v>4</v>
      </c>
      <c r="G124" s="96"/>
      <c r="H124" s="73">
        <f t="shared" si="6"/>
        <v>0</v>
      </c>
      <c r="I124" s="62" t="str">
        <f t="shared" si="7"/>
        <v>P</v>
      </c>
      <c r="J124" s="81" t="s">
        <v>661</v>
      </c>
    </row>
    <row r="125" spans="1:10" ht="12.75">
      <c r="A125" s="42">
        <f ca="1" t="shared" si="5"/>
        <v>106</v>
      </c>
      <c r="B125" s="28" t="s">
        <v>397</v>
      </c>
      <c r="C125" s="28" t="s">
        <v>242</v>
      </c>
      <c r="D125" s="55" t="s">
        <v>570</v>
      </c>
      <c r="E125" s="29" t="s">
        <v>631</v>
      </c>
      <c r="F125" s="64">
        <v>1</v>
      </c>
      <c r="G125" s="96"/>
      <c r="H125" s="73">
        <f t="shared" si="6"/>
        <v>0</v>
      </c>
      <c r="I125" s="62" t="str">
        <f t="shared" si="7"/>
        <v>P</v>
      </c>
      <c r="J125" s="81" t="s">
        <v>661</v>
      </c>
    </row>
    <row r="126" spans="1:10" ht="12.75">
      <c r="A126" s="42">
        <f ca="1" t="shared" si="5"/>
        <v>107</v>
      </c>
      <c r="B126" s="28" t="s">
        <v>398</v>
      </c>
      <c r="C126" s="28" t="s">
        <v>242</v>
      </c>
      <c r="D126" s="55" t="s">
        <v>571</v>
      </c>
      <c r="E126" s="29" t="s">
        <v>631</v>
      </c>
      <c r="F126" s="64">
        <v>1</v>
      </c>
      <c r="G126" s="96"/>
      <c r="H126" s="73">
        <f t="shared" si="6"/>
        <v>0</v>
      </c>
      <c r="I126" s="62" t="str">
        <f t="shared" si="7"/>
        <v>P</v>
      </c>
      <c r="J126" s="81" t="s">
        <v>661</v>
      </c>
    </row>
    <row r="127" spans="1:10" ht="12.75">
      <c r="A127" s="42">
        <f ca="1" t="shared" si="5"/>
        <v>108</v>
      </c>
      <c r="B127" s="28" t="s">
        <v>399</v>
      </c>
      <c r="C127" s="28" t="s">
        <v>242</v>
      </c>
      <c r="D127" s="55" t="s">
        <v>572</v>
      </c>
      <c r="E127" s="29" t="s">
        <v>631</v>
      </c>
      <c r="F127" s="64">
        <v>1</v>
      </c>
      <c r="G127" s="96"/>
      <c r="H127" s="73">
        <f t="shared" si="6"/>
        <v>0</v>
      </c>
      <c r="I127" s="62" t="str">
        <f t="shared" si="7"/>
        <v>P</v>
      </c>
      <c r="J127" s="81" t="s">
        <v>661</v>
      </c>
    </row>
    <row r="128" spans="1:10" ht="12.75">
      <c r="A128" s="42">
        <f ca="1" t="shared" si="5"/>
        <v>109</v>
      </c>
      <c r="B128" s="28" t="s">
        <v>400</v>
      </c>
      <c r="C128" s="28" t="s">
        <v>242</v>
      </c>
      <c r="D128" s="55" t="s">
        <v>573</v>
      </c>
      <c r="E128" s="29" t="s">
        <v>631</v>
      </c>
      <c r="F128" s="64">
        <v>1</v>
      </c>
      <c r="G128" s="96"/>
      <c r="H128" s="73">
        <f t="shared" si="6"/>
        <v>0</v>
      </c>
      <c r="I128" s="62" t="str">
        <f t="shared" si="7"/>
        <v>P</v>
      </c>
      <c r="J128" s="81" t="s">
        <v>661</v>
      </c>
    </row>
    <row r="129" spans="1:10" ht="12.75">
      <c r="A129" s="42">
        <f ca="1" t="shared" si="5"/>
        <v>110</v>
      </c>
      <c r="B129" s="28" t="s">
        <v>401</v>
      </c>
      <c r="C129" s="28" t="s">
        <v>242</v>
      </c>
      <c r="D129" s="55" t="s">
        <v>574</v>
      </c>
      <c r="E129" s="29" t="s">
        <v>631</v>
      </c>
      <c r="F129" s="64">
        <v>1</v>
      </c>
      <c r="G129" s="96"/>
      <c r="H129" s="73">
        <f t="shared" si="6"/>
        <v>0</v>
      </c>
      <c r="I129" s="62" t="str">
        <f t="shared" si="7"/>
        <v>P</v>
      </c>
      <c r="J129" s="81" t="s">
        <v>661</v>
      </c>
    </row>
    <row r="130" spans="1:10" ht="12.75">
      <c r="A130" s="42">
        <f ca="1" t="shared" si="5"/>
        <v>111</v>
      </c>
      <c r="B130" s="28" t="s">
        <v>402</v>
      </c>
      <c r="C130" s="28" t="s">
        <v>242</v>
      </c>
      <c r="D130" s="55" t="s">
        <v>575</v>
      </c>
      <c r="E130" s="29" t="s">
        <v>631</v>
      </c>
      <c r="F130" s="64">
        <v>1</v>
      </c>
      <c r="G130" s="96"/>
      <c r="H130" s="73">
        <f t="shared" si="6"/>
        <v>0</v>
      </c>
      <c r="I130" s="62" t="str">
        <f t="shared" si="7"/>
        <v>P</v>
      </c>
      <c r="J130" s="81" t="s">
        <v>661</v>
      </c>
    </row>
    <row r="131" spans="1:10" ht="12.75">
      <c r="A131" s="42">
        <f ca="1" t="shared" si="5"/>
        <v>112</v>
      </c>
      <c r="B131" s="28" t="s">
        <v>403</v>
      </c>
      <c r="C131" s="28" t="s">
        <v>242</v>
      </c>
      <c r="D131" s="55" t="s">
        <v>576</v>
      </c>
      <c r="E131" s="29" t="s">
        <v>631</v>
      </c>
      <c r="F131" s="64">
        <v>1</v>
      </c>
      <c r="G131" s="96"/>
      <c r="H131" s="73">
        <f t="shared" si="6"/>
        <v>0</v>
      </c>
      <c r="I131" s="62" t="str">
        <f t="shared" si="7"/>
        <v>P</v>
      </c>
      <c r="J131" s="81" t="s">
        <v>661</v>
      </c>
    </row>
    <row r="132" spans="1:10" ht="12.75">
      <c r="A132" s="42">
        <f ca="1" t="shared" si="5"/>
        <v>113</v>
      </c>
      <c r="B132" s="28" t="s">
        <v>404</v>
      </c>
      <c r="C132" s="28" t="s">
        <v>242</v>
      </c>
      <c r="D132" s="55" t="s">
        <v>577</v>
      </c>
      <c r="E132" s="29" t="s">
        <v>631</v>
      </c>
      <c r="F132" s="64">
        <v>1</v>
      </c>
      <c r="G132" s="96"/>
      <c r="H132" s="73">
        <f t="shared" si="6"/>
        <v>0</v>
      </c>
      <c r="I132" s="62" t="str">
        <f t="shared" si="7"/>
        <v>P</v>
      </c>
      <c r="J132" s="81" t="s">
        <v>661</v>
      </c>
    </row>
    <row r="133" spans="1:10" ht="12.75">
      <c r="A133" s="42">
        <f ca="1" t="shared" si="5"/>
        <v>114</v>
      </c>
      <c r="B133" s="28" t="s">
        <v>405</v>
      </c>
      <c r="C133" s="28" t="s">
        <v>242</v>
      </c>
      <c r="D133" s="55" t="s">
        <v>578</v>
      </c>
      <c r="E133" s="29" t="s">
        <v>631</v>
      </c>
      <c r="F133" s="64">
        <v>5</v>
      </c>
      <c r="G133" s="96"/>
      <c r="H133" s="73">
        <f t="shared" si="6"/>
        <v>0</v>
      </c>
      <c r="I133" s="62" t="str">
        <f t="shared" si="7"/>
        <v>P</v>
      </c>
      <c r="J133" s="81" t="s">
        <v>661</v>
      </c>
    </row>
    <row r="134" spans="1:10" ht="12.75">
      <c r="A134" s="42">
        <f ca="1" t="shared" si="5"/>
        <v>115</v>
      </c>
      <c r="B134" s="28" t="s">
        <v>406</v>
      </c>
      <c r="C134" s="28" t="s">
        <v>242</v>
      </c>
      <c r="D134" s="55" t="s">
        <v>579</v>
      </c>
      <c r="E134" s="29" t="s">
        <v>631</v>
      </c>
      <c r="F134" s="64">
        <v>1</v>
      </c>
      <c r="G134" s="96"/>
      <c r="H134" s="73">
        <f t="shared" si="6"/>
        <v>0</v>
      </c>
      <c r="I134" s="62" t="str">
        <f t="shared" si="7"/>
        <v>P</v>
      </c>
      <c r="J134" s="81" t="s">
        <v>661</v>
      </c>
    </row>
    <row r="135" spans="1:10" ht="12.75">
      <c r="A135" s="42">
        <f ca="1" t="shared" si="5"/>
        <v>116</v>
      </c>
      <c r="B135" s="28" t="s">
        <v>407</v>
      </c>
      <c r="C135" s="28" t="s">
        <v>242</v>
      </c>
      <c r="D135" s="55" t="s">
        <v>580</v>
      </c>
      <c r="E135" s="29" t="s">
        <v>631</v>
      </c>
      <c r="F135" s="64">
        <v>1</v>
      </c>
      <c r="G135" s="96"/>
      <c r="H135" s="73">
        <f t="shared" si="6"/>
        <v>0</v>
      </c>
      <c r="I135" s="62" t="str">
        <f t="shared" si="7"/>
        <v>P</v>
      </c>
      <c r="J135" s="81" t="s">
        <v>661</v>
      </c>
    </row>
    <row r="136" spans="1:10" ht="12.75">
      <c r="A136" s="42">
        <f ca="1" t="shared" si="5"/>
        <v>117</v>
      </c>
      <c r="B136" s="28" t="s">
        <v>408</v>
      </c>
      <c r="C136" s="28" t="s">
        <v>242</v>
      </c>
      <c r="D136" s="55" t="s">
        <v>581</v>
      </c>
      <c r="E136" s="29" t="s">
        <v>631</v>
      </c>
      <c r="F136" s="64">
        <v>6</v>
      </c>
      <c r="G136" s="96"/>
      <c r="H136" s="73">
        <f t="shared" si="6"/>
        <v>0</v>
      </c>
      <c r="I136" s="62" t="str">
        <f t="shared" si="7"/>
        <v>P</v>
      </c>
      <c r="J136" s="81" t="s">
        <v>661</v>
      </c>
    </row>
    <row r="137" spans="1:10" ht="12.75">
      <c r="A137" s="42">
        <f ca="1" t="shared" si="5"/>
        <v>118</v>
      </c>
      <c r="B137" s="28" t="s">
        <v>409</v>
      </c>
      <c r="C137" s="28" t="s">
        <v>242</v>
      </c>
      <c r="D137" s="55" t="s">
        <v>581</v>
      </c>
      <c r="E137" s="29" t="s">
        <v>631</v>
      </c>
      <c r="F137" s="64">
        <v>3</v>
      </c>
      <c r="G137" s="96"/>
      <c r="H137" s="73">
        <f t="shared" si="6"/>
        <v>0</v>
      </c>
      <c r="I137" s="62" t="str">
        <f t="shared" si="7"/>
        <v>P</v>
      </c>
      <c r="J137" s="81" t="s">
        <v>661</v>
      </c>
    </row>
    <row r="138" spans="1:10" ht="12.75">
      <c r="A138" s="42">
        <f ca="1" t="shared" si="5"/>
        <v>119</v>
      </c>
      <c r="B138" s="28" t="s">
        <v>410</v>
      </c>
      <c r="C138" s="28" t="s">
        <v>242</v>
      </c>
      <c r="D138" s="55" t="s">
        <v>582</v>
      </c>
      <c r="E138" s="29" t="s">
        <v>631</v>
      </c>
      <c r="F138" s="64">
        <v>5</v>
      </c>
      <c r="G138" s="96"/>
      <c r="H138" s="73">
        <f t="shared" si="6"/>
        <v>0</v>
      </c>
      <c r="I138" s="62" t="str">
        <f t="shared" si="7"/>
        <v>P</v>
      </c>
      <c r="J138" s="81" t="s">
        <v>661</v>
      </c>
    </row>
    <row r="139" spans="1:10" ht="12.75">
      <c r="A139" s="42">
        <f ca="1" t="shared" si="5"/>
        <v>120</v>
      </c>
      <c r="B139" s="28" t="s">
        <v>411</v>
      </c>
      <c r="C139" s="28" t="s">
        <v>242</v>
      </c>
      <c r="D139" s="55" t="s">
        <v>581</v>
      </c>
      <c r="E139" s="29" t="s">
        <v>631</v>
      </c>
      <c r="F139" s="64">
        <v>2</v>
      </c>
      <c r="G139" s="96"/>
      <c r="H139" s="73">
        <f t="shared" si="6"/>
        <v>0</v>
      </c>
      <c r="I139" s="62" t="str">
        <f t="shared" si="7"/>
        <v>P</v>
      </c>
      <c r="J139" s="81" t="s">
        <v>661</v>
      </c>
    </row>
    <row r="140" spans="1:10" ht="12.75">
      <c r="A140" s="42">
        <f ca="1" t="shared" si="5"/>
        <v>121</v>
      </c>
      <c r="B140" s="28" t="s">
        <v>412</v>
      </c>
      <c r="C140" s="28" t="s">
        <v>242</v>
      </c>
      <c r="D140" s="55" t="s">
        <v>581</v>
      </c>
      <c r="E140" s="29" t="s">
        <v>631</v>
      </c>
      <c r="F140" s="64">
        <v>2</v>
      </c>
      <c r="G140" s="96"/>
      <c r="H140" s="73">
        <f t="shared" si="6"/>
        <v>0</v>
      </c>
      <c r="I140" s="62" t="str">
        <f t="shared" si="7"/>
        <v>P</v>
      </c>
      <c r="J140" s="81" t="s">
        <v>661</v>
      </c>
    </row>
    <row r="141" spans="1:10" ht="12.75">
      <c r="A141" s="42">
        <f ca="1" t="shared" si="5"/>
        <v>122</v>
      </c>
      <c r="B141" s="28" t="s">
        <v>413</v>
      </c>
      <c r="C141" s="28" t="s">
        <v>242</v>
      </c>
      <c r="D141" s="55" t="s">
        <v>583</v>
      </c>
      <c r="E141" s="29" t="s">
        <v>631</v>
      </c>
      <c r="F141" s="64">
        <v>1</v>
      </c>
      <c r="G141" s="96"/>
      <c r="H141" s="73">
        <f t="shared" si="6"/>
        <v>0</v>
      </c>
      <c r="I141" s="62" t="str">
        <f t="shared" si="7"/>
        <v>P</v>
      </c>
      <c r="J141" s="81" t="s">
        <v>661</v>
      </c>
    </row>
    <row r="142" spans="1:10" ht="12.75">
      <c r="A142" s="42">
        <f ca="1" t="shared" si="5"/>
        <v>123</v>
      </c>
      <c r="B142" s="28" t="s">
        <v>414</v>
      </c>
      <c r="C142" s="28" t="s">
        <v>242</v>
      </c>
      <c r="D142" s="55" t="s">
        <v>584</v>
      </c>
      <c r="E142" s="29" t="s">
        <v>631</v>
      </c>
      <c r="F142" s="64">
        <v>8</v>
      </c>
      <c r="G142" s="96"/>
      <c r="H142" s="73">
        <f t="shared" si="6"/>
        <v>0</v>
      </c>
      <c r="I142" s="62" t="str">
        <f t="shared" si="7"/>
        <v>P</v>
      </c>
      <c r="J142" s="81" t="s">
        <v>661</v>
      </c>
    </row>
    <row r="143" spans="1:10" ht="12.75">
      <c r="A143" s="42">
        <f ca="1" t="shared" si="5"/>
        <v>124</v>
      </c>
      <c r="B143" s="28" t="s">
        <v>415</v>
      </c>
      <c r="C143" s="28" t="s">
        <v>242</v>
      </c>
      <c r="D143" s="55" t="s">
        <v>585</v>
      </c>
      <c r="E143" s="29" t="s">
        <v>631</v>
      </c>
      <c r="F143" s="64">
        <v>5</v>
      </c>
      <c r="G143" s="96"/>
      <c r="H143" s="73">
        <f t="shared" si="6"/>
        <v>0</v>
      </c>
      <c r="I143" s="62" t="str">
        <f t="shared" si="7"/>
        <v>P</v>
      </c>
      <c r="J143" s="81" t="s">
        <v>661</v>
      </c>
    </row>
    <row r="144" spans="1:10" ht="12.75">
      <c r="A144" s="42">
        <f ca="1" t="shared" si="5"/>
        <v>125</v>
      </c>
      <c r="B144" s="28" t="s">
        <v>416</v>
      </c>
      <c r="C144" s="28" t="s">
        <v>242</v>
      </c>
      <c r="D144" s="55" t="s">
        <v>586</v>
      </c>
      <c r="E144" s="29" t="s">
        <v>631</v>
      </c>
      <c r="F144" s="64">
        <v>2</v>
      </c>
      <c r="G144" s="96"/>
      <c r="H144" s="73">
        <f t="shared" si="6"/>
        <v>0</v>
      </c>
      <c r="I144" s="62" t="str">
        <f t="shared" si="7"/>
        <v>P</v>
      </c>
      <c r="J144" s="81" t="s">
        <v>661</v>
      </c>
    </row>
    <row r="145" spans="1:10" ht="12.75">
      <c r="A145" s="42">
        <f ca="1" t="shared" si="5"/>
        <v>126</v>
      </c>
      <c r="B145" s="28" t="s">
        <v>417</v>
      </c>
      <c r="C145" s="28" t="s">
        <v>242</v>
      </c>
      <c r="D145" s="55" t="s">
        <v>587</v>
      </c>
      <c r="E145" s="29" t="s">
        <v>631</v>
      </c>
      <c r="F145" s="64">
        <v>43</v>
      </c>
      <c r="G145" s="96"/>
      <c r="H145" s="73">
        <f t="shared" si="6"/>
        <v>0</v>
      </c>
      <c r="I145" s="62" t="str">
        <f aca="true" t="shared" si="8" ref="I145:I170">IF(E145&lt;&gt;"","P","")</f>
        <v>P</v>
      </c>
      <c r="J145" s="81" t="s">
        <v>661</v>
      </c>
    </row>
    <row r="146" spans="1:10" ht="12.75">
      <c r="A146" s="42">
        <f aca="true" ca="1" t="shared" si="9" ref="A146:A194">+IF(NOT(ISBLANK(INDIRECT("e"&amp;ROW()))),MAX(INDIRECT("a$16:A"&amp;ROW()-1))+1,"")</f>
        <v>127</v>
      </c>
      <c r="B146" s="28" t="s">
        <v>418</v>
      </c>
      <c r="C146" s="28" t="s">
        <v>242</v>
      </c>
      <c r="D146" s="55" t="s">
        <v>588</v>
      </c>
      <c r="E146" s="29" t="s">
        <v>631</v>
      </c>
      <c r="F146" s="64">
        <v>2</v>
      </c>
      <c r="G146" s="96"/>
      <c r="H146" s="73">
        <f aca="true" t="shared" si="10" ref="H146:H191">+IF(AND(F146="",G146=""),"",ROUND(F146*G146,2))</f>
        <v>0</v>
      </c>
      <c r="I146" s="62" t="str">
        <f t="shared" si="8"/>
        <v>P</v>
      </c>
      <c r="J146" s="81" t="s">
        <v>661</v>
      </c>
    </row>
    <row r="147" spans="1:10" ht="12.75">
      <c r="A147" s="42">
        <f ca="1" t="shared" si="9"/>
        <v>128</v>
      </c>
      <c r="B147" s="28" t="s">
        <v>419</v>
      </c>
      <c r="C147" s="28" t="s">
        <v>242</v>
      </c>
      <c r="D147" s="55" t="s">
        <v>589</v>
      </c>
      <c r="E147" s="29" t="s">
        <v>631</v>
      </c>
      <c r="F147" s="64">
        <v>1</v>
      </c>
      <c r="G147" s="96"/>
      <c r="H147" s="73">
        <f t="shared" si="10"/>
        <v>0</v>
      </c>
      <c r="I147" s="62" t="str">
        <f t="shared" si="8"/>
        <v>P</v>
      </c>
      <c r="J147" s="81" t="s">
        <v>661</v>
      </c>
    </row>
    <row r="148" spans="1:10" ht="12.75">
      <c r="A148" s="42">
        <f ca="1" t="shared" si="9"/>
      </c>
      <c r="B148" s="28"/>
      <c r="C148" s="28"/>
      <c r="D148" s="55"/>
      <c r="E148" s="29"/>
      <c r="F148" s="64"/>
      <c r="G148" s="95"/>
      <c r="H148" s="73">
        <f t="shared" si="10"/>
      </c>
      <c r="I148" s="62">
        <f t="shared" si="8"/>
      </c>
      <c r="J148" s="35"/>
    </row>
    <row r="149" spans="1:12" ht="12.75">
      <c r="A149" s="42">
        <f ca="1" t="shared" si="9"/>
      </c>
      <c r="B149" s="67" t="s">
        <v>420</v>
      </c>
      <c r="C149" s="28" t="s">
        <v>242</v>
      </c>
      <c r="D149" s="68" t="s">
        <v>590</v>
      </c>
      <c r="E149" s="29"/>
      <c r="F149" s="64"/>
      <c r="G149" s="95"/>
      <c r="H149" s="73">
        <f t="shared" si="10"/>
      </c>
      <c r="I149" s="62">
        <f t="shared" si="8"/>
      </c>
      <c r="J149" s="81" t="s">
        <v>661</v>
      </c>
      <c r="L149" s="101"/>
    </row>
    <row r="150" spans="1:10" ht="12.75">
      <c r="A150" s="42">
        <f ca="1" t="shared" si="9"/>
        <v>129</v>
      </c>
      <c r="B150" s="28" t="s">
        <v>421</v>
      </c>
      <c r="C150" s="28" t="s">
        <v>242</v>
      </c>
      <c r="D150" s="55" t="s">
        <v>591</v>
      </c>
      <c r="E150" s="29" t="s">
        <v>631</v>
      </c>
      <c r="F150" s="64">
        <v>1</v>
      </c>
      <c r="G150" s="96"/>
      <c r="H150" s="73">
        <f t="shared" si="10"/>
        <v>0</v>
      </c>
      <c r="I150" s="62" t="str">
        <f t="shared" si="8"/>
        <v>P</v>
      </c>
      <c r="J150" s="81" t="s">
        <v>661</v>
      </c>
    </row>
    <row r="151" spans="1:10" ht="12.75">
      <c r="A151" s="42">
        <f ca="1" t="shared" si="9"/>
        <v>130</v>
      </c>
      <c r="B151" s="28" t="s">
        <v>422</v>
      </c>
      <c r="C151" s="28" t="s">
        <v>242</v>
      </c>
      <c r="D151" s="55" t="s">
        <v>592</v>
      </c>
      <c r="E151" s="29" t="s">
        <v>631</v>
      </c>
      <c r="F151" s="64">
        <v>2</v>
      </c>
      <c r="G151" s="96"/>
      <c r="H151" s="73">
        <f t="shared" si="10"/>
        <v>0</v>
      </c>
      <c r="I151" s="62" t="str">
        <f t="shared" si="8"/>
        <v>P</v>
      </c>
      <c r="J151" s="81" t="s">
        <v>661</v>
      </c>
    </row>
    <row r="152" spans="1:10" ht="12.75">
      <c r="A152" s="42">
        <f ca="1" t="shared" si="9"/>
        <v>131</v>
      </c>
      <c r="B152" s="28" t="s">
        <v>423</v>
      </c>
      <c r="C152" s="28" t="s">
        <v>242</v>
      </c>
      <c r="D152" s="55" t="s">
        <v>593</v>
      </c>
      <c r="E152" s="29" t="s">
        <v>631</v>
      </c>
      <c r="F152" s="64">
        <v>2</v>
      </c>
      <c r="G152" s="96"/>
      <c r="H152" s="73">
        <f t="shared" si="10"/>
        <v>0</v>
      </c>
      <c r="I152" s="62" t="str">
        <f t="shared" si="8"/>
        <v>P</v>
      </c>
      <c r="J152" s="81" t="s">
        <v>661</v>
      </c>
    </row>
    <row r="153" spans="1:10" ht="12.75">
      <c r="A153" s="42">
        <f ca="1" t="shared" si="9"/>
        <v>132</v>
      </c>
      <c r="B153" s="28" t="s">
        <v>424</v>
      </c>
      <c r="C153" s="28" t="s">
        <v>242</v>
      </c>
      <c r="D153" s="55" t="s">
        <v>594</v>
      </c>
      <c r="E153" s="29" t="s">
        <v>631</v>
      </c>
      <c r="F153" s="64">
        <v>2</v>
      </c>
      <c r="G153" s="96"/>
      <c r="H153" s="73">
        <f t="shared" si="10"/>
        <v>0</v>
      </c>
      <c r="I153" s="62" t="str">
        <f t="shared" si="8"/>
        <v>P</v>
      </c>
      <c r="J153" s="81" t="s">
        <v>661</v>
      </c>
    </row>
    <row r="154" spans="1:10" ht="12.75">
      <c r="A154" s="42">
        <f ca="1" t="shared" si="9"/>
        <v>133</v>
      </c>
      <c r="B154" s="28" t="s">
        <v>425</v>
      </c>
      <c r="C154" s="28" t="s">
        <v>242</v>
      </c>
      <c r="D154" s="55" t="s">
        <v>595</v>
      </c>
      <c r="E154" s="29" t="s">
        <v>633</v>
      </c>
      <c r="F154" s="64">
        <v>4</v>
      </c>
      <c r="G154" s="96"/>
      <c r="H154" s="73">
        <f t="shared" si="10"/>
        <v>0</v>
      </c>
      <c r="I154" s="62" t="str">
        <f t="shared" si="8"/>
        <v>P</v>
      </c>
      <c r="J154" s="81" t="s">
        <v>661</v>
      </c>
    </row>
    <row r="155" spans="1:10" ht="12.75">
      <c r="A155" s="42">
        <f ca="1" t="shared" si="9"/>
        <v>134</v>
      </c>
      <c r="B155" s="28" t="s">
        <v>426</v>
      </c>
      <c r="C155" s="28" t="s">
        <v>242</v>
      </c>
      <c r="D155" s="55" t="s">
        <v>596</v>
      </c>
      <c r="E155" s="29" t="s">
        <v>632</v>
      </c>
      <c r="F155" s="64">
        <v>20</v>
      </c>
      <c r="G155" s="96"/>
      <c r="H155" s="73">
        <f t="shared" si="10"/>
        <v>0</v>
      </c>
      <c r="I155" s="62" t="str">
        <f t="shared" si="8"/>
        <v>P</v>
      </c>
      <c r="J155" s="81" t="s">
        <v>661</v>
      </c>
    </row>
    <row r="156" spans="1:10" ht="12.75">
      <c r="A156" s="42">
        <f ca="1" t="shared" si="9"/>
        <v>135</v>
      </c>
      <c r="B156" s="28" t="s">
        <v>427</v>
      </c>
      <c r="C156" s="28" t="s">
        <v>242</v>
      </c>
      <c r="D156" s="55" t="s">
        <v>597</v>
      </c>
      <c r="E156" s="29" t="s">
        <v>631</v>
      </c>
      <c r="F156" s="64">
        <v>2</v>
      </c>
      <c r="G156" s="96"/>
      <c r="H156" s="73">
        <f t="shared" si="10"/>
        <v>0</v>
      </c>
      <c r="I156" s="62" t="str">
        <f t="shared" si="8"/>
        <v>P</v>
      </c>
      <c r="J156" s="81" t="s">
        <v>661</v>
      </c>
    </row>
    <row r="157" spans="1:10" ht="12.75">
      <c r="A157" s="42">
        <f ca="1" t="shared" si="9"/>
        <v>136</v>
      </c>
      <c r="B157" s="28" t="s">
        <v>428</v>
      </c>
      <c r="C157" s="28" t="s">
        <v>242</v>
      </c>
      <c r="D157" s="55" t="s">
        <v>598</v>
      </c>
      <c r="E157" s="29" t="s">
        <v>631</v>
      </c>
      <c r="F157" s="64">
        <v>2</v>
      </c>
      <c r="G157" s="96"/>
      <c r="H157" s="73">
        <f t="shared" si="10"/>
        <v>0</v>
      </c>
      <c r="I157" s="62" t="str">
        <f t="shared" si="8"/>
        <v>P</v>
      </c>
      <c r="J157" s="81" t="s">
        <v>661</v>
      </c>
    </row>
    <row r="158" spans="1:10" ht="12.75">
      <c r="A158" s="42">
        <f ca="1" t="shared" si="9"/>
        <v>137</v>
      </c>
      <c r="B158" s="28" t="s">
        <v>429</v>
      </c>
      <c r="C158" s="28" t="s">
        <v>242</v>
      </c>
      <c r="D158" s="55" t="s">
        <v>593</v>
      </c>
      <c r="E158" s="29" t="s">
        <v>631</v>
      </c>
      <c r="F158" s="64">
        <v>2</v>
      </c>
      <c r="G158" s="96"/>
      <c r="H158" s="73">
        <f t="shared" si="10"/>
        <v>0</v>
      </c>
      <c r="I158" s="62" t="str">
        <f t="shared" si="8"/>
        <v>P</v>
      </c>
      <c r="J158" s="81" t="s">
        <v>661</v>
      </c>
    </row>
    <row r="159" spans="1:10" ht="12.75">
      <c r="A159" s="42">
        <f ca="1" t="shared" si="9"/>
        <v>138</v>
      </c>
      <c r="B159" s="28" t="s">
        <v>430</v>
      </c>
      <c r="C159" s="28" t="s">
        <v>242</v>
      </c>
      <c r="D159" s="55" t="s">
        <v>594</v>
      </c>
      <c r="E159" s="29" t="s">
        <v>631</v>
      </c>
      <c r="F159" s="64">
        <v>2</v>
      </c>
      <c r="G159" s="96"/>
      <c r="H159" s="73">
        <f t="shared" si="10"/>
        <v>0</v>
      </c>
      <c r="I159" s="62" t="str">
        <f t="shared" si="8"/>
        <v>P</v>
      </c>
      <c r="J159" s="81" t="s">
        <v>661</v>
      </c>
    </row>
    <row r="160" spans="1:10" ht="12.75">
      <c r="A160" s="42">
        <f ca="1" t="shared" si="9"/>
        <v>139</v>
      </c>
      <c r="B160" s="28" t="s">
        <v>431</v>
      </c>
      <c r="C160" s="28" t="s">
        <v>242</v>
      </c>
      <c r="D160" s="55" t="s">
        <v>599</v>
      </c>
      <c r="E160" s="29" t="s">
        <v>631</v>
      </c>
      <c r="F160" s="64">
        <v>1</v>
      </c>
      <c r="G160" s="96"/>
      <c r="H160" s="73">
        <f t="shared" si="10"/>
        <v>0</v>
      </c>
      <c r="I160" s="62" t="str">
        <f t="shared" si="8"/>
        <v>P</v>
      </c>
      <c r="J160" s="81" t="s">
        <v>661</v>
      </c>
    </row>
    <row r="161" spans="1:10" ht="12.75">
      <c r="A161" s="42">
        <f ca="1" t="shared" si="9"/>
        <v>140</v>
      </c>
      <c r="B161" s="28" t="s">
        <v>432</v>
      </c>
      <c r="C161" s="28" t="s">
        <v>242</v>
      </c>
      <c r="D161" s="55" t="s">
        <v>600</v>
      </c>
      <c r="E161" s="29" t="s">
        <v>631</v>
      </c>
      <c r="F161" s="64">
        <v>1</v>
      </c>
      <c r="G161" s="96"/>
      <c r="H161" s="73">
        <f t="shared" si="10"/>
        <v>0</v>
      </c>
      <c r="I161" s="62" t="str">
        <f t="shared" si="8"/>
        <v>P</v>
      </c>
      <c r="J161" s="81" t="s">
        <v>661</v>
      </c>
    </row>
    <row r="162" spans="1:10" ht="12.75">
      <c r="A162" s="42">
        <f ca="1" t="shared" si="9"/>
        <v>141</v>
      </c>
      <c r="B162" s="28" t="s">
        <v>433</v>
      </c>
      <c r="C162" s="28" t="s">
        <v>242</v>
      </c>
      <c r="D162" s="55" t="s">
        <v>601</v>
      </c>
      <c r="E162" s="29" t="s">
        <v>631</v>
      </c>
      <c r="F162" s="64">
        <v>1</v>
      </c>
      <c r="G162" s="96"/>
      <c r="H162" s="73">
        <f t="shared" si="10"/>
        <v>0</v>
      </c>
      <c r="I162" s="62" t="str">
        <f t="shared" si="8"/>
        <v>P</v>
      </c>
      <c r="J162" s="81" t="s">
        <v>661</v>
      </c>
    </row>
    <row r="163" spans="1:10" ht="12.75">
      <c r="A163" s="42">
        <f ca="1" t="shared" si="9"/>
        <v>142</v>
      </c>
      <c r="B163" s="28" t="s">
        <v>434</v>
      </c>
      <c r="C163" s="28" t="s">
        <v>242</v>
      </c>
      <c r="D163" s="55" t="s">
        <v>602</v>
      </c>
      <c r="E163" s="29" t="s">
        <v>632</v>
      </c>
      <c r="F163" s="64">
        <v>40</v>
      </c>
      <c r="G163" s="96"/>
      <c r="H163" s="73">
        <f t="shared" si="10"/>
        <v>0</v>
      </c>
      <c r="I163" s="62" t="str">
        <f t="shared" si="8"/>
        <v>P</v>
      </c>
      <c r="J163" s="81" t="s">
        <v>661</v>
      </c>
    </row>
    <row r="164" spans="1:10" ht="12.75">
      <c r="A164" s="42">
        <f ca="1" t="shared" si="9"/>
        <v>143</v>
      </c>
      <c r="B164" s="28" t="s">
        <v>435</v>
      </c>
      <c r="C164" s="28" t="s">
        <v>242</v>
      </c>
      <c r="D164" s="55" t="s">
        <v>603</v>
      </c>
      <c r="E164" s="29" t="s">
        <v>631</v>
      </c>
      <c r="F164" s="64">
        <v>1</v>
      </c>
      <c r="G164" s="96"/>
      <c r="H164" s="73">
        <f t="shared" si="10"/>
        <v>0</v>
      </c>
      <c r="I164" s="62" t="str">
        <f t="shared" si="8"/>
        <v>P</v>
      </c>
      <c r="J164" s="81" t="s">
        <v>661</v>
      </c>
    </row>
    <row r="165" spans="1:10" ht="12.75">
      <c r="A165" s="42">
        <f ca="1" t="shared" si="9"/>
        <v>144</v>
      </c>
      <c r="B165" s="28" t="s">
        <v>436</v>
      </c>
      <c r="C165" s="28" t="s">
        <v>242</v>
      </c>
      <c r="D165" s="55" t="s">
        <v>604</v>
      </c>
      <c r="E165" s="29" t="s">
        <v>631</v>
      </c>
      <c r="F165" s="64">
        <v>1</v>
      </c>
      <c r="G165" s="96"/>
      <c r="H165" s="73">
        <f t="shared" si="10"/>
        <v>0</v>
      </c>
      <c r="I165" s="62" t="str">
        <f t="shared" si="8"/>
        <v>P</v>
      </c>
      <c r="J165" s="81" t="s">
        <v>661</v>
      </c>
    </row>
    <row r="166" spans="1:10" ht="12.75">
      <c r="A166" s="42">
        <f ca="1" t="shared" si="9"/>
        <v>145</v>
      </c>
      <c r="B166" s="28" t="s">
        <v>437</v>
      </c>
      <c r="C166" s="28" t="s">
        <v>242</v>
      </c>
      <c r="D166" s="55" t="s">
        <v>605</v>
      </c>
      <c r="E166" s="29" t="s">
        <v>631</v>
      </c>
      <c r="F166" s="64">
        <v>48</v>
      </c>
      <c r="G166" s="96"/>
      <c r="H166" s="73">
        <f t="shared" si="10"/>
        <v>0</v>
      </c>
      <c r="I166" s="62" t="str">
        <f t="shared" si="8"/>
        <v>P</v>
      </c>
      <c r="J166" s="81" t="s">
        <v>661</v>
      </c>
    </row>
    <row r="167" spans="1:10" ht="12.75">
      <c r="A167" s="42">
        <f ca="1" t="shared" si="9"/>
        <v>146</v>
      </c>
      <c r="B167" s="28" t="s">
        <v>438</v>
      </c>
      <c r="C167" s="28" t="s">
        <v>242</v>
      </c>
      <c r="D167" s="55" t="s">
        <v>606</v>
      </c>
      <c r="E167" s="29" t="s">
        <v>632</v>
      </c>
      <c r="F167" s="64">
        <v>3.6</v>
      </c>
      <c r="G167" s="96"/>
      <c r="H167" s="73">
        <f t="shared" si="10"/>
        <v>0</v>
      </c>
      <c r="I167" s="62" t="str">
        <f t="shared" si="8"/>
        <v>P</v>
      </c>
      <c r="J167" s="81" t="s">
        <v>661</v>
      </c>
    </row>
    <row r="168" spans="1:10" ht="12.75">
      <c r="A168" s="42">
        <f ca="1" t="shared" si="9"/>
        <v>147</v>
      </c>
      <c r="B168" s="28" t="s">
        <v>439</v>
      </c>
      <c r="C168" s="28" t="s">
        <v>242</v>
      </c>
      <c r="D168" s="55" t="s">
        <v>607</v>
      </c>
      <c r="E168" s="29" t="s">
        <v>631</v>
      </c>
      <c r="F168" s="64">
        <v>12</v>
      </c>
      <c r="G168" s="96"/>
      <c r="H168" s="73">
        <f t="shared" si="10"/>
        <v>0</v>
      </c>
      <c r="I168" s="62" t="str">
        <f t="shared" si="8"/>
        <v>P</v>
      </c>
      <c r="J168" s="81" t="s">
        <v>661</v>
      </c>
    </row>
    <row r="169" spans="1:10" ht="12.75">
      <c r="A169" s="42">
        <f ca="1" t="shared" si="9"/>
        <v>148</v>
      </c>
      <c r="B169" s="28" t="s">
        <v>440</v>
      </c>
      <c r="C169" s="28" t="s">
        <v>242</v>
      </c>
      <c r="D169" s="55" t="s">
        <v>608</v>
      </c>
      <c r="E169" s="29" t="s">
        <v>632</v>
      </c>
      <c r="F169" s="64">
        <v>7</v>
      </c>
      <c r="G169" s="96"/>
      <c r="H169" s="73">
        <f t="shared" si="10"/>
        <v>0</v>
      </c>
      <c r="I169" s="62" t="str">
        <f t="shared" si="8"/>
        <v>P</v>
      </c>
      <c r="J169" s="81" t="s">
        <v>661</v>
      </c>
    </row>
    <row r="170" spans="1:10" ht="12.75">
      <c r="A170" s="42">
        <f ca="1" t="shared" si="9"/>
      </c>
      <c r="B170" s="28"/>
      <c r="C170" s="28"/>
      <c r="D170" s="55"/>
      <c r="E170" s="29"/>
      <c r="F170" s="64"/>
      <c r="G170" s="95"/>
      <c r="H170" s="73">
        <f t="shared" si="10"/>
      </c>
      <c r="I170" s="62">
        <f t="shared" si="8"/>
      </c>
      <c r="J170" s="35"/>
    </row>
    <row r="171" spans="1:12" ht="12.75">
      <c r="A171" s="42">
        <f ca="1" t="shared" si="9"/>
      </c>
      <c r="B171" s="67" t="s">
        <v>441</v>
      </c>
      <c r="C171" s="28"/>
      <c r="D171" s="68" t="s">
        <v>609</v>
      </c>
      <c r="E171" s="29"/>
      <c r="F171" s="64"/>
      <c r="G171" s="95"/>
      <c r="H171" s="73">
        <f t="shared" si="10"/>
      </c>
      <c r="I171" s="62">
        <f aca="true" t="shared" si="11" ref="I171:I194">IF(E171&lt;&gt;"","P","")</f>
      </c>
      <c r="J171" s="81" t="s">
        <v>661</v>
      </c>
      <c r="L171" s="101"/>
    </row>
    <row r="172" spans="1:10" ht="12.75">
      <c r="A172" s="42">
        <f ca="1" t="shared" si="9"/>
        <v>149</v>
      </c>
      <c r="B172" s="28" t="s">
        <v>442</v>
      </c>
      <c r="C172" s="28" t="s">
        <v>242</v>
      </c>
      <c r="D172" s="55" t="s">
        <v>610</v>
      </c>
      <c r="E172" s="29" t="s">
        <v>631</v>
      </c>
      <c r="F172" s="64">
        <v>30</v>
      </c>
      <c r="G172" s="96"/>
      <c r="H172" s="73">
        <f t="shared" si="10"/>
        <v>0</v>
      </c>
      <c r="I172" s="62" t="str">
        <f t="shared" si="11"/>
        <v>P</v>
      </c>
      <c r="J172" s="81" t="s">
        <v>661</v>
      </c>
    </row>
    <row r="173" spans="1:10" ht="12.75">
      <c r="A173" s="42">
        <f ca="1" t="shared" si="9"/>
        <v>150</v>
      </c>
      <c r="B173" s="28" t="s">
        <v>443</v>
      </c>
      <c r="C173" s="28" t="s">
        <v>242</v>
      </c>
      <c r="D173" s="55" t="s">
        <v>611</v>
      </c>
      <c r="E173" s="29" t="s">
        <v>631</v>
      </c>
      <c r="F173" s="64">
        <v>50</v>
      </c>
      <c r="G173" s="96"/>
      <c r="H173" s="73">
        <f t="shared" si="10"/>
        <v>0</v>
      </c>
      <c r="I173" s="62" t="str">
        <f t="shared" si="11"/>
        <v>P</v>
      </c>
      <c r="J173" s="81" t="s">
        <v>661</v>
      </c>
    </row>
    <row r="174" spans="1:10" ht="12.75">
      <c r="A174" s="42">
        <f ca="1" t="shared" si="9"/>
        <v>151</v>
      </c>
      <c r="B174" s="28" t="s">
        <v>444</v>
      </c>
      <c r="C174" s="28" t="s">
        <v>242</v>
      </c>
      <c r="D174" s="55" t="s">
        <v>612</v>
      </c>
      <c r="E174" s="29" t="s">
        <v>631</v>
      </c>
      <c r="F174" s="64">
        <v>40</v>
      </c>
      <c r="G174" s="96"/>
      <c r="H174" s="73">
        <f t="shared" si="10"/>
        <v>0</v>
      </c>
      <c r="I174" s="62" t="str">
        <f t="shared" si="11"/>
        <v>P</v>
      </c>
      <c r="J174" s="81" t="s">
        <v>661</v>
      </c>
    </row>
    <row r="175" spans="1:10" ht="12.75">
      <c r="A175" s="42">
        <f ca="1" t="shared" si="9"/>
        <v>152</v>
      </c>
      <c r="B175" s="28" t="s">
        <v>445</v>
      </c>
      <c r="C175" s="28" t="s">
        <v>242</v>
      </c>
      <c r="D175" s="55" t="s">
        <v>613</v>
      </c>
      <c r="E175" s="29" t="s">
        <v>631</v>
      </c>
      <c r="F175" s="64">
        <v>20</v>
      </c>
      <c r="G175" s="96"/>
      <c r="H175" s="73">
        <f t="shared" si="10"/>
        <v>0</v>
      </c>
      <c r="I175" s="62" t="str">
        <f t="shared" si="11"/>
        <v>P</v>
      </c>
      <c r="J175" s="81" t="s">
        <v>661</v>
      </c>
    </row>
    <row r="176" spans="1:10" ht="12.75">
      <c r="A176" s="42">
        <f ca="1" t="shared" si="9"/>
        <v>153</v>
      </c>
      <c r="B176" s="28" t="s">
        <v>446</v>
      </c>
      <c r="C176" s="28" t="s">
        <v>242</v>
      </c>
      <c r="D176" s="55" t="s">
        <v>614</v>
      </c>
      <c r="E176" s="29" t="s">
        <v>631</v>
      </c>
      <c r="F176" s="64">
        <v>20</v>
      </c>
      <c r="G176" s="96"/>
      <c r="H176" s="73">
        <f t="shared" si="10"/>
        <v>0</v>
      </c>
      <c r="I176" s="62" t="str">
        <f t="shared" si="11"/>
        <v>P</v>
      </c>
      <c r="J176" s="81" t="s">
        <v>661</v>
      </c>
    </row>
    <row r="177" spans="1:10" ht="12.75">
      <c r="A177" s="42">
        <f ca="1" t="shared" si="9"/>
        <v>154</v>
      </c>
      <c r="B177" s="28" t="s">
        <v>447</v>
      </c>
      <c r="C177" s="28" t="s">
        <v>242</v>
      </c>
      <c r="D177" s="55" t="s">
        <v>615</v>
      </c>
      <c r="E177" s="29" t="s">
        <v>632</v>
      </c>
      <c r="F177" s="64">
        <v>115</v>
      </c>
      <c r="G177" s="96"/>
      <c r="H177" s="73">
        <f t="shared" si="10"/>
        <v>0</v>
      </c>
      <c r="I177" s="62" t="str">
        <f t="shared" si="11"/>
        <v>P</v>
      </c>
      <c r="J177" s="81" t="s">
        <v>661</v>
      </c>
    </row>
    <row r="178" spans="1:10" ht="12.75">
      <c r="A178" s="42">
        <f ca="1" t="shared" si="9"/>
        <v>155</v>
      </c>
      <c r="B178" s="28" t="s">
        <v>448</v>
      </c>
      <c r="C178" s="28" t="s">
        <v>242</v>
      </c>
      <c r="D178" s="55" t="s">
        <v>616</v>
      </c>
      <c r="E178" s="29" t="s">
        <v>632</v>
      </c>
      <c r="F178" s="64">
        <v>15</v>
      </c>
      <c r="G178" s="96"/>
      <c r="H178" s="73">
        <f t="shared" si="10"/>
        <v>0</v>
      </c>
      <c r="I178" s="62" t="str">
        <f t="shared" si="11"/>
        <v>P</v>
      </c>
      <c r="J178" s="81" t="s">
        <v>661</v>
      </c>
    </row>
    <row r="179" spans="1:10" ht="12.75">
      <c r="A179" s="42">
        <f ca="1" t="shared" si="9"/>
        <v>156</v>
      </c>
      <c r="B179" s="28" t="s">
        <v>449</v>
      </c>
      <c r="C179" s="28" t="s">
        <v>242</v>
      </c>
      <c r="D179" s="55" t="s">
        <v>617</v>
      </c>
      <c r="E179" s="29" t="s">
        <v>631</v>
      </c>
      <c r="F179" s="64">
        <v>2</v>
      </c>
      <c r="G179" s="96"/>
      <c r="H179" s="73">
        <f t="shared" si="10"/>
        <v>0</v>
      </c>
      <c r="I179" s="62" t="str">
        <f t="shared" si="11"/>
        <v>P</v>
      </c>
      <c r="J179" s="81" t="s">
        <v>661</v>
      </c>
    </row>
    <row r="180" spans="1:10" ht="12.75">
      <c r="A180" s="42">
        <f ca="1" t="shared" si="9"/>
        <v>157</v>
      </c>
      <c r="B180" s="28" t="s">
        <v>450</v>
      </c>
      <c r="C180" s="28" t="s">
        <v>242</v>
      </c>
      <c r="D180" s="55" t="s">
        <v>618</v>
      </c>
      <c r="E180" s="29" t="s">
        <v>631</v>
      </c>
      <c r="F180" s="64">
        <v>6</v>
      </c>
      <c r="G180" s="96"/>
      <c r="H180" s="73">
        <f t="shared" si="10"/>
        <v>0</v>
      </c>
      <c r="I180" s="62" t="str">
        <f t="shared" si="11"/>
        <v>P</v>
      </c>
      <c r="J180" s="81" t="s">
        <v>661</v>
      </c>
    </row>
    <row r="181" spans="1:10" ht="12.75">
      <c r="A181" s="42">
        <f ca="1" t="shared" si="9"/>
        <v>158</v>
      </c>
      <c r="B181" s="28" t="s">
        <v>451</v>
      </c>
      <c r="C181" s="28" t="s">
        <v>242</v>
      </c>
      <c r="D181" s="55" t="s">
        <v>619</v>
      </c>
      <c r="E181" s="29" t="s">
        <v>631</v>
      </c>
      <c r="F181" s="64">
        <v>16</v>
      </c>
      <c r="G181" s="96"/>
      <c r="H181" s="73">
        <f t="shared" si="10"/>
        <v>0</v>
      </c>
      <c r="I181" s="62" t="str">
        <f t="shared" si="11"/>
        <v>P</v>
      </c>
      <c r="J181" s="81" t="s">
        <v>661</v>
      </c>
    </row>
    <row r="182" spans="1:10" ht="12.75">
      <c r="A182" s="42">
        <f ca="1" t="shared" si="9"/>
        <v>159</v>
      </c>
      <c r="B182" s="28" t="s">
        <v>452</v>
      </c>
      <c r="C182" s="28" t="s">
        <v>242</v>
      </c>
      <c r="D182" s="55" t="s">
        <v>620</v>
      </c>
      <c r="E182" s="29" t="s">
        <v>631</v>
      </c>
      <c r="F182" s="64">
        <v>1</v>
      </c>
      <c r="G182" s="96"/>
      <c r="H182" s="73">
        <f t="shared" si="10"/>
        <v>0</v>
      </c>
      <c r="I182" s="62" t="str">
        <f t="shared" si="11"/>
        <v>P</v>
      </c>
      <c r="J182" s="81" t="s">
        <v>661</v>
      </c>
    </row>
    <row r="183" spans="1:10" ht="12.75">
      <c r="A183" s="42">
        <f ca="1" t="shared" si="9"/>
        <v>160</v>
      </c>
      <c r="B183" s="28" t="s">
        <v>453</v>
      </c>
      <c r="C183" s="28" t="s">
        <v>242</v>
      </c>
      <c r="D183" s="55" t="s">
        <v>621</v>
      </c>
      <c r="E183" s="29" t="s">
        <v>631</v>
      </c>
      <c r="F183" s="64">
        <v>1</v>
      </c>
      <c r="G183" s="96"/>
      <c r="H183" s="73">
        <f t="shared" si="10"/>
        <v>0</v>
      </c>
      <c r="I183" s="62" t="str">
        <f t="shared" si="11"/>
        <v>P</v>
      </c>
      <c r="J183" s="81" t="s">
        <v>661</v>
      </c>
    </row>
    <row r="184" spans="1:10" ht="12.75">
      <c r="A184" s="42">
        <f ca="1" t="shared" si="9"/>
        <v>161</v>
      </c>
      <c r="B184" s="28" t="s">
        <v>454</v>
      </c>
      <c r="C184" s="28" t="s">
        <v>242</v>
      </c>
      <c r="D184" s="55" t="s">
        <v>622</v>
      </c>
      <c r="E184" s="29" t="s">
        <v>631</v>
      </c>
      <c r="F184" s="64">
        <v>1</v>
      </c>
      <c r="G184" s="96"/>
      <c r="H184" s="73">
        <f t="shared" si="10"/>
        <v>0</v>
      </c>
      <c r="I184" s="62" t="str">
        <f t="shared" si="11"/>
        <v>P</v>
      </c>
      <c r="J184" s="81" t="s">
        <v>661</v>
      </c>
    </row>
    <row r="185" spans="1:10" ht="12.75">
      <c r="A185" s="42">
        <f ca="1" t="shared" si="9"/>
      </c>
      <c r="B185" s="28"/>
      <c r="C185" s="28"/>
      <c r="D185" s="55"/>
      <c r="E185" s="29"/>
      <c r="F185" s="64"/>
      <c r="G185" s="95"/>
      <c r="H185" s="73">
        <f t="shared" si="10"/>
      </c>
      <c r="I185" s="62">
        <f t="shared" si="11"/>
      </c>
      <c r="J185" s="35"/>
    </row>
    <row r="186" spans="1:12" ht="12.75">
      <c r="A186" s="42">
        <f ca="1" t="shared" si="9"/>
      </c>
      <c r="B186" s="67" t="s">
        <v>455</v>
      </c>
      <c r="C186" s="28"/>
      <c r="D186" s="68" t="s">
        <v>623</v>
      </c>
      <c r="E186" s="29"/>
      <c r="F186" s="64"/>
      <c r="G186" s="95"/>
      <c r="H186" s="73">
        <f t="shared" si="10"/>
      </c>
      <c r="I186" s="62">
        <f t="shared" si="11"/>
      </c>
      <c r="J186" s="81" t="s">
        <v>661</v>
      </c>
      <c r="L186" s="101"/>
    </row>
    <row r="187" spans="1:10" ht="12.75">
      <c r="A187" s="42">
        <f ca="1" t="shared" si="9"/>
        <v>162</v>
      </c>
      <c r="B187" s="28" t="s">
        <v>456</v>
      </c>
      <c r="C187" s="28" t="s">
        <v>242</v>
      </c>
      <c r="D187" s="55" t="s">
        <v>624</v>
      </c>
      <c r="E187" s="29" t="s">
        <v>632</v>
      </c>
      <c r="F187" s="64">
        <v>173</v>
      </c>
      <c r="G187" s="96"/>
      <c r="H187" s="73">
        <f t="shared" si="10"/>
        <v>0</v>
      </c>
      <c r="I187" s="62" t="str">
        <f t="shared" si="11"/>
        <v>P</v>
      </c>
      <c r="J187" s="81" t="s">
        <v>661</v>
      </c>
    </row>
    <row r="188" spans="1:10" ht="12.75">
      <c r="A188" s="42">
        <f ca="1" t="shared" si="9"/>
        <v>163</v>
      </c>
      <c r="B188" s="28" t="s">
        <v>457</v>
      </c>
      <c r="C188" s="28" t="s">
        <v>242</v>
      </c>
      <c r="D188" s="55" t="s">
        <v>625</v>
      </c>
      <c r="E188" s="29" t="s">
        <v>632</v>
      </c>
      <c r="F188" s="64">
        <v>184</v>
      </c>
      <c r="G188" s="96"/>
      <c r="H188" s="73">
        <f t="shared" si="10"/>
        <v>0</v>
      </c>
      <c r="I188" s="62" t="str">
        <f t="shared" si="11"/>
        <v>P</v>
      </c>
      <c r="J188" s="81" t="s">
        <v>661</v>
      </c>
    </row>
    <row r="189" spans="1:10" ht="12.75">
      <c r="A189" s="42">
        <f ca="1" t="shared" si="9"/>
        <v>164</v>
      </c>
      <c r="B189" s="28" t="s">
        <v>458</v>
      </c>
      <c r="C189" s="28" t="s">
        <v>242</v>
      </c>
      <c r="D189" s="55" t="s">
        <v>626</v>
      </c>
      <c r="E189" s="29" t="s">
        <v>632</v>
      </c>
      <c r="F189" s="64">
        <v>36</v>
      </c>
      <c r="G189" s="96"/>
      <c r="H189" s="73">
        <f t="shared" si="10"/>
        <v>0</v>
      </c>
      <c r="I189" s="62" t="str">
        <f t="shared" si="11"/>
        <v>P</v>
      </c>
      <c r="J189" s="81" t="s">
        <v>661</v>
      </c>
    </row>
    <row r="190" spans="1:10" ht="12.75">
      <c r="A190" s="42">
        <f ca="1" t="shared" si="9"/>
        <v>165</v>
      </c>
      <c r="B190" s="28" t="s">
        <v>459</v>
      </c>
      <c r="C190" s="28" t="s">
        <v>242</v>
      </c>
      <c r="D190" s="55" t="s">
        <v>627</v>
      </c>
      <c r="E190" s="29" t="s">
        <v>632</v>
      </c>
      <c r="F190" s="64">
        <v>36</v>
      </c>
      <c r="G190" s="96"/>
      <c r="H190" s="73">
        <f t="shared" si="10"/>
        <v>0</v>
      </c>
      <c r="I190" s="62" t="str">
        <f t="shared" si="11"/>
        <v>P</v>
      </c>
      <c r="J190" s="81" t="s">
        <v>661</v>
      </c>
    </row>
    <row r="191" spans="1:10" ht="12.75">
      <c r="A191" s="42">
        <f ca="1" t="shared" si="9"/>
        <v>166</v>
      </c>
      <c r="B191" s="28" t="s">
        <v>460</v>
      </c>
      <c r="C191" s="28" t="s">
        <v>242</v>
      </c>
      <c r="D191" s="55" t="s">
        <v>628</v>
      </c>
      <c r="E191" s="29" t="s">
        <v>633</v>
      </c>
      <c r="F191" s="64">
        <v>149</v>
      </c>
      <c r="G191" s="96"/>
      <c r="H191" s="73">
        <f t="shared" si="10"/>
        <v>0</v>
      </c>
      <c r="I191" s="62" t="str">
        <f t="shared" si="11"/>
        <v>P</v>
      </c>
      <c r="J191" s="81" t="s">
        <v>661</v>
      </c>
    </row>
    <row r="192" spans="1:10" ht="12.75">
      <c r="A192" s="42">
        <f ca="1" t="shared" si="9"/>
        <v>167</v>
      </c>
      <c r="B192" s="28" t="s">
        <v>461</v>
      </c>
      <c r="C192" s="28" t="s">
        <v>242</v>
      </c>
      <c r="D192" s="55" t="s">
        <v>629</v>
      </c>
      <c r="E192" s="29" t="s">
        <v>632</v>
      </c>
      <c r="F192" s="64">
        <v>117</v>
      </c>
      <c r="G192" s="96"/>
      <c r="H192" s="73">
        <f>+IF(AND(F192="",G192=""),"",ROUND(F192*G192,2))</f>
        <v>0</v>
      </c>
      <c r="I192" s="62" t="str">
        <f t="shared" si="11"/>
        <v>P</v>
      </c>
      <c r="J192" s="81" t="s">
        <v>661</v>
      </c>
    </row>
    <row r="193" spans="1:10" ht="12.75">
      <c r="A193" s="42">
        <f ca="1" t="shared" si="9"/>
        <v>168</v>
      </c>
      <c r="B193" s="28" t="s">
        <v>462</v>
      </c>
      <c r="C193" s="28" t="s">
        <v>242</v>
      </c>
      <c r="D193" s="55" t="s">
        <v>630</v>
      </c>
      <c r="E193" s="29" t="s">
        <v>632</v>
      </c>
      <c r="F193" s="64">
        <v>120</v>
      </c>
      <c r="G193" s="96"/>
      <c r="H193" s="73">
        <f>+IF(AND(F193="",G193=""),"",ROUND(F193*G193,2))</f>
        <v>0</v>
      </c>
      <c r="I193" s="62" t="str">
        <f t="shared" si="11"/>
        <v>P</v>
      </c>
      <c r="J193" s="81" t="s">
        <v>661</v>
      </c>
    </row>
    <row r="194" spans="1:10" ht="12.75">
      <c r="A194" s="42">
        <f ca="1" t="shared" si="9"/>
      </c>
      <c r="B194" s="28"/>
      <c r="C194" s="28"/>
      <c r="D194" s="55"/>
      <c r="E194" s="29"/>
      <c r="F194" s="64"/>
      <c r="G194" s="95"/>
      <c r="H194" s="73">
        <f>+IF(AND(F194="",G194=""),"",ROUND(F194*G194,2))</f>
      </c>
      <c r="I194" s="62">
        <f t="shared" si="11"/>
      </c>
      <c r="J194" s="35"/>
    </row>
    <row r="195" ht="12.75">
      <c r="G195" s="97"/>
    </row>
  </sheetData>
  <sheetProtection password="CAF6" sheet="1"/>
  <mergeCells count="2">
    <mergeCell ref="A1:J1"/>
    <mergeCell ref="D7:G7"/>
  </mergeCells>
  <conditionalFormatting sqref="G17:G191 B26:B194 D17:D194 E26:E194 F17:F194 C17:C193 J17:J193">
    <cfRule type="cellIs" priority="88" dxfId="0" operator="notEqual" stopIfTrue="1">
      <formula>""</formula>
    </cfRule>
  </conditionalFormatting>
  <conditionalFormatting sqref="D195:D205">
    <cfRule type="cellIs" priority="24" dxfId="0" operator="notEqual" stopIfTrue="1">
      <formula>""</formula>
    </cfRule>
  </conditionalFormatting>
  <conditionalFormatting sqref="H8">
    <cfRule type="expression" priority="18" dxfId="26" stopIfTrue="1">
      <formula>$H$8=0</formula>
    </cfRule>
    <cfRule type="cellIs" priority="19" dxfId="25" operator="lessThan" stopIfTrue="1">
      <formula>$H$8</formula>
    </cfRule>
    <cfRule type="cellIs" priority="20" dxfId="24" operator="greaterThan" stopIfTrue="1">
      <formula>$H$8</formula>
    </cfRule>
  </conditionalFormatting>
  <conditionalFormatting sqref="H6">
    <cfRule type="cellIs" priority="11" dxfId="26" operator="equal" stopIfTrue="1">
      <formula>0</formula>
    </cfRule>
    <cfRule type="cellIs" priority="12" dxfId="25" operator="lessThan" stopIfTrue="1">
      <formula>$H$8</formula>
    </cfRule>
    <cfRule type="cellIs" priority="13" dxfId="24" operator="greaterThanOrEqual" stopIfTrue="1">
      <formula>$H$8</formula>
    </cfRule>
  </conditionalFormatting>
  <conditionalFormatting sqref="B17:B25">
    <cfRule type="cellIs" priority="9" dxfId="0" operator="notEqual" stopIfTrue="1">
      <formula>""</formula>
    </cfRule>
  </conditionalFormatting>
  <conditionalFormatting sqref="E17:E25">
    <cfRule type="cellIs" priority="6" dxfId="0" operator="notEqual" stopIfTrue="1">
      <formula>""</formula>
    </cfRule>
  </conditionalFormatting>
  <conditionalFormatting sqref="J194 G192:G194">
    <cfRule type="cellIs" priority="4" dxfId="0" operator="notEqual" stopIfTrue="1">
      <formula>""</formula>
    </cfRule>
  </conditionalFormatting>
  <conditionalFormatting sqref="C194">
    <cfRule type="cellIs" priority="3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4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5.57421875" style="36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3" customWidth="1"/>
    <col min="7" max="7" width="11.28125" style="63" customWidth="1"/>
    <col min="8" max="8" width="17.00390625" style="36" customWidth="1"/>
    <col min="9" max="16384" width="11.421875" style="36" customWidth="1"/>
  </cols>
  <sheetData>
    <row r="1" spans="1:10" ht="15" customHeight="1">
      <c r="A1" s="137" t="s">
        <v>285</v>
      </c>
      <c r="B1" s="105"/>
      <c r="C1" s="105"/>
      <c r="D1" s="105"/>
      <c r="E1" s="105"/>
      <c r="F1" s="105"/>
      <c r="G1" s="105"/>
      <c r="H1" s="105"/>
      <c r="I1" s="106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2" t="s">
        <v>263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1"/>
      <c r="D6" s="134" t="s">
        <v>284</v>
      </c>
      <c r="E6" s="135"/>
      <c r="F6" s="135"/>
      <c r="G6" s="136"/>
      <c r="H6" s="74">
        <f>SUM($H$15:$H$28)</f>
        <v>23511.25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2"/>
      <c r="B13" s="3" t="s">
        <v>274</v>
      </c>
      <c r="C13" s="44"/>
      <c r="D13" s="3"/>
      <c r="E13" s="3"/>
      <c r="F13" s="3"/>
      <c r="G13" s="3"/>
    </row>
    <row r="14" spans="1:13" ht="65.25">
      <c r="A14" s="13" t="s">
        <v>254</v>
      </c>
      <c r="B14" s="13" t="s">
        <v>255</v>
      </c>
      <c r="C14" s="13" t="s">
        <v>243</v>
      </c>
      <c r="D14" s="14" t="s">
        <v>241</v>
      </c>
      <c r="E14" s="13" t="s">
        <v>256</v>
      </c>
      <c r="F14" s="13" t="s">
        <v>257</v>
      </c>
      <c r="G14" s="13" t="s">
        <v>258</v>
      </c>
      <c r="H14" s="13" t="s">
        <v>259</v>
      </c>
      <c r="I14" s="16" t="s">
        <v>261</v>
      </c>
      <c r="M14" s="39"/>
    </row>
    <row r="15" spans="1:9" ht="12.75">
      <c r="A15" s="17">
        <f ca="1">+IF(NOT(ISBLANK(INDIRECT("e"&amp;ROW()))),MAX(INDIRECT("a$14:A"&amp;ROW()-1))+1,"")</f>
      </c>
      <c r="B15" s="28"/>
      <c r="C15" s="28"/>
      <c r="D15" s="55"/>
      <c r="E15" s="29"/>
      <c r="F15" s="64"/>
      <c r="G15" s="64"/>
      <c r="H15" s="59">
        <f>+IF(AND(F15="",G15=""),"",ROUND(F15*G15,2))</f>
      </c>
      <c r="I15" s="35"/>
    </row>
    <row r="16" spans="1:12" ht="24">
      <c r="A16" s="17">
        <f aca="true" ca="1" t="shared" si="0" ref="A16:A28">+IF(NOT(ISBLANK(INDIRECT("e"&amp;ROW()))),MAX(INDIRECT("a$14:A"&amp;ROW()-1))+1,"")</f>
        <v>1</v>
      </c>
      <c r="B16" s="69" t="s">
        <v>634</v>
      </c>
      <c r="C16" s="69"/>
      <c r="D16" s="55" t="s">
        <v>635</v>
      </c>
      <c r="E16" s="70" t="s">
        <v>636</v>
      </c>
      <c r="F16" s="98">
        <v>1</v>
      </c>
      <c r="G16" s="98">
        <v>391.07</v>
      </c>
      <c r="H16" s="73">
        <f aca="true" t="shared" si="1" ref="H16:H28">+IF(AND(F16="",G16=""),"",ROUND(F16*G16,2))</f>
        <v>391.07</v>
      </c>
      <c r="I16" s="35"/>
      <c r="L16" s="40"/>
    </row>
    <row r="17" spans="1:12" ht="12.75">
      <c r="A17" s="17">
        <f ca="1" t="shared" si="0"/>
        <v>2</v>
      </c>
      <c r="B17" s="69" t="s">
        <v>637</v>
      </c>
      <c r="C17" s="69"/>
      <c r="D17" s="71" t="s">
        <v>638</v>
      </c>
      <c r="E17" s="70" t="s">
        <v>639</v>
      </c>
      <c r="F17" s="98">
        <v>270</v>
      </c>
      <c r="G17" s="98">
        <v>3.76</v>
      </c>
      <c r="H17" s="73">
        <f t="shared" si="1"/>
        <v>1015.2</v>
      </c>
      <c r="I17" s="35"/>
      <c r="L17" s="41"/>
    </row>
    <row r="18" spans="1:12" ht="24">
      <c r="A18" s="17">
        <f ca="1" t="shared" si="0"/>
        <v>3</v>
      </c>
      <c r="B18" s="69" t="s">
        <v>640</v>
      </c>
      <c r="C18" s="69"/>
      <c r="D18" s="55" t="s">
        <v>641</v>
      </c>
      <c r="E18" s="70" t="s">
        <v>636</v>
      </c>
      <c r="F18" s="98">
        <v>1</v>
      </c>
      <c r="G18" s="98">
        <v>242.56</v>
      </c>
      <c r="H18" s="73">
        <f t="shared" si="1"/>
        <v>242.56</v>
      </c>
      <c r="I18" s="35"/>
      <c r="L18" s="40"/>
    </row>
    <row r="19" spans="1:9" ht="12.75">
      <c r="A19" s="17">
        <f ca="1" t="shared" si="0"/>
        <v>4</v>
      </c>
      <c r="B19" s="69" t="s">
        <v>642</v>
      </c>
      <c r="C19" s="69"/>
      <c r="D19" s="71" t="s">
        <v>643</v>
      </c>
      <c r="E19" s="70" t="s">
        <v>639</v>
      </c>
      <c r="F19" s="98">
        <v>270</v>
      </c>
      <c r="G19" s="98">
        <v>3.66</v>
      </c>
      <c r="H19" s="73">
        <f t="shared" si="1"/>
        <v>988.2</v>
      </c>
      <c r="I19" s="35"/>
    </row>
    <row r="20" spans="1:9" ht="24">
      <c r="A20" s="17">
        <f ca="1" t="shared" si="0"/>
        <v>5</v>
      </c>
      <c r="B20" s="69" t="s">
        <v>644</v>
      </c>
      <c r="C20" s="69"/>
      <c r="D20" s="55" t="s">
        <v>645</v>
      </c>
      <c r="E20" s="70" t="s">
        <v>636</v>
      </c>
      <c r="F20" s="98">
        <v>100</v>
      </c>
      <c r="G20" s="98">
        <v>13.97</v>
      </c>
      <c r="H20" s="73">
        <f t="shared" si="1"/>
        <v>1397</v>
      </c>
      <c r="I20" s="35"/>
    </row>
    <row r="21" spans="1:9" ht="24">
      <c r="A21" s="17">
        <f ca="1" t="shared" si="0"/>
        <v>6</v>
      </c>
      <c r="B21" s="69" t="s">
        <v>646</v>
      </c>
      <c r="C21" s="69"/>
      <c r="D21" s="55" t="s">
        <v>647</v>
      </c>
      <c r="E21" s="70" t="s">
        <v>636</v>
      </c>
      <c r="F21" s="98">
        <v>1</v>
      </c>
      <c r="G21" s="98">
        <v>86.41</v>
      </c>
      <c r="H21" s="73">
        <f t="shared" si="1"/>
        <v>86.41</v>
      </c>
      <c r="I21" s="35"/>
    </row>
    <row r="22" spans="1:12" ht="24">
      <c r="A22" s="17">
        <f ca="1" t="shared" si="0"/>
        <v>7</v>
      </c>
      <c r="B22" s="69" t="s">
        <v>648</v>
      </c>
      <c r="C22" s="69"/>
      <c r="D22" s="55" t="s">
        <v>649</v>
      </c>
      <c r="E22" s="70" t="s">
        <v>650</v>
      </c>
      <c r="F22" s="98">
        <v>6237.67</v>
      </c>
      <c r="G22" s="98">
        <v>0.34</v>
      </c>
      <c r="H22" s="73">
        <f t="shared" si="1"/>
        <v>2120.81</v>
      </c>
      <c r="I22" s="35"/>
      <c r="L22" s="40"/>
    </row>
    <row r="23" spans="1:12" ht="24">
      <c r="A23" s="17">
        <f ca="1" t="shared" si="0"/>
        <v>8</v>
      </c>
      <c r="B23" s="69" t="s">
        <v>651</v>
      </c>
      <c r="C23" s="69"/>
      <c r="D23" s="55" t="s">
        <v>652</v>
      </c>
      <c r="E23" s="70" t="s">
        <v>653</v>
      </c>
      <c r="F23" s="98">
        <v>100</v>
      </c>
      <c r="G23" s="98">
        <v>31.4</v>
      </c>
      <c r="H23" s="73">
        <f t="shared" si="1"/>
        <v>3140</v>
      </c>
      <c r="I23" s="35"/>
      <c r="L23" s="41"/>
    </row>
    <row r="24" spans="1:12" ht="36">
      <c r="A24" s="17">
        <f ca="1" t="shared" si="0"/>
        <v>9</v>
      </c>
      <c r="B24" s="69" t="s">
        <v>651</v>
      </c>
      <c r="C24" s="69"/>
      <c r="D24" s="55" t="s">
        <v>654</v>
      </c>
      <c r="E24" s="70" t="s">
        <v>653</v>
      </c>
      <c r="F24" s="98">
        <v>100</v>
      </c>
      <c r="G24" s="98">
        <v>31.4</v>
      </c>
      <c r="H24" s="73">
        <f t="shared" si="1"/>
        <v>3140</v>
      </c>
      <c r="I24" s="35"/>
      <c r="L24" s="40"/>
    </row>
    <row r="25" spans="1:9" ht="36">
      <c r="A25" s="17">
        <f ca="1" t="shared" si="0"/>
        <v>10</v>
      </c>
      <c r="B25" s="69" t="s">
        <v>651</v>
      </c>
      <c r="C25" s="72"/>
      <c r="D25" s="55" t="s">
        <v>655</v>
      </c>
      <c r="E25" s="70" t="s">
        <v>653</v>
      </c>
      <c r="F25" s="98">
        <v>130</v>
      </c>
      <c r="G25" s="98">
        <v>31.4</v>
      </c>
      <c r="H25" s="73">
        <f t="shared" si="1"/>
        <v>4082</v>
      </c>
      <c r="I25" s="35"/>
    </row>
    <row r="26" spans="1:9" ht="24">
      <c r="A26" s="17">
        <f ca="1" t="shared" si="0"/>
        <v>11</v>
      </c>
      <c r="B26" s="69" t="s">
        <v>651</v>
      </c>
      <c r="C26" s="72"/>
      <c r="D26" s="55" t="s">
        <v>656</v>
      </c>
      <c r="E26" s="70" t="s">
        <v>653</v>
      </c>
      <c r="F26" s="98">
        <v>150</v>
      </c>
      <c r="G26" s="98">
        <v>31.4</v>
      </c>
      <c r="H26" s="73">
        <f t="shared" si="1"/>
        <v>4710</v>
      </c>
      <c r="I26" s="35"/>
    </row>
    <row r="27" spans="1:9" ht="12.75">
      <c r="A27" s="17">
        <f ca="1" t="shared" si="0"/>
        <v>12</v>
      </c>
      <c r="B27" s="69" t="s">
        <v>651</v>
      </c>
      <c r="C27" s="72"/>
      <c r="D27" s="55" t="s">
        <v>657</v>
      </c>
      <c r="E27" s="70" t="s">
        <v>653</v>
      </c>
      <c r="F27" s="98">
        <v>70</v>
      </c>
      <c r="G27" s="98">
        <v>31.4</v>
      </c>
      <c r="H27" s="73">
        <f t="shared" si="1"/>
        <v>2198</v>
      </c>
      <c r="I27" s="30"/>
    </row>
    <row r="28" spans="1:12" ht="12.75">
      <c r="A28" s="17">
        <f ca="1" t="shared" si="0"/>
      </c>
      <c r="B28" s="28"/>
      <c r="C28" s="43"/>
      <c r="D28" s="55"/>
      <c r="E28" s="29"/>
      <c r="F28" s="95"/>
      <c r="G28" s="95"/>
      <c r="H28" s="73">
        <f t="shared" si="1"/>
      </c>
      <c r="I28" s="35"/>
      <c r="L28" s="40"/>
    </row>
    <row r="29" spans="1:12" ht="12.75">
      <c r="A29" s="76"/>
      <c r="B29" s="77"/>
      <c r="C29" s="66"/>
      <c r="D29" s="78"/>
      <c r="E29" s="66"/>
      <c r="F29" s="75"/>
      <c r="G29" s="75"/>
      <c r="H29" s="75"/>
      <c r="I29" s="79"/>
      <c r="L29" s="41"/>
    </row>
    <row r="30" spans="1:12" ht="12.75">
      <c r="A30" s="76"/>
      <c r="B30" s="77"/>
      <c r="C30" s="66"/>
      <c r="D30" s="78"/>
      <c r="E30" s="66"/>
      <c r="F30" s="75"/>
      <c r="G30" s="75"/>
      <c r="H30" s="75"/>
      <c r="I30" s="79"/>
      <c r="L30" s="40"/>
    </row>
    <row r="31" spans="1:9" ht="12.75">
      <c r="A31" s="76"/>
      <c r="B31" s="77"/>
      <c r="C31" s="66"/>
      <c r="D31" s="78"/>
      <c r="E31" s="66"/>
      <c r="F31" s="75"/>
      <c r="G31" s="75"/>
      <c r="H31" s="75"/>
      <c r="I31" s="79"/>
    </row>
    <row r="32" spans="1:9" ht="12.75">
      <c r="A32" s="76"/>
      <c r="B32" s="77"/>
      <c r="C32" s="66"/>
      <c r="D32" s="78"/>
      <c r="E32" s="66"/>
      <c r="F32" s="75"/>
      <c r="G32" s="75"/>
      <c r="H32" s="75"/>
      <c r="I32" s="79"/>
    </row>
    <row r="33" spans="1:9" ht="12.75">
      <c r="A33" s="76"/>
      <c r="B33" s="77"/>
      <c r="C33" s="66"/>
      <c r="D33" s="78"/>
      <c r="E33" s="66"/>
      <c r="F33" s="75"/>
      <c r="G33" s="75"/>
      <c r="H33" s="75"/>
      <c r="I33" s="60"/>
    </row>
    <row r="34" spans="1:12" ht="12.75">
      <c r="A34" s="76"/>
      <c r="B34" s="77"/>
      <c r="C34" s="66"/>
      <c r="D34" s="78"/>
      <c r="E34" s="66"/>
      <c r="F34" s="75"/>
      <c r="G34" s="75"/>
      <c r="H34" s="75"/>
      <c r="I34" s="79"/>
      <c r="L34" s="40"/>
    </row>
    <row r="35" spans="1:12" ht="12.75">
      <c r="A35" s="76"/>
      <c r="B35" s="77"/>
      <c r="C35" s="66"/>
      <c r="D35" s="78"/>
      <c r="E35" s="66"/>
      <c r="F35" s="75"/>
      <c r="G35" s="75"/>
      <c r="H35" s="75"/>
      <c r="I35" s="79"/>
      <c r="L35" s="41"/>
    </row>
    <row r="36" spans="1:12" ht="12.75">
      <c r="A36" s="76"/>
      <c r="B36" s="77"/>
      <c r="C36" s="66"/>
      <c r="D36" s="78"/>
      <c r="E36" s="66"/>
      <c r="F36" s="75"/>
      <c r="G36" s="75"/>
      <c r="H36" s="75"/>
      <c r="I36" s="79"/>
      <c r="L36" s="40"/>
    </row>
    <row r="37" spans="1:9" ht="12.75">
      <c r="A37" s="76"/>
      <c r="B37" s="77"/>
      <c r="C37" s="66"/>
      <c r="D37" s="78"/>
      <c r="E37" s="66"/>
      <c r="F37" s="75"/>
      <c r="G37" s="75"/>
      <c r="H37" s="75"/>
      <c r="I37" s="79"/>
    </row>
    <row r="38" spans="1:9" ht="12.75">
      <c r="A38" s="76"/>
      <c r="B38" s="77"/>
      <c r="C38" s="66"/>
      <c r="D38" s="78"/>
      <c r="E38" s="66"/>
      <c r="F38" s="75"/>
      <c r="G38" s="75"/>
      <c r="H38" s="75"/>
      <c r="I38" s="60"/>
    </row>
    <row r="39" spans="1:12" ht="12.75">
      <c r="A39" s="76"/>
      <c r="B39" s="77"/>
      <c r="C39" s="66"/>
      <c r="D39" s="78"/>
      <c r="E39" s="66"/>
      <c r="F39" s="75"/>
      <c r="G39" s="75"/>
      <c r="H39" s="75"/>
      <c r="I39" s="79"/>
      <c r="L39" s="40"/>
    </row>
    <row r="40" spans="1:12" ht="12.75">
      <c r="A40" s="76"/>
      <c r="B40" s="77"/>
      <c r="C40" s="66"/>
      <c r="D40" s="78"/>
      <c r="E40" s="66"/>
      <c r="F40" s="75"/>
      <c r="G40" s="75"/>
      <c r="H40" s="75"/>
      <c r="I40" s="79"/>
      <c r="L40" s="41"/>
    </row>
    <row r="41" spans="1:12" ht="12.75">
      <c r="A41" s="76"/>
      <c r="B41" s="77"/>
      <c r="C41" s="66"/>
      <c r="D41" s="78"/>
      <c r="E41" s="66"/>
      <c r="F41" s="75"/>
      <c r="G41" s="75"/>
      <c r="H41" s="75"/>
      <c r="I41" s="79"/>
      <c r="L41" s="40"/>
    </row>
    <row r="42" spans="1:9" ht="12.75">
      <c r="A42" s="76"/>
      <c r="B42" s="77"/>
      <c r="C42" s="66"/>
      <c r="D42" s="78"/>
      <c r="E42" s="66"/>
      <c r="F42" s="75"/>
      <c r="G42" s="75"/>
      <c r="H42" s="75"/>
      <c r="I42" s="79"/>
    </row>
    <row r="43" spans="1:9" ht="12.75">
      <c r="A43" s="76"/>
      <c r="B43" s="77"/>
      <c r="C43" s="66"/>
      <c r="D43" s="78"/>
      <c r="E43" s="66"/>
      <c r="F43" s="75"/>
      <c r="G43" s="75"/>
      <c r="H43" s="75"/>
      <c r="I43" s="79"/>
    </row>
    <row r="44" spans="1:9" ht="12.75">
      <c r="A44" s="76"/>
      <c r="B44" s="77"/>
      <c r="C44" s="66"/>
      <c r="D44" s="78"/>
      <c r="E44" s="66"/>
      <c r="F44" s="75"/>
      <c r="G44" s="75"/>
      <c r="H44" s="75"/>
      <c r="I44" s="60"/>
    </row>
    <row r="45" spans="1:12" ht="12.75">
      <c r="A45" s="76"/>
      <c r="B45" s="77"/>
      <c r="C45" s="66"/>
      <c r="D45" s="78"/>
      <c r="E45" s="66"/>
      <c r="F45" s="75"/>
      <c r="G45" s="75"/>
      <c r="H45" s="75"/>
      <c r="I45" s="79"/>
      <c r="L45" s="40"/>
    </row>
    <row r="46" spans="1:12" ht="12.75">
      <c r="A46" s="76"/>
      <c r="B46" s="77"/>
      <c r="C46" s="66"/>
      <c r="D46" s="78"/>
      <c r="E46" s="66"/>
      <c r="F46" s="75"/>
      <c r="G46" s="75"/>
      <c r="H46" s="75"/>
      <c r="I46" s="79"/>
      <c r="L46" s="41"/>
    </row>
    <row r="47" spans="1:12" ht="12.75">
      <c r="A47" s="76"/>
      <c r="B47" s="77"/>
      <c r="C47" s="66"/>
      <c r="D47" s="78"/>
      <c r="E47" s="66"/>
      <c r="F47" s="75"/>
      <c r="G47" s="75"/>
      <c r="H47" s="75"/>
      <c r="I47" s="79"/>
      <c r="L47" s="40"/>
    </row>
    <row r="48" spans="1:9" ht="12.75">
      <c r="A48" s="76"/>
      <c r="B48" s="77"/>
      <c r="C48" s="66"/>
      <c r="D48" s="78"/>
      <c r="E48" s="66"/>
      <c r="F48" s="75"/>
      <c r="G48" s="75"/>
      <c r="H48" s="75"/>
      <c r="I48" s="79"/>
    </row>
    <row r="49" spans="1:9" ht="12.75">
      <c r="A49" s="76"/>
      <c r="B49" s="77"/>
      <c r="C49" s="66"/>
      <c r="D49" s="78"/>
      <c r="E49" s="66"/>
      <c r="F49" s="75"/>
      <c r="G49" s="75"/>
      <c r="H49" s="75"/>
      <c r="I49" s="79"/>
    </row>
    <row r="50" spans="1:9" ht="12.75">
      <c r="A50" s="76"/>
      <c r="B50" s="77"/>
      <c r="C50" s="66"/>
      <c r="D50" s="78"/>
      <c r="E50" s="66"/>
      <c r="F50" s="75"/>
      <c r="G50" s="75"/>
      <c r="H50" s="75"/>
      <c r="I50" s="79"/>
    </row>
    <row r="51" spans="1:9" ht="12.75">
      <c r="A51" s="76"/>
      <c r="B51" s="77"/>
      <c r="C51" s="66"/>
      <c r="D51" s="78"/>
      <c r="E51" s="66"/>
      <c r="F51" s="75"/>
      <c r="G51" s="75"/>
      <c r="H51" s="75"/>
      <c r="I51" s="79"/>
    </row>
    <row r="52" spans="1:9" ht="12.75">
      <c r="A52" s="76"/>
      <c r="B52" s="77"/>
      <c r="C52" s="66"/>
      <c r="D52" s="78"/>
      <c r="E52" s="66"/>
      <c r="F52" s="75"/>
      <c r="G52" s="75"/>
      <c r="H52" s="75"/>
      <c r="I52" s="79"/>
    </row>
    <row r="53" spans="1:9" ht="12.75">
      <c r="A53" s="76"/>
      <c r="B53" s="77"/>
      <c r="C53" s="66"/>
      <c r="D53" s="78"/>
      <c r="E53" s="66"/>
      <c r="F53" s="75"/>
      <c r="G53" s="75"/>
      <c r="H53" s="75"/>
      <c r="I53" s="79"/>
    </row>
    <row r="54" spans="1:9" ht="12.75">
      <c r="A54" s="76"/>
      <c r="B54" s="77"/>
      <c r="C54" s="66"/>
      <c r="D54" s="78"/>
      <c r="E54" s="66"/>
      <c r="F54" s="75"/>
      <c r="G54" s="75"/>
      <c r="H54" s="75"/>
      <c r="I54" s="79"/>
    </row>
    <row r="55" spans="1:9" ht="12.75">
      <c r="A55" s="76"/>
      <c r="B55" s="77"/>
      <c r="C55" s="66"/>
      <c r="D55" s="78"/>
      <c r="E55" s="66"/>
      <c r="F55" s="75"/>
      <c r="G55" s="75"/>
      <c r="H55" s="75"/>
      <c r="I55" s="79"/>
    </row>
    <row r="56" spans="1:9" ht="12.75">
      <c r="A56" s="76"/>
      <c r="B56" s="77"/>
      <c r="C56" s="66"/>
      <c r="D56" s="78"/>
      <c r="E56" s="66"/>
      <c r="F56" s="75"/>
      <c r="G56" s="75"/>
      <c r="H56" s="75"/>
      <c r="I56" s="79"/>
    </row>
    <row r="57" spans="1:9" ht="12.75" customHeight="1">
      <c r="A57" s="76"/>
      <c r="B57" s="77"/>
      <c r="C57" s="66"/>
      <c r="D57" s="78"/>
      <c r="E57" s="66"/>
      <c r="F57" s="75"/>
      <c r="G57" s="75"/>
      <c r="H57" s="75"/>
      <c r="I57" s="79"/>
    </row>
    <row r="58" spans="1:9" ht="12.75">
      <c r="A58" s="76"/>
      <c r="B58" s="77"/>
      <c r="C58" s="66"/>
      <c r="D58" s="78"/>
      <c r="E58" s="66"/>
      <c r="F58" s="75"/>
      <c r="G58" s="75"/>
      <c r="H58" s="75"/>
      <c r="I58" s="79"/>
    </row>
    <row r="59" spans="1:9" ht="12.75">
      <c r="A59" s="76"/>
      <c r="B59" s="77"/>
      <c r="C59" s="66"/>
      <c r="D59" s="78"/>
      <c r="E59" s="66"/>
      <c r="F59" s="75"/>
      <c r="G59" s="75"/>
      <c r="H59" s="75"/>
      <c r="I59" s="79"/>
    </row>
    <row r="60" spans="1:9" ht="12.75">
      <c r="A60" s="76"/>
      <c r="B60" s="77"/>
      <c r="C60" s="66"/>
      <c r="D60" s="78"/>
      <c r="E60" s="66"/>
      <c r="F60" s="75"/>
      <c r="G60" s="75"/>
      <c r="H60" s="75"/>
      <c r="I60" s="79"/>
    </row>
    <row r="61" spans="1:9" ht="12.75">
      <c r="A61" s="76"/>
      <c r="B61" s="77"/>
      <c r="C61" s="66"/>
      <c r="D61" s="78"/>
      <c r="E61" s="66"/>
      <c r="F61" s="75"/>
      <c r="G61" s="75"/>
      <c r="H61" s="75"/>
      <c r="I61" s="79"/>
    </row>
    <row r="62" spans="1:9" ht="12.75">
      <c r="A62" s="76"/>
      <c r="B62" s="77"/>
      <c r="C62" s="66"/>
      <c r="D62" s="78"/>
      <c r="E62" s="66"/>
      <c r="F62" s="75"/>
      <c r="G62" s="75"/>
      <c r="H62" s="75"/>
      <c r="I62" s="79"/>
    </row>
    <row r="63" spans="1:9" ht="12.75">
      <c r="A63" s="76"/>
      <c r="B63" s="77"/>
      <c r="C63" s="66"/>
      <c r="D63" s="78"/>
      <c r="E63" s="66"/>
      <c r="F63" s="75"/>
      <c r="G63" s="75"/>
      <c r="H63" s="75"/>
      <c r="I63" s="79"/>
    </row>
    <row r="64" spans="1:9" ht="12.75">
      <c r="A64" s="76"/>
      <c r="B64" s="77"/>
      <c r="C64" s="66"/>
      <c r="D64" s="78"/>
      <c r="E64" s="66"/>
      <c r="F64" s="75"/>
      <c r="G64" s="75"/>
      <c r="H64" s="75"/>
      <c r="I64" s="79"/>
    </row>
    <row r="65" spans="1:9" ht="12.75">
      <c r="A65" s="76"/>
      <c r="B65" s="77"/>
      <c r="C65" s="66"/>
      <c r="D65" s="78"/>
      <c r="E65" s="66"/>
      <c r="F65" s="75"/>
      <c r="G65" s="75"/>
      <c r="H65" s="75"/>
      <c r="I65" s="79"/>
    </row>
    <row r="66" spans="1:9" ht="12.75">
      <c r="A66" s="76"/>
      <c r="B66" s="77"/>
      <c r="C66" s="66"/>
      <c r="D66" s="78"/>
      <c r="E66" s="66"/>
      <c r="F66" s="75"/>
      <c r="G66" s="75"/>
      <c r="H66" s="75"/>
      <c r="I66" s="79"/>
    </row>
    <row r="67" spans="1:9" ht="12.75">
      <c r="A67" s="76"/>
      <c r="B67" s="77"/>
      <c r="C67" s="66"/>
      <c r="D67" s="78"/>
      <c r="E67" s="66"/>
      <c r="F67" s="75"/>
      <c r="G67" s="75"/>
      <c r="H67" s="75"/>
      <c r="I67" s="79"/>
    </row>
    <row r="68" spans="1:9" ht="12.75">
      <c r="A68" s="76"/>
      <c r="B68" s="77"/>
      <c r="C68" s="66"/>
      <c r="D68" s="78"/>
      <c r="E68" s="66"/>
      <c r="F68" s="75"/>
      <c r="G68" s="75"/>
      <c r="H68" s="75"/>
      <c r="I68" s="79"/>
    </row>
    <row r="69" spans="1:9" ht="12.75">
      <c r="A69" s="76"/>
      <c r="B69" s="77"/>
      <c r="C69" s="66"/>
      <c r="D69" s="78"/>
      <c r="E69" s="66"/>
      <c r="F69" s="75"/>
      <c r="G69" s="75"/>
      <c r="H69" s="75"/>
      <c r="I69" s="79"/>
    </row>
    <row r="70" spans="1:9" ht="12.75">
      <c r="A70" s="76"/>
      <c r="B70" s="77"/>
      <c r="C70" s="66"/>
      <c r="D70" s="78"/>
      <c r="E70" s="66"/>
      <c r="F70" s="75"/>
      <c r="G70" s="75"/>
      <c r="H70" s="75"/>
      <c r="I70" s="79"/>
    </row>
    <row r="71" spans="1:9" ht="12.75">
      <c r="A71" s="76"/>
      <c r="B71" s="77"/>
      <c r="C71" s="66"/>
      <c r="D71" s="78"/>
      <c r="E71" s="66"/>
      <c r="F71" s="75"/>
      <c r="G71" s="75"/>
      <c r="H71" s="75"/>
      <c r="I71" s="79"/>
    </row>
    <row r="72" spans="1:9" ht="12.75">
      <c r="A72" s="76"/>
      <c r="B72" s="77"/>
      <c r="C72" s="66"/>
      <c r="D72" s="78"/>
      <c r="E72" s="66"/>
      <c r="F72" s="75"/>
      <c r="G72" s="75"/>
      <c r="H72" s="75"/>
      <c r="I72" s="79"/>
    </row>
    <row r="73" spans="1:9" ht="12.75">
      <c r="A73" s="76"/>
      <c r="B73" s="77"/>
      <c r="C73" s="66"/>
      <c r="D73" s="78"/>
      <c r="E73" s="66"/>
      <c r="F73" s="75"/>
      <c r="G73" s="75"/>
      <c r="H73" s="75"/>
      <c r="I73" s="79"/>
    </row>
    <row r="74" spans="1:9" ht="12.75">
      <c r="A74" s="76"/>
      <c r="B74" s="77"/>
      <c r="C74" s="66"/>
      <c r="D74" s="78"/>
      <c r="E74" s="66"/>
      <c r="F74" s="75"/>
      <c r="G74" s="75"/>
      <c r="H74" s="75"/>
      <c r="I74" s="79"/>
    </row>
    <row r="75" spans="1:9" ht="12.75">
      <c r="A75" s="76"/>
      <c r="B75" s="77"/>
      <c r="C75" s="66"/>
      <c r="D75" s="78"/>
      <c r="E75" s="66"/>
      <c r="F75" s="75"/>
      <c r="G75" s="75"/>
      <c r="H75" s="75"/>
      <c r="I75" s="79"/>
    </row>
    <row r="76" spans="1:9" ht="12.75">
      <c r="A76" s="76"/>
      <c r="B76" s="77"/>
      <c r="C76" s="66"/>
      <c r="D76" s="78"/>
      <c r="E76" s="66"/>
      <c r="F76" s="75"/>
      <c r="G76" s="75"/>
      <c r="H76" s="75"/>
      <c r="I76" s="79"/>
    </row>
    <row r="77" spans="1:9" ht="12.75">
      <c r="A77" s="76"/>
      <c r="B77" s="77"/>
      <c r="C77" s="66"/>
      <c r="D77" s="78"/>
      <c r="E77" s="66"/>
      <c r="F77" s="75"/>
      <c r="G77" s="75"/>
      <c r="H77" s="75"/>
      <c r="I77" s="79"/>
    </row>
    <row r="78" spans="1:9" ht="12.75">
      <c r="A78" s="76"/>
      <c r="B78" s="77"/>
      <c r="C78" s="66"/>
      <c r="D78" s="78"/>
      <c r="E78" s="66"/>
      <c r="F78" s="75"/>
      <c r="G78" s="75"/>
      <c r="H78" s="75"/>
      <c r="I78" s="79"/>
    </row>
    <row r="79" spans="1:9" ht="12.75">
      <c r="A79" s="76"/>
      <c r="B79" s="77"/>
      <c r="C79" s="66"/>
      <c r="D79" s="78"/>
      <c r="E79" s="66"/>
      <c r="F79" s="75"/>
      <c r="G79" s="75"/>
      <c r="H79" s="75"/>
      <c r="I79" s="79"/>
    </row>
    <row r="80" spans="1:9" ht="12.75">
      <c r="A80" s="76"/>
      <c r="B80" s="77"/>
      <c r="C80" s="66"/>
      <c r="D80" s="78"/>
      <c r="E80" s="66"/>
      <c r="F80" s="75"/>
      <c r="G80" s="75"/>
      <c r="H80" s="75"/>
      <c r="I80" s="79"/>
    </row>
    <row r="81" spans="1:9" ht="12.75">
      <c r="A81" s="76"/>
      <c r="B81" s="77"/>
      <c r="C81" s="66"/>
      <c r="D81" s="78"/>
      <c r="E81" s="66"/>
      <c r="F81" s="75"/>
      <c r="G81" s="75"/>
      <c r="H81" s="75"/>
      <c r="I81" s="79"/>
    </row>
    <row r="82" spans="1:9" ht="12.75">
      <c r="A82" s="76"/>
      <c r="B82" s="77"/>
      <c r="C82" s="66"/>
      <c r="D82" s="78"/>
      <c r="E82" s="66"/>
      <c r="F82" s="75"/>
      <c r="G82" s="75"/>
      <c r="H82" s="75"/>
      <c r="I82" s="79"/>
    </row>
    <row r="83" spans="1:9" ht="12.75">
      <c r="A83" s="76"/>
      <c r="B83" s="77"/>
      <c r="C83" s="66"/>
      <c r="D83" s="78"/>
      <c r="E83" s="66"/>
      <c r="F83" s="75"/>
      <c r="G83" s="75"/>
      <c r="H83" s="75"/>
      <c r="I83" s="79"/>
    </row>
    <row r="84" spans="1:9" ht="12.75">
      <c r="A84" s="76"/>
      <c r="B84" s="77"/>
      <c r="C84" s="66"/>
      <c r="D84" s="78"/>
      <c r="E84" s="66"/>
      <c r="F84" s="75"/>
      <c r="G84" s="75"/>
      <c r="H84" s="75"/>
      <c r="I84" s="79"/>
    </row>
    <row r="85" spans="1:9" ht="12.75">
      <c r="A85" s="76"/>
      <c r="B85" s="77"/>
      <c r="C85" s="66"/>
      <c r="D85" s="78"/>
      <c r="E85" s="66"/>
      <c r="F85" s="75"/>
      <c r="G85" s="75"/>
      <c r="H85" s="75"/>
      <c r="I85" s="79"/>
    </row>
    <row r="86" spans="1:9" ht="12.75">
      <c r="A86" s="76"/>
      <c r="B86" s="77"/>
      <c r="C86" s="66"/>
      <c r="D86" s="78"/>
      <c r="E86" s="66"/>
      <c r="F86" s="75"/>
      <c r="G86" s="75"/>
      <c r="H86" s="75"/>
      <c r="I86" s="79"/>
    </row>
    <row r="87" spans="1:9" ht="12.75">
      <c r="A87" s="76"/>
      <c r="B87" s="77"/>
      <c r="C87" s="66"/>
      <c r="D87" s="78"/>
      <c r="E87" s="66"/>
      <c r="F87" s="75"/>
      <c r="G87" s="75"/>
      <c r="H87" s="75"/>
      <c r="I87" s="79"/>
    </row>
    <row r="88" spans="1:9" ht="12.75">
      <c r="A88" s="76"/>
      <c r="B88" s="77"/>
      <c r="C88" s="66"/>
      <c r="D88" s="78"/>
      <c r="E88" s="66"/>
      <c r="F88" s="75"/>
      <c r="G88" s="75"/>
      <c r="H88" s="75"/>
      <c r="I88" s="79"/>
    </row>
    <row r="89" spans="1:9" ht="12.75">
      <c r="A89" s="76"/>
      <c r="B89" s="77"/>
      <c r="C89" s="66"/>
      <c r="D89" s="78"/>
      <c r="E89" s="66"/>
      <c r="F89" s="75"/>
      <c r="G89" s="75"/>
      <c r="H89" s="75"/>
      <c r="I89" s="79"/>
    </row>
    <row r="90" spans="1:9" ht="12.75">
      <c r="A90" s="76"/>
      <c r="B90" s="77"/>
      <c r="C90" s="66"/>
      <c r="D90" s="78"/>
      <c r="E90" s="66"/>
      <c r="F90" s="75"/>
      <c r="G90" s="75"/>
      <c r="H90" s="75"/>
      <c r="I90" s="79"/>
    </row>
    <row r="91" spans="1:9" ht="12.75">
      <c r="A91" s="76"/>
      <c r="B91" s="77"/>
      <c r="C91" s="66"/>
      <c r="D91" s="78"/>
      <c r="E91" s="66"/>
      <c r="F91" s="75"/>
      <c r="G91" s="75"/>
      <c r="H91" s="75"/>
      <c r="I91" s="79"/>
    </row>
    <row r="92" spans="1:9" ht="12.75">
      <c r="A92" s="76"/>
      <c r="B92" s="77"/>
      <c r="C92" s="66"/>
      <c r="D92" s="78"/>
      <c r="E92" s="66"/>
      <c r="F92" s="75"/>
      <c r="G92" s="75"/>
      <c r="H92" s="75"/>
      <c r="I92" s="79"/>
    </row>
    <row r="93" spans="1:9" ht="12.75">
      <c r="A93" s="76"/>
      <c r="B93" s="77"/>
      <c r="C93" s="66"/>
      <c r="D93" s="78"/>
      <c r="E93" s="66"/>
      <c r="F93" s="75"/>
      <c r="G93" s="75"/>
      <c r="H93" s="75"/>
      <c r="I93" s="79"/>
    </row>
    <row r="94" spans="1:9" ht="12.75">
      <c r="A94" s="76"/>
      <c r="B94" s="77"/>
      <c r="C94" s="66"/>
      <c r="D94" s="78"/>
      <c r="E94" s="66"/>
      <c r="F94" s="75"/>
      <c r="G94" s="75"/>
      <c r="H94" s="75"/>
      <c r="I94" s="79"/>
    </row>
    <row r="95" spans="1:9" ht="12.75">
      <c r="A95" s="76"/>
      <c r="B95" s="77"/>
      <c r="C95" s="66"/>
      <c r="D95" s="78"/>
      <c r="E95" s="66"/>
      <c r="F95" s="75"/>
      <c r="G95" s="75"/>
      <c r="H95" s="75"/>
      <c r="I95" s="79"/>
    </row>
    <row r="96" spans="1:9" ht="12.75">
      <c r="A96" s="76"/>
      <c r="B96" s="77"/>
      <c r="C96" s="66"/>
      <c r="D96" s="78"/>
      <c r="E96" s="66"/>
      <c r="F96" s="75"/>
      <c r="G96" s="75"/>
      <c r="H96" s="75"/>
      <c r="I96" s="79"/>
    </row>
    <row r="97" spans="1:9" ht="12.75">
      <c r="A97" s="76"/>
      <c r="B97" s="77"/>
      <c r="C97" s="66"/>
      <c r="D97" s="78"/>
      <c r="E97" s="66"/>
      <c r="F97" s="75"/>
      <c r="G97" s="75"/>
      <c r="H97" s="75"/>
      <c r="I97" s="79"/>
    </row>
    <row r="98" spans="1:9" ht="12.75">
      <c r="A98" s="76"/>
      <c r="B98" s="77"/>
      <c r="C98" s="66"/>
      <c r="D98" s="78"/>
      <c r="E98" s="66"/>
      <c r="F98" s="75"/>
      <c r="G98" s="75"/>
      <c r="H98" s="75"/>
      <c r="I98" s="79"/>
    </row>
    <row r="99" spans="1:9" ht="12.75">
      <c r="A99" s="76"/>
      <c r="B99" s="77"/>
      <c r="C99" s="66"/>
      <c r="D99" s="78"/>
      <c r="E99" s="66"/>
      <c r="F99" s="75"/>
      <c r="G99" s="75"/>
      <c r="H99" s="75"/>
      <c r="I99" s="79"/>
    </row>
    <row r="100" spans="1:9" ht="12.75">
      <c r="A100" s="76"/>
      <c r="B100" s="77"/>
      <c r="C100" s="66"/>
      <c r="D100" s="78"/>
      <c r="E100" s="66"/>
      <c r="F100" s="75"/>
      <c r="G100" s="75"/>
      <c r="H100" s="75"/>
      <c r="I100" s="79"/>
    </row>
    <row r="101" spans="1:9" ht="12.75">
      <c r="A101" s="76"/>
      <c r="B101" s="77"/>
      <c r="C101" s="66"/>
      <c r="D101" s="78"/>
      <c r="E101" s="66"/>
      <c r="F101" s="75"/>
      <c r="G101" s="75"/>
      <c r="H101" s="75"/>
      <c r="I101" s="79"/>
    </row>
    <row r="102" spans="1:9" ht="12.75">
      <c r="A102" s="76"/>
      <c r="B102" s="77"/>
      <c r="C102" s="66"/>
      <c r="D102" s="78"/>
      <c r="E102" s="66"/>
      <c r="F102" s="75"/>
      <c r="G102" s="75"/>
      <c r="H102" s="75"/>
      <c r="I102" s="79"/>
    </row>
    <row r="103" spans="1:9" ht="12.75">
      <c r="A103" s="76"/>
      <c r="B103" s="77"/>
      <c r="C103" s="66"/>
      <c r="D103" s="78"/>
      <c r="E103" s="66"/>
      <c r="F103" s="75"/>
      <c r="G103" s="75"/>
      <c r="H103" s="75"/>
      <c r="I103" s="79"/>
    </row>
    <row r="104" spans="1:9" ht="12.75">
      <c r="A104" s="76"/>
      <c r="B104" s="77"/>
      <c r="C104" s="66"/>
      <c r="D104" s="78"/>
      <c r="E104" s="66"/>
      <c r="F104" s="75"/>
      <c r="G104" s="75"/>
      <c r="H104" s="75"/>
      <c r="I104" s="79"/>
    </row>
    <row r="105" spans="1:9" ht="12.75">
      <c r="A105" s="76"/>
      <c r="B105" s="77"/>
      <c r="C105" s="66"/>
      <c r="D105" s="78"/>
      <c r="E105" s="66"/>
      <c r="F105" s="75"/>
      <c r="G105" s="75"/>
      <c r="H105" s="75"/>
      <c r="I105" s="79"/>
    </row>
    <row r="106" spans="1:9" ht="12.75">
      <c r="A106" s="76"/>
      <c r="B106" s="77"/>
      <c r="C106" s="66"/>
      <c r="D106" s="78"/>
      <c r="E106" s="66"/>
      <c r="F106" s="75"/>
      <c r="G106" s="75"/>
      <c r="H106" s="75"/>
      <c r="I106" s="79"/>
    </row>
    <row r="107" spans="1:9" ht="12.75">
      <c r="A107" s="76"/>
      <c r="B107" s="77"/>
      <c r="C107" s="66"/>
      <c r="D107" s="78"/>
      <c r="E107" s="66"/>
      <c r="F107" s="75"/>
      <c r="G107" s="75"/>
      <c r="H107" s="75"/>
      <c r="I107" s="79"/>
    </row>
    <row r="108" spans="1:9" ht="12.75">
      <c r="A108" s="76"/>
      <c r="B108" s="77"/>
      <c r="C108" s="66"/>
      <c r="D108" s="78"/>
      <c r="E108" s="66"/>
      <c r="F108" s="75"/>
      <c r="G108" s="75"/>
      <c r="H108" s="75"/>
      <c r="I108" s="79"/>
    </row>
    <row r="109" spans="1:9" ht="12.75">
      <c r="A109" s="76"/>
      <c r="B109" s="77"/>
      <c r="C109" s="66"/>
      <c r="D109" s="78"/>
      <c r="E109" s="66"/>
      <c r="F109" s="75"/>
      <c r="G109" s="75"/>
      <c r="H109" s="75"/>
      <c r="I109" s="79"/>
    </row>
    <row r="110" spans="1:9" ht="12.75">
      <c r="A110" s="76"/>
      <c r="B110" s="77"/>
      <c r="C110" s="66"/>
      <c r="D110" s="78"/>
      <c r="E110" s="66"/>
      <c r="F110" s="75"/>
      <c r="G110" s="75"/>
      <c r="H110" s="75"/>
      <c r="I110" s="79"/>
    </row>
    <row r="111" spans="1:9" ht="12.75">
      <c r="A111" s="76"/>
      <c r="B111" s="77"/>
      <c r="C111" s="66"/>
      <c r="D111" s="78"/>
      <c r="E111" s="66"/>
      <c r="F111" s="75"/>
      <c r="G111" s="75"/>
      <c r="H111" s="75"/>
      <c r="I111" s="79"/>
    </row>
    <row r="112" spans="1:9" ht="12.75">
      <c r="A112" s="76"/>
      <c r="B112" s="77"/>
      <c r="C112" s="66"/>
      <c r="D112" s="78"/>
      <c r="E112" s="66"/>
      <c r="F112" s="75"/>
      <c r="G112" s="75"/>
      <c r="H112" s="75"/>
      <c r="I112" s="79"/>
    </row>
    <row r="113" spans="1:9" ht="12.75">
      <c r="A113" s="76"/>
      <c r="B113" s="77"/>
      <c r="C113" s="66"/>
      <c r="D113" s="78"/>
      <c r="E113" s="66"/>
      <c r="F113" s="75"/>
      <c r="G113" s="75"/>
      <c r="H113" s="75"/>
      <c r="I113" s="79"/>
    </row>
    <row r="114" spans="1:9" ht="12.75">
      <c r="A114" s="76"/>
      <c r="B114" s="77"/>
      <c r="C114" s="66"/>
      <c r="D114" s="78"/>
      <c r="E114" s="66"/>
      <c r="F114" s="75"/>
      <c r="G114" s="75"/>
      <c r="H114" s="75"/>
      <c r="I114" s="79"/>
    </row>
    <row r="115" spans="1:9" ht="12.75">
      <c r="A115" s="76"/>
      <c r="B115" s="77"/>
      <c r="C115" s="66"/>
      <c r="D115" s="78"/>
      <c r="E115" s="66"/>
      <c r="F115" s="75"/>
      <c r="G115" s="75"/>
      <c r="H115" s="75"/>
      <c r="I115" s="79"/>
    </row>
    <row r="116" spans="1:9" ht="12.75">
      <c r="A116" s="76"/>
      <c r="B116" s="77"/>
      <c r="C116" s="66"/>
      <c r="D116" s="78"/>
      <c r="E116" s="66"/>
      <c r="F116" s="75"/>
      <c r="G116" s="75"/>
      <c r="H116" s="75"/>
      <c r="I116" s="79"/>
    </row>
    <row r="117" spans="1:9" ht="12.75">
      <c r="A117" s="76"/>
      <c r="B117" s="77"/>
      <c r="C117" s="66"/>
      <c r="D117" s="78"/>
      <c r="E117" s="66"/>
      <c r="F117" s="75"/>
      <c r="G117" s="75"/>
      <c r="H117" s="75"/>
      <c r="I117" s="79"/>
    </row>
    <row r="118" spans="1:9" ht="12.75">
      <c r="A118" s="76"/>
      <c r="B118" s="77"/>
      <c r="C118" s="66"/>
      <c r="D118" s="78"/>
      <c r="E118" s="66"/>
      <c r="F118" s="75"/>
      <c r="G118" s="75"/>
      <c r="H118" s="75"/>
      <c r="I118" s="79"/>
    </row>
    <row r="119" spans="1:9" ht="12.75">
      <c r="A119" s="76"/>
      <c r="B119" s="77"/>
      <c r="C119" s="66"/>
      <c r="D119" s="78"/>
      <c r="E119" s="66"/>
      <c r="F119" s="75"/>
      <c r="G119" s="75"/>
      <c r="H119" s="75"/>
      <c r="I119" s="79"/>
    </row>
    <row r="120" spans="1:9" ht="12.75">
      <c r="A120" s="76"/>
      <c r="B120" s="77"/>
      <c r="C120" s="66"/>
      <c r="D120" s="78"/>
      <c r="E120" s="66"/>
      <c r="F120" s="75"/>
      <c r="G120" s="75"/>
      <c r="H120" s="75"/>
      <c r="I120" s="79"/>
    </row>
    <row r="121" spans="1:9" ht="12.75">
      <c r="A121" s="76"/>
      <c r="B121" s="77"/>
      <c r="C121" s="66"/>
      <c r="D121" s="78"/>
      <c r="E121" s="66"/>
      <c r="F121" s="75"/>
      <c r="G121" s="75"/>
      <c r="H121" s="75"/>
      <c r="I121" s="79"/>
    </row>
    <row r="122" spans="1:9" ht="12.75">
      <c r="A122" s="76"/>
      <c r="B122" s="77"/>
      <c r="C122" s="66"/>
      <c r="D122" s="78"/>
      <c r="E122" s="66"/>
      <c r="F122" s="75"/>
      <c r="G122" s="75"/>
      <c r="H122" s="75"/>
      <c r="I122" s="79"/>
    </row>
    <row r="123" spans="1:9" ht="12.75">
      <c r="A123" s="76"/>
      <c r="B123" s="77"/>
      <c r="C123" s="66"/>
      <c r="D123" s="78"/>
      <c r="E123" s="66"/>
      <c r="F123" s="75"/>
      <c r="G123" s="75"/>
      <c r="H123" s="75"/>
      <c r="I123" s="79"/>
    </row>
    <row r="124" spans="1:9" ht="12.75">
      <c r="A124" s="76"/>
      <c r="B124" s="77"/>
      <c r="C124" s="66"/>
      <c r="D124" s="78"/>
      <c r="E124" s="66"/>
      <c r="F124" s="75"/>
      <c r="G124" s="75"/>
      <c r="H124" s="75"/>
      <c r="I124" s="79"/>
    </row>
    <row r="125" spans="1:9" ht="12.75">
      <c r="A125" s="76"/>
      <c r="B125" s="77"/>
      <c r="C125" s="66"/>
      <c r="D125" s="78"/>
      <c r="E125" s="66"/>
      <c r="F125" s="75"/>
      <c r="G125" s="75"/>
      <c r="H125" s="75"/>
      <c r="I125" s="79"/>
    </row>
    <row r="126" spans="1:9" ht="12.75">
      <c r="A126" s="76"/>
      <c r="B126" s="77"/>
      <c r="C126" s="66"/>
      <c r="D126" s="78"/>
      <c r="E126" s="66"/>
      <c r="F126" s="75"/>
      <c r="G126" s="75"/>
      <c r="H126" s="75"/>
      <c r="I126" s="79"/>
    </row>
    <row r="127" spans="1:9" ht="12.75">
      <c r="A127" s="76"/>
      <c r="B127" s="77"/>
      <c r="C127" s="66"/>
      <c r="D127" s="78"/>
      <c r="E127" s="66"/>
      <c r="F127" s="75"/>
      <c r="G127" s="75"/>
      <c r="H127" s="75"/>
      <c r="I127" s="79"/>
    </row>
    <row r="128" spans="1:9" ht="12.75">
      <c r="A128" s="76"/>
      <c r="B128" s="77"/>
      <c r="C128" s="66"/>
      <c r="D128" s="78"/>
      <c r="E128" s="66"/>
      <c r="F128" s="75"/>
      <c r="G128" s="75"/>
      <c r="H128" s="75"/>
      <c r="I128" s="79"/>
    </row>
    <row r="129" spans="1:9" ht="12.75">
      <c r="A129" s="76"/>
      <c r="B129" s="77"/>
      <c r="C129" s="66"/>
      <c r="D129" s="78"/>
      <c r="E129" s="66"/>
      <c r="F129" s="75"/>
      <c r="G129" s="75"/>
      <c r="H129" s="75"/>
      <c r="I129" s="79"/>
    </row>
    <row r="130" spans="1:9" ht="12.75">
      <c r="A130" s="76"/>
      <c r="B130" s="77"/>
      <c r="C130" s="66"/>
      <c r="D130" s="78"/>
      <c r="E130" s="66"/>
      <c r="F130" s="75"/>
      <c r="G130" s="75"/>
      <c r="H130" s="75"/>
      <c r="I130" s="79"/>
    </row>
    <row r="131" spans="1:9" ht="12.75">
      <c r="A131" s="76"/>
      <c r="B131" s="77"/>
      <c r="C131" s="66"/>
      <c r="D131" s="78"/>
      <c r="E131" s="66"/>
      <c r="F131" s="75"/>
      <c r="G131" s="75"/>
      <c r="H131" s="75"/>
      <c r="I131" s="79"/>
    </row>
    <row r="132" spans="1:9" ht="12.75">
      <c r="A132" s="76"/>
      <c r="B132" s="77"/>
      <c r="C132" s="66"/>
      <c r="D132" s="78"/>
      <c r="E132" s="66"/>
      <c r="F132" s="75"/>
      <c r="G132" s="75"/>
      <c r="H132" s="75"/>
      <c r="I132" s="79"/>
    </row>
    <row r="133" spans="1:9" ht="12.75">
      <c r="A133" s="76"/>
      <c r="B133" s="77"/>
      <c r="C133" s="66"/>
      <c r="D133" s="78"/>
      <c r="E133" s="66"/>
      <c r="F133" s="75"/>
      <c r="G133" s="75"/>
      <c r="H133" s="75"/>
      <c r="I133" s="79"/>
    </row>
    <row r="134" spans="1:9" ht="12.75">
      <c r="A134" s="76"/>
      <c r="B134" s="77"/>
      <c r="C134" s="66"/>
      <c r="D134" s="78"/>
      <c r="E134" s="66"/>
      <c r="F134" s="75"/>
      <c r="G134" s="75"/>
      <c r="H134" s="75"/>
      <c r="I134" s="79"/>
    </row>
    <row r="135" spans="1:9" ht="12.75">
      <c r="A135" s="76"/>
      <c r="B135" s="77"/>
      <c r="C135" s="66"/>
      <c r="D135" s="78"/>
      <c r="E135" s="66"/>
      <c r="F135" s="75"/>
      <c r="G135" s="75"/>
      <c r="H135" s="75"/>
      <c r="I135" s="79"/>
    </row>
    <row r="136" spans="1:9" ht="12.75">
      <c r="A136" s="76"/>
      <c r="B136" s="77"/>
      <c r="C136" s="66"/>
      <c r="D136" s="78"/>
      <c r="E136" s="66"/>
      <c r="F136" s="75"/>
      <c r="G136" s="75"/>
      <c r="H136" s="75"/>
      <c r="I136" s="79"/>
    </row>
    <row r="137" spans="1:9" ht="12.75">
      <c r="A137" s="76"/>
      <c r="B137" s="77"/>
      <c r="C137" s="66"/>
      <c r="D137" s="78"/>
      <c r="E137" s="66"/>
      <c r="F137" s="75"/>
      <c r="G137" s="75"/>
      <c r="H137" s="75"/>
      <c r="I137" s="79"/>
    </row>
    <row r="138" spans="1:9" ht="12.75">
      <c r="A138" s="76"/>
      <c r="B138" s="77"/>
      <c r="C138" s="66"/>
      <c r="D138" s="78"/>
      <c r="E138" s="66"/>
      <c r="F138" s="75"/>
      <c r="G138" s="75"/>
      <c r="H138" s="75"/>
      <c r="I138" s="79"/>
    </row>
    <row r="139" spans="1:9" ht="12.75">
      <c r="A139" s="76"/>
      <c r="B139" s="77"/>
      <c r="C139" s="66"/>
      <c r="D139" s="78"/>
      <c r="E139" s="66"/>
      <c r="F139" s="75"/>
      <c r="G139" s="75"/>
      <c r="H139" s="75"/>
      <c r="I139" s="79"/>
    </row>
    <row r="140" spans="1:9" ht="12.75">
      <c r="A140" s="76"/>
      <c r="B140" s="77"/>
      <c r="C140" s="66"/>
      <c r="D140" s="78"/>
      <c r="E140" s="66"/>
      <c r="F140" s="75"/>
      <c r="G140" s="75"/>
      <c r="H140" s="75"/>
      <c r="I140" s="79"/>
    </row>
    <row r="141" spans="1:9" ht="12.75">
      <c r="A141" s="76"/>
      <c r="B141" s="77"/>
      <c r="C141" s="66"/>
      <c r="D141" s="78"/>
      <c r="E141" s="66"/>
      <c r="F141" s="75"/>
      <c r="G141" s="75"/>
      <c r="H141" s="75"/>
      <c r="I141" s="79"/>
    </row>
    <row r="142" spans="1:9" ht="12.75">
      <c r="A142" s="76"/>
      <c r="B142" s="77"/>
      <c r="C142" s="66"/>
      <c r="D142" s="78"/>
      <c r="E142" s="66"/>
      <c r="F142" s="75"/>
      <c r="G142" s="75"/>
      <c r="H142" s="75"/>
      <c r="I142" s="79"/>
    </row>
    <row r="143" spans="1:9" ht="12.75">
      <c r="A143" s="76"/>
      <c r="B143" s="77"/>
      <c r="C143" s="66"/>
      <c r="D143" s="78"/>
      <c r="E143" s="66"/>
      <c r="F143" s="75"/>
      <c r="G143" s="75"/>
      <c r="H143" s="75"/>
      <c r="I143" s="79"/>
    </row>
    <row r="144" spans="1:9" ht="12.75">
      <c r="A144" s="76"/>
      <c r="B144" s="77"/>
      <c r="C144" s="66"/>
      <c r="D144" s="78"/>
      <c r="E144" s="66"/>
      <c r="F144" s="75"/>
      <c r="G144" s="75"/>
      <c r="H144" s="75"/>
      <c r="I144" s="79"/>
    </row>
    <row r="145" spans="1:9" ht="12.75">
      <c r="A145" s="76"/>
      <c r="B145" s="77"/>
      <c r="C145" s="66"/>
      <c r="D145" s="78"/>
      <c r="E145" s="66"/>
      <c r="F145" s="75"/>
      <c r="G145" s="75"/>
      <c r="H145" s="75"/>
      <c r="I145" s="79"/>
    </row>
    <row r="146" spans="1:9" ht="12.75">
      <c r="A146" s="76"/>
      <c r="B146" s="77"/>
      <c r="C146" s="66"/>
      <c r="D146" s="78"/>
      <c r="E146" s="66"/>
      <c r="F146" s="75"/>
      <c r="G146" s="75"/>
      <c r="H146" s="75"/>
      <c r="I146" s="79"/>
    </row>
    <row r="147" spans="1:9" ht="12.75">
      <c r="A147" s="76"/>
      <c r="B147" s="77"/>
      <c r="C147" s="66"/>
      <c r="D147" s="78"/>
      <c r="E147" s="66"/>
      <c r="F147" s="75"/>
      <c r="G147" s="75"/>
      <c r="H147" s="75"/>
      <c r="I147" s="79"/>
    </row>
    <row r="148" spans="1:9" ht="12.75">
      <c r="A148" s="76"/>
      <c r="B148" s="77"/>
      <c r="C148" s="66"/>
      <c r="D148" s="78"/>
      <c r="E148" s="66"/>
      <c r="F148" s="75"/>
      <c r="G148" s="75"/>
      <c r="H148" s="75"/>
      <c r="I148" s="79"/>
    </row>
    <row r="149" spans="1:9" ht="12.75">
      <c r="A149" s="76"/>
      <c r="B149" s="77"/>
      <c r="C149" s="66"/>
      <c r="D149" s="78"/>
      <c r="E149" s="66"/>
      <c r="F149" s="75"/>
      <c r="G149" s="75"/>
      <c r="H149" s="75"/>
      <c r="I149" s="79"/>
    </row>
    <row r="150" spans="1:9" ht="12.75">
      <c r="A150" s="76"/>
      <c r="B150" s="77"/>
      <c r="C150" s="66"/>
      <c r="D150" s="78"/>
      <c r="E150" s="66"/>
      <c r="F150" s="75"/>
      <c r="G150" s="75"/>
      <c r="H150" s="75"/>
      <c r="I150" s="79"/>
    </row>
    <row r="151" spans="1:9" ht="12.75">
      <c r="A151" s="76"/>
      <c r="B151" s="77"/>
      <c r="C151" s="66"/>
      <c r="D151" s="78"/>
      <c r="E151" s="66"/>
      <c r="F151" s="75"/>
      <c r="G151" s="75"/>
      <c r="H151" s="75"/>
      <c r="I151" s="79"/>
    </row>
    <row r="152" spans="1:9" ht="12.75">
      <c r="A152" s="76"/>
      <c r="B152" s="77"/>
      <c r="C152" s="66"/>
      <c r="D152" s="78"/>
      <c r="E152" s="66"/>
      <c r="F152" s="75"/>
      <c r="G152" s="75"/>
      <c r="H152" s="75"/>
      <c r="I152" s="79"/>
    </row>
    <row r="153" spans="1:9" ht="12.75">
      <c r="A153" s="76"/>
      <c r="B153" s="77"/>
      <c r="C153" s="66"/>
      <c r="D153" s="78"/>
      <c r="E153" s="66"/>
      <c r="F153" s="75"/>
      <c r="G153" s="75"/>
      <c r="H153" s="75"/>
      <c r="I153" s="79"/>
    </row>
    <row r="154" spans="1:9" ht="12.75">
      <c r="A154" s="76"/>
      <c r="B154" s="77"/>
      <c r="C154" s="66"/>
      <c r="D154" s="78"/>
      <c r="E154" s="66"/>
      <c r="F154" s="75"/>
      <c r="G154" s="75"/>
      <c r="H154" s="75"/>
      <c r="I154" s="79"/>
    </row>
    <row r="155" spans="1:9" ht="12.75">
      <c r="A155" s="76"/>
      <c r="B155" s="77"/>
      <c r="C155" s="66"/>
      <c r="D155" s="78"/>
      <c r="E155" s="66"/>
      <c r="F155" s="75"/>
      <c r="G155" s="75"/>
      <c r="H155" s="75"/>
      <c r="I155" s="79"/>
    </row>
    <row r="156" spans="1:9" ht="12.75">
      <c r="A156" s="76"/>
      <c r="B156" s="77"/>
      <c r="C156" s="66"/>
      <c r="D156" s="78"/>
      <c r="E156" s="66"/>
      <c r="F156" s="75"/>
      <c r="G156" s="75"/>
      <c r="H156" s="75"/>
      <c r="I156" s="79"/>
    </row>
    <row r="157" spans="1:9" ht="12.75">
      <c r="A157" s="76"/>
      <c r="B157" s="77"/>
      <c r="C157" s="66"/>
      <c r="D157" s="78"/>
      <c r="E157" s="66"/>
      <c r="F157" s="75"/>
      <c r="G157" s="75"/>
      <c r="H157" s="75"/>
      <c r="I157" s="79"/>
    </row>
    <row r="158" spans="1:9" ht="12.75">
      <c r="A158" s="76"/>
      <c r="B158" s="77"/>
      <c r="C158" s="66"/>
      <c r="D158" s="78"/>
      <c r="E158" s="66"/>
      <c r="F158" s="75"/>
      <c r="G158" s="75"/>
      <c r="H158" s="75"/>
      <c r="I158" s="79"/>
    </row>
    <row r="159" spans="1:9" ht="12.75">
      <c r="A159" s="76"/>
      <c r="B159" s="77"/>
      <c r="C159" s="66"/>
      <c r="D159" s="78"/>
      <c r="E159" s="66"/>
      <c r="F159" s="75"/>
      <c r="G159" s="75"/>
      <c r="H159" s="75"/>
      <c r="I159" s="79"/>
    </row>
    <row r="160" spans="1:9" ht="12.75">
      <c r="A160" s="76"/>
      <c r="B160" s="77"/>
      <c r="C160" s="66"/>
      <c r="D160" s="78"/>
      <c r="E160" s="66"/>
      <c r="F160" s="75"/>
      <c r="G160" s="75"/>
      <c r="H160" s="75"/>
      <c r="I160" s="79"/>
    </row>
    <row r="161" spans="1:9" ht="12.75">
      <c r="A161" s="76"/>
      <c r="B161" s="77"/>
      <c r="C161" s="66"/>
      <c r="D161" s="78"/>
      <c r="E161" s="66"/>
      <c r="F161" s="75"/>
      <c r="G161" s="75"/>
      <c r="H161" s="75"/>
      <c r="I161" s="79"/>
    </row>
    <row r="162" spans="1:9" ht="12.75">
      <c r="A162" s="76"/>
      <c r="B162" s="77"/>
      <c r="C162" s="66"/>
      <c r="D162" s="78"/>
      <c r="E162" s="66"/>
      <c r="F162" s="75"/>
      <c r="G162" s="75"/>
      <c r="H162" s="75"/>
      <c r="I162" s="79"/>
    </row>
    <row r="163" spans="1:9" ht="12.75">
      <c r="A163" s="76"/>
      <c r="B163" s="77"/>
      <c r="C163" s="66"/>
      <c r="D163" s="78"/>
      <c r="E163" s="66"/>
      <c r="F163" s="75"/>
      <c r="G163" s="75"/>
      <c r="H163" s="75"/>
      <c r="I163" s="79"/>
    </row>
    <row r="164" spans="1:9" ht="12.75">
      <c r="A164" s="76"/>
      <c r="B164" s="77"/>
      <c r="C164" s="66"/>
      <c r="D164" s="78"/>
      <c r="E164" s="66"/>
      <c r="F164" s="75"/>
      <c r="G164" s="75"/>
      <c r="H164" s="75"/>
      <c r="I164" s="79"/>
    </row>
    <row r="165" spans="1:9" ht="12.75">
      <c r="A165" s="76"/>
      <c r="B165" s="77"/>
      <c r="C165" s="66"/>
      <c r="D165" s="78"/>
      <c r="E165" s="66"/>
      <c r="F165" s="75"/>
      <c r="G165" s="75"/>
      <c r="H165" s="75"/>
      <c r="I165" s="79"/>
    </row>
    <row r="166" spans="1:9" ht="12.75">
      <c r="A166" s="76"/>
      <c r="B166" s="77"/>
      <c r="C166" s="66"/>
      <c r="D166" s="78"/>
      <c r="E166" s="66"/>
      <c r="F166" s="75"/>
      <c r="G166" s="75"/>
      <c r="H166" s="75"/>
      <c r="I166" s="79"/>
    </row>
    <row r="167" spans="1:9" ht="12.75">
      <c r="A167" s="76"/>
      <c r="B167" s="77"/>
      <c r="C167" s="66"/>
      <c r="D167" s="78"/>
      <c r="E167" s="66"/>
      <c r="F167" s="75"/>
      <c r="G167" s="75"/>
      <c r="H167" s="75"/>
      <c r="I167" s="79"/>
    </row>
    <row r="168" spans="1:9" ht="12.75">
      <c r="A168" s="76"/>
      <c r="B168" s="77"/>
      <c r="C168" s="66"/>
      <c r="D168" s="78"/>
      <c r="E168" s="66"/>
      <c r="F168" s="75"/>
      <c r="G168" s="75"/>
      <c r="H168" s="75"/>
      <c r="I168" s="79"/>
    </row>
    <row r="169" spans="1:9" ht="12.75">
      <c r="A169" s="76"/>
      <c r="B169" s="77"/>
      <c r="C169" s="66"/>
      <c r="D169" s="78"/>
      <c r="E169" s="66"/>
      <c r="F169" s="75"/>
      <c r="G169" s="75"/>
      <c r="H169" s="75"/>
      <c r="I169" s="79"/>
    </row>
    <row r="170" spans="1:9" ht="12.75">
      <c r="A170" s="76"/>
      <c r="B170" s="77"/>
      <c r="C170" s="66"/>
      <c r="D170" s="78"/>
      <c r="E170" s="66"/>
      <c r="F170" s="75"/>
      <c r="G170" s="75"/>
      <c r="H170" s="75"/>
      <c r="I170" s="79"/>
    </row>
    <row r="171" spans="1:9" ht="12.75">
      <c r="A171" s="76"/>
      <c r="B171" s="77"/>
      <c r="C171" s="66"/>
      <c r="D171" s="78"/>
      <c r="E171" s="66"/>
      <c r="F171" s="75"/>
      <c r="G171" s="75"/>
      <c r="H171" s="75"/>
      <c r="I171" s="79"/>
    </row>
    <row r="172" spans="1:9" ht="12.75">
      <c r="A172" s="76"/>
      <c r="B172" s="77"/>
      <c r="C172" s="66"/>
      <c r="D172" s="78"/>
      <c r="E172" s="66"/>
      <c r="F172" s="75"/>
      <c r="G172" s="75"/>
      <c r="H172" s="75"/>
      <c r="I172" s="79"/>
    </row>
    <row r="173" spans="1:9" ht="12.75">
      <c r="A173" s="76"/>
      <c r="B173" s="77"/>
      <c r="C173" s="66"/>
      <c r="D173" s="78"/>
      <c r="E173" s="66"/>
      <c r="F173" s="75"/>
      <c r="G173" s="75"/>
      <c r="H173" s="75"/>
      <c r="I173" s="79"/>
    </row>
    <row r="174" spans="1:9" ht="12.75">
      <c r="A174" s="76"/>
      <c r="B174" s="77"/>
      <c r="C174" s="66"/>
      <c r="D174" s="78"/>
      <c r="E174" s="66"/>
      <c r="F174" s="75"/>
      <c r="G174" s="75"/>
      <c r="H174" s="75"/>
      <c r="I174" s="79"/>
    </row>
    <row r="175" spans="1:9" ht="12.75">
      <c r="A175" s="76"/>
      <c r="B175" s="77"/>
      <c r="C175" s="66"/>
      <c r="D175" s="78"/>
      <c r="E175" s="66"/>
      <c r="F175" s="75"/>
      <c r="G175" s="75"/>
      <c r="H175" s="75"/>
      <c r="I175" s="79"/>
    </row>
    <row r="176" spans="1:9" ht="12.75">
      <c r="A176" s="76"/>
      <c r="B176" s="77"/>
      <c r="C176" s="66"/>
      <c r="D176" s="78"/>
      <c r="E176" s="66"/>
      <c r="F176" s="75"/>
      <c r="G176" s="75"/>
      <c r="H176" s="75"/>
      <c r="I176" s="79"/>
    </row>
    <row r="177" spans="1:9" ht="12.75">
      <c r="A177" s="76"/>
      <c r="B177" s="77"/>
      <c r="C177" s="66"/>
      <c r="D177" s="78"/>
      <c r="E177" s="66"/>
      <c r="F177" s="75"/>
      <c r="G177" s="75"/>
      <c r="H177" s="75"/>
      <c r="I177" s="79"/>
    </row>
    <row r="178" spans="1:9" ht="12.75">
      <c r="A178" s="76"/>
      <c r="B178" s="77"/>
      <c r="C178" s="66"/>
      <c r="D178" s="78"/>
      <c r="E178" s="66"/>
      <c r="F178" s="75"/>
      <c r="G178" s="75"/>
      <c r="H178" s="75"/>
      <c r="I178" s="79"/>
    </row>
    <row r="179" spans="1:9" ht="12.75">
      <c r="A179" s="76"/>
      <c r="B179" s="77"/>
      <c r="C179" s="66"/>
      <c r="D179" s="78"/>
      <c r="E179" s="66"/>
      <c r="F179" s="75"/>
      <c r="G179" s="75"/>
      <c r="H179" s="75"/>
      <c r="I179" s="79"/>
    </row>
    <row r="180" spans="1:9" ht="12.75">
      <c r="A180" s="76"/>
      <c r="B180" s="77"/>
      <c r="C180" s="66"/>
      <c r="D180" s="78"/>
      <c r="E180" s="66"/>
      <c r="F180" s="75"/>
      <c r="G180" s="75"/>
      <c r="H180" s="75"/>
      <c r="I180" s="79"/>
    </row>
    <row r="181" spans="1:9" ht="12.75">
      <c r="A181" s="76"/>
      <c r="B181" s="77"/>
      <c r="C181" s="66"/>
      <c r="D181" s="78"/>
      <c r="E181" s="66"/>
      <c r="F181" s="75"/>
      <c r="G181" s="75"/>
      <c r="H181" s="75"/>
      <c r="I181" s="79"/>
    </row>
    <row r="182" spans="1:9" ht="12.75">
      <c r="A182" s="76"/>
      <c r="B182" s="77"/>
      <c r="C182" s="66"/>
      <c r="D182" s="78"/>
      <c r="E182" s="66"/>
      <c r="F182" s="75"/>
      <c r="G182" s="75"/>
      <c r="H182" s="75"/>
      <c r="I182" s="79"/>
    </row>
    <row r="183" spans="1:9" ht="12.75">
      <c r="A183" s="76"/>
      <c r="B183" s="77"/>
      <c r="C183" s="66"/>
      <c r="D183" s="78"/>
      <c r="E183" s="66"/>
      <c r="F183" s="75"/>
      <c r="G183" s="75"/>
      <c r="H183" s="75"/>
      <c r="I183" s="79"/>
    </row>
    <row r="184" spans="1:9" ht="12.75">
      <c r="A184" s="76"/>
      <c r="B184" s="77"/>
      <c r="C184" s="66"/>
      <c r="D184" s="78"/>
      <c r="E184" s="66"/>
      <c r="F184" s="75"/>
      <c r="G184" s="75"/>
      <c r="H184" s="75"/>
      <c r="I184" s="79"/>
    </row>
    <row r="185" spans="1:9" ht="12.75">
      <c r="A185" s="76"/>
      <c r="B185" s="77"/>
      <c r="C185" s="66"/>
      <c r="D185" s="78"/>
      <c r="E185" s="66"/>
      <c r="F185" s="75"/>
      <c r="G185" s="75"/>
      <c r="H185" s="75"/>
      <c r="I185" s="79"/>
    </row>
    <row r="186" spans="1:9" ht="12.75">
      <c r="A186" s="76"/>
      <c r="B186" s="77"/>
      <c r="C186" s="66"/>
      <c r="D186" s="78"/>
      <c r="E186" s="66"/>
      <c r="F186" s="75"/>
      <c r="G186" s="75"/>
      <c r="H186" s="75"/>
      <c r="I186" s="79"/>
    </row>
    <row r="187" spans="1:9" ht="12.75">
      <c r="A187" s="76"/>
      <c r="B187" s="77"/>
      <c r="C187" s="66"/>
      <c r="D187" s="78"/>
      <c r="E187" s="66"/>
      <c r="F187" s="75"/>
      <c r="G187" s="75"/>
      <c r="H187" s="75"/>
      <c r="I187" s="79"/>
    </row>
    <row r="188" spans="1:9" ht="12.75">
      <c r="A188" s="76"/>
      <c r="B188" s="77"/>
      <c r="C188" s="66"/>
      <c r="D188" s="78"/>
      <c r="E188" s="66"/>
      <c r="F188" s="75"/>
      <c r="G188" s="75"/>
      <c r="H188" s="75"/>
      <c r="I188" s="79"/>
    </row>
    <row r="189" spans="1:9" ht="12.75">
      <c r="A189" s="76"/>
      <c r="B189" s="77"/>
      <c r="C189" s="66"/>
      <c r="D189" s="78"/>
      <c r="E189" s="66"/>
      <c r="F189" s="75"/>
      <c r="G189" s="75"/>
      <c r="H189" s="75"/>
      <c r="I189" s="79"/>
    </row>
    <row r="190" spans="1:9" ht="12.75">
      <c r="A190" s="76"/>
      <c r="B190" s="77"/>
      <c r="C190" s="66"/>
      <c r="D190" s="78"/>
      <c r="E190" s="66"/>
      <c r="F190" s="75"/>
      <c r="G190" s="75"/>
      <c r="H190" s="75"/>
      <c r="I190" s="79"/>
    </row>
    <row r="191" spans="1:9" ht="12.75">
      <c r="A191" s="76"/>
      <c r="B191" s="77"/>
      <c r="C191" s="66"/>
      <c r="D191" s="78"/>
      <c r="E191" s="66"/>
      <c r="F191" s="75"/>
      <c r="G191" s="75"/>
      <c r="H191" s="75"/>
      <c r="I191" s="79"/>
    </row>
    <row r="192" spans="1:9" ht="12.75">
      <c r="A192" s="76"/>
      <c r="B192" s="77"/>
      <c r="C192" s="66"/>
      <c r="D192" s="78"/>
      <c r="E192" s="66"/>
      <c r="F192" s="75"/>
      <c r="G192" s="75"/>
      <c r="H192" s="75"/>
      <c r="I192" s="79"/>
    </row>
    <row r="193" spans="1:9" ht="12.75">
      <c r="A193" s="76"/>
      <c r="B193" s="77"/>
      <c r="C193" s="66"/>
      <c r="D193" s="78"/>
      <c r="E193" s="66"/>
      <c r="F193" s="75"/>
      <c r="G193" s="75"/>
      <c r="H193" s="75"/>
      <c r="I193" s="79"/>
    </row>
    <row r="194" spans="1:9" ht="12.75">
      <c r="A194" s="76"/>
      <c r="B194" s="77"/>
      <c r="C194" s="66"/>
      <c r="D194" s="78"/>
      <c r="E194" s="66"/>
      <c r="F194" s="75"/>
      <c r="G194" s="75"/>
      <c r="H194" s="75"/>
      <c r="I194" s="79"/>
    </row>
    <row r="195" spans="1:9" ht="12.75">
      <c r="A195" s="76"/>
      <c r="B195" s="77"/>
      <c r="C195" s="66"/>
      <c r="D195" s="78"/>
      <c r="E195" s="66"/>
      <c r="F195" s="75"/>
      <c r="G195" s="75"/>
      <c r="H195" s="75"/>
      <c r="I195" s="79"/>
    </row>
    <row r="196" spans="1:9" ht="12.75">
      <c r="A196" s="76"/>
      <c r="B196" s="77"/>
      <c r="C196" s="66"/>
      <c r="D196" s="78"/>
      <c r="E196" s="66"/>
      <c r="F196" s="75"/>
      <c r="G196" s="75"/>
      <c r="H196" s="75"/>
      <c r="I196" s="79"/>
    </row>
    <row r="197" spans="1:9" ht="12.75">
      <c r="A197" s="76"/>
      <c r="B197" s="77"/>
      <c r="C197" s="66"/>
      <c r="D197" s="78"/>
      <c r="E197" s="66"/>
      <c r="F197" s="75"/>
      <c r="G197" s="75"/>
      <c r="H197" s="75"/>
      <c r="I197" s="79"/>
    </row>
    <row r="198" spans="1:9" ht="12.75">
      <c r="A198" s="76"/>
      <c r="B198" s="77"/>
      <c r="C198" s="66"/>
      <c r="D198" s="78"/>
      <c r="E198" s="66"/>
      <c r="F198" s="75"/>
      <c r="G198" s="75"/>
      <c r="H198" s="75"/>
      <c r="I198" s="79"/>
    </row>
  </sheetData>
  <sheetProtection password="CAF6" sheet="1"/>
  <mergeCells count="2">
    <mergeCell ref="A1:I1"/>
    <mergeCell ref="D6:G6"/>
  </mergeCells>
  <conditionalFormatting sqref="I28:I32 I34:I37 I39:I43 I24:I26 I45:I198 B29:C198 E29:E198">
    <cfRule type="cellIs" priority="30" dxfId="0" operator="notEqual" stopIfTrue="1">
      <formula>""</formula>
    </cfRule>
  </conditionalFormatting>
  <conditionalFormatting sqref="D29:D198 F29:G198 B15:G15">
    <cfRule type="cellIs" priority="29" dxfId="0" operator="notEqual" stopIfTrue="1">
      <formula>""</formula>
    </cfRule>
  </conditionalFormatting>
  <conditionalFormatting sqref="I15:I23">
    <cfRule type="cellIs" priority="28" dxfId="0" operator="notEqual" stopIfTrue="1">
      <formula>""</formula>
    </cfRule>
  </conditionalFormatting>
  <conditionalFormatting sqref="H6">
    <cfRule type="cellIs" priority="116" dxfId="26" operator="equal" stopIfTrue="1">
      <formula>0</formula>
    </cfRule>
    <cfRule type="cellIs" priority="117" dxfId="25" operator="lessThan" stopIfTrue="1">
      <formula>Sicherheitsmaßnahmen!#REF!</formula>
    </cfRule>
    <cfRule type="cellIs" priority="118" dxfId="24" operator="greaterThanOrEqual" stopIfTrue="1">
      <formula>Sicherheitsmaßnahmen!#REF!</formula>
    </cfRule>
  </conditionalFormatting>
  <conditionalFormatting sqref="B28:G28">
    <cfRule type="cellIs" priority="24" dxfId="0" operator="notEqual" stopIfTrue="1">
      <formula>""</formula>
    </cfRule>
  </conditionalFormatting>
  <conditionalFormatting sqref="B20:C27 E20:G27">
    <cfRule type="cellIs" priority="23" dxfId="0" operator="notEqual" stopIfTrue="1">
      <formula>""</formula>
    </cfRule>
  </conditionalFormatting>
  <conditionalFormatting sqref="B16:C16 E16">
    <cfRule type="cellIs" priority="22" dxfId="0" operator="notEqual" stopIfTrue="1">
      <formula>""</formula>
    </cfRule>
  </conditionalFormatting>
  <conditionalFormatting sqref="F16:G16">
    <cfRule type="cellIs" priority="21" dxfId="0" operator="notEqual" stopIfTrue="1">
      <formula>""</formula>
    </cfRule>
  </conditionalFormatting>
  <conditionalFormatting sqref="C17:E17">
    <cfRule type="cellIs" priority="20" dxfId="0" operator="notEqual" stopIfTrue="1">
      <formula>""</formula>
    </cfRule>
  </conditionalFormatting>
  <conditionalFormatting sqref="F17:G17">
    <cfRule type="cellIs" priority="19" dxfId="0" operator="notEqual" stopIfTrue="1">
      <formula>""</formula>
    </cfRule>
  </conditionalFormatting>
  <conditionalFormatting sqref="C18 E18">
    <cfRule type="cellIs" priority="18" dxfId="0" operator="notEqual" stopIfTrue="1">
      <formula>""</formula>
    </cfRule>
  </conditionalFormatting>
  <conditionalFormatting sqref="F18:G18">
    <cfRule type="cellIs" priority="17" dxfId="0" operator="notEqual" stopIfTrue="1">
      <formula>""</formula>
    </cfRule>
  </conditionalFormatting>
  <conditionalFormatting sqref="C19 E19">
    <cfRule type="cellIs" priority="16" dxfId="0" operator="notEqual" stopIfTrue="1">
      <formula>""</formula>
    </cfRule>
  </conditionalFormatting>
  <conditionalFormatting sqref="F19:G19">
    <cfRule type="cellIs" priority="15" dxfId="0" operator="notEqual" stopIfTrue="1">
      <formula>""</formula>
    </cfRule>
  </conditionalFormatting>
  <conditionalFormatting sqref="B17">
    <cfRule type="cellIs" priority="14" dxfId="0" operator="notEqual" stopIfTrue="1">
      <formula>""</formula>
    </cfRule>
  </conditionalFormatting>
  <conditionalFormatting sqref="B18">
    <cfRule type="cellIs" priority="13" dxfId="0" operator="notEqual" stopIfTrue="1">
      <formula>""</formula>
    </cfRule>
  </conditionalFormatting>
  <conditionalFormatting sqref="B19">
    <cfRule type="cellIs" priority="12" dxfId="0" operator="notEqual" stopIfTrue="1">
      <formula>""</formula>
    </cfRule>
  </conditionalFormatting>
  <conditionalFormatting sqref="D16">
    <cfRule type="cellIs" priority="11" dxfId="0" operator="notEqual" stopIfTrue="1">
      <formula>""</formula>
    </cfRule>
  </conditionalFormatting>
  <conditionalFormatting sqref="D18">
    <cfRule type="cellIs" priority="10" dxfId="0" operator="notEqual" stopIfTrue="1">
      <formula>""</formula>
    </cfRule>
  </conditionalFormatting>
  <conditionalFormatting sqref="D19">
    <cfRule type="cellIs" priority="9" dxfId="0" operator="notEqual" stopIfTrue="1">
      <formula>""</formula>
    </cfRule>
  </conditionalFormatting>
  <conditionalFormatting sqref="D20">
    <cfRule type="cellIs" priority="8" dxfId="0" operator="notEqual" stopIfTrue="1">
      <formula>""</formula>
    </cfRule>
  </conditionalFormatting>
  <conditionalFormatting sqref="D21">
    <cfRule type="cellIs" priority="7" dxfId="0" operator="notEqual" stopIfTrue="1">
      <formula>""</formula>
    </cfRule>
  </conditionalFormatting>
  <conditionalFormatting sqref="D22">
    <cfRule type="cellIs" priority="6" dxfId="0" operator="notEqual" stopIfTrue="1">
      <formula>""</formula>
    </cfRule>
  </conditionalFormatting>
  <conditionalFormatting sqref="D23">
    <cfRule type="cellIs" priority="5" dxfId="0" operator="notEqual" stopIfTrue="1">
      <formula>""</formula>
    </cfRule>
  </conditionalFormatting>
  <conditionalFormatting sqref="D24">
    <cfRule type="cellIs" priority="4" dxfId="0" operator="notEqual" stopIfTrue="1">
      <formula>""</formula>
    </cfRule>
  </conditionalFormatting>
  <conditionalFormatting sqref="D25">
    <cfRule type="cellIs" priority="3" dxfId="0" operator="notEqual" stopIfTrue="1">
      <formula>""</formula>
    </cfRule>
  </conditionalFormatting>
  <conditionalFormatting sqref="D26">
    <cfRule type="cellIs" priority="2" dxfId="0" operator="notEqual" stopIfTrue="1">
      <formula>""</formula>
    </cfRule>
  </conditionalFormatting>
  <conditionalFormatting sqref="D27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chtung!" error="Betrag nur mit 2 (zwei) Dezimalstellen!!!" sqref="F15:G15 F28:G65536">
      <formula1>F15=ROUND(F15,2)</formula1>
    </dataValidation>
    <dataValidation type="custom" allowBlank="1" showInputMessage="1" showErrorMessage="1" errorTitle="Attenzione!" error="Importo con solo 2 (due) posizioni decimali!!!" sqref="F16:G27">
      <formula1>F16=ROUND(F16,2)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6" customWidth="1"/>
    <col min="2" max="2" width="23.421875" style="26" customWidth="1"/>
    <col min="3" max="5" width="11.421875" style="26" customWidth="1"/>
    <col min="6" max="6" width="45.28125" style="26" bestFit="1" customWidth="1"/>
    <col min="7" max="7" width="49.28125" style="26" bestFit="1" customWidth="1"/>
    <col min="8" max="16384" width="11.421875" style="26" customWidth="1"/>
  </cols>
  <sheetData>
    <row r="1" spans="1:2" ht="15.75">
      <c r="A1" s="31" t="s">
        <v>209</v>
      </c>
      <c r="B1" s="31" t="s">
        <v>0</v>
      </c>
    </row>
    <row r="2" spans="1:2" ht="15.75">
      <c r="A2" s="32"/>
      <c r="B2" s="32"/>
    </row>
    <row r="3" spans="1:2" ht="12.75">
      <c r="A3" s="33" t="s">
        <v>7</v>
      </c>
      <c r="B3" s="33" t="s">
        <v>2</v>
      </c>
    </row>
    <row r="4" spans="1:2" ht="12.75">
      <c r="A4" s="34" t="s">
        <v>1</v>
      </c>
      <c r="B4" s="34" t="s">
        <v>16</v>
      </c>
    </row>
    <row r="5" spans="1:7" ht="15">
      <c r="A5" s="34" t="s">
        <v>4</v>
      </c>
      <c r="B5" s="34" t="s">
        <v>193</v>
      </c>
      <c r="F5" s="27" t="s">
        <v>3</v>
      </c>
      <c r="G5" s="26" t="s">
        <v>23</v>
      </c>
    </row>
    <row r="6" spans="1:7" ht="15">
      <c r="A6" s="34" t="s">
        <v>10</v>
      </c>
      <c r="B6" s="34" t="s">
        <v>75</v>
      </c>
      <c r="F6" s="27" t="s">
        <v>6</v>
      </c>
      <c r="G6" s="26" t="s">
        <v>26</v>
      </c>
    </row>
    <row r="7" spans="1:7" ht="15">
      <c r="A7" s="34" t="s">
        <v>12</v>
      </c>
      <c r="B7" s="34" t="s">
        <v>8</v>
      </c>
      <c r="F7" s="27" t="s">
        <v>9</v>
      </c>
      <c r="G7" s="26" t="s">
        <v>29</v>
      </c>
    </row>
    <row r="8" spans="1:7" ht="15">
      <c r="A8" s="34" t="s">
        <v>15</v>
      </c>
      <c r="B8" s="34" t="s">
        <v>5</v>
      </c>
      <c r="F8" s="27" t="s">
        <v>11</v>
      </c>
      <c r="G8" s="26" t="s">
        <v>32</v>
      </c>
    </row>
    <row r="9" spans="1:7" ht="15">
      <c r="A9" s="34" t="s">
        <v>17</v>
      </c>
      <c r="B9" s="34" t="s">
        <v>115</v>
      </c>
      <c r="F9" s="27" t="s">
        <v>14</v>
      </c>
      <c r="G9" s="26" t="s">
        <v>35</v>
      </c>
    </row>
    <row r="10" spans="1:2" ht="12.75">
      <c r="A10" s="34" t="s">
        <v>19</v>
      </c>
      <c r="B10" s="34" t="s">
        <v>18</v>
      </c>
    </row>
    <row r="11" spans="1:2" ht="12.75">
      <c r="A11" s="34" t="s">
        <v>21</v>
      </c>
      <c r="B11" s="34" t="s">
        <v>20</v>
      </c>
    </row>
    <row r="12" spans="1:2" ht="12.75">
      <c r="A12" s="34" t="s">
        <v>24</v>
      </c>
      <c r="B12" s="34" t="s">
        <v>31</v>
      </c>
    </row>
    <row r="13" spans="1:2" ht="12.75">
      <c r="A13" s="34" t="s">
        <v>27</v>
      </c>
      <c r="B13" s="34" t="s">
        <v>25</v>
      </c>
    </row>
    <row r="14" spans="1:2" ht="12.75">
      <c r="A14" s="34" t="s">
        <v>30</v>
      </c>
      <c r="B14" s="34" t="s">
        <v>28</v>
      </c>
    </row>
    <row r="15" spans="1:2" ht="12.75">
      <c r="A15" s="34" t="s">
        <v>33</v>
      </c>
      <c r="B15" s="34" t="s">
        <v>34</v>
      </c>
    </row>
    <row r="16" spans="1:2" ht="12.75">
      <c r="A16" s="34" t="s">
        <v>36</v>
      </c>
      <c r="B16" s="34" t="s">
        <v>127</v>
      </c>
    </row>
    <row r="17" spans="1:2" ht="12.75">
      <c r="A17" s="34" t="s">
        <v>218</v>
      </c>
      <c r="B17" s="34" t="s">
        <v>54</v>
      </c>
    </row>
    <row r="18" spans="1:2" ht="12.75">
      <c r="A18" s="34" t="s">
        <v>38</v>
      </c>
      <c r="B18" s="34" t="s">
        <v>113</v>
      </c>
    </row>
    <row r="19" spans="1:2" ht="12.75">
      <c r="A19" s="34" t="s">
        <v>41</v>
      </c>
      <c r="B19" s="34" t="s">
        <v>89</v>
      </c>
    </row>
    <row r="20" spans="1:2" ht="12.75">
      <c r="A20" s="34" t="s">
        <v>210</v>
      </c>
      <c r="B20" s="34" t="s">
        <v>211</v>
      </c>
    </row>
    <row r="21" spans="1:2" ht="12.75">
      <c r="A21" s="34" t="s">
        <v>44</v>
      </c>
      <c r="B21" s="34" t="s">
        <v>201</v>
      </c>
    </row>
    <row r="22" spans="1:2" ht="12.75">
      <c r="A22" s="34" t="s">
        <v>46</v>
      </c>
      <c r="B22" s="34" t="s">
        <v>64</v>
      </c>
    </row>
    <row r="23" spans="1:2" ht="12.75">
      <c r="A23" s="34" t="s">
        <v>48</v>
      </c>
      <c r="B23" s="34" t="s">
        <v>39</v>
      </c>
    </row>
    <row r="24" spans="1:2" ht="12.75">
      <c r="A24" s="34" t="s">
        <v>50</v>
      </c>
      <c r="B24" s="34" t="s">
        <v>50</v>
      </c>
    </row>
    <row r="25" spans="1:2" ht="12.75">
      <c r="A25" s="34" t="s">
        <v>52</v>
      </c>
      <c r="B25" s="34" t="s">
        <v>69</v>
      </c>
    </row>
    <row r="26" spans="1:2" ht="12.75">
      <c r="A26" s="34" t="s">
        <v>53</v>
      </c>
      <c r="B26" s="34" t="s">
        <v>71</v>
      </c>
    </row>
    <row r="27" spans="1:2" ht="12.75">
      <c r="A27" s="34" t="s">
        <v>219</v>
      </c>
      <c r="B27" s="34" t="s">
        <v>220</v>
      </c>
    </row>
    <row r="28" spans="1:2" ht="12.75">
      <c r="A28" s="34" t="s">
        <v>55</v>
      </c>
      <c r="B28" s="34" t="s">
        <v>195</v>
      </c>
    </row>
    <row r="29" spans="1:2" ht="12.75">
      <c r="A29" s="34" t="s">
        <v>56</v>
      </c>
      <c r="B29" s="34" t="s">
        <v>13</v>
      </c>
    </row>
    <row r="30" spans="1:2" ht="12.75">
      <c r="A30" s="34" t="s">
        <v>58</v>
      </c>
      <c r="B30" s="34" t="s">
        <v>147</v>
      </c>
    </row>
    <row r="31" spans="1:2" ht="12.75">
      <c r="A31" s="34" t="s">
        <v>60</v>
      </c>
      <c r="B31" s="34" t="s">
        <v>232</v>
      </c>
    </row>
    <row r="32" spans="1:2" ht="12.75">
      <c r="A32" s="34" t="s">
        <v>212</v>
      </c>
      <c r="B32" s="34" t="s">
        <v>213</v>
      </c>
    </row>
    <row r="33" spans="1:2" ht="12.75">
      <c r="A33" s="34" t="s">
        <v>63</v>
      </c>
      <c r="B33" s="34" t="s">
        <v>51</v>
      </c>
    </row>
    <row r="34" spans="1:2" ht="12.75">
      <c r="A34" s="34" t="s">
        <v>65</v>
      </c>
      <c r="B34" s="34" t="s">
        <v>42</v>
      </c>
    </row>
    <row r="35" spans="1:2" ht="12.75">
      <c r="A35" s="34" t="s">
        <v>67</v>
      </c>
      <c r="B35" s="34" t="s">
        <v>43</v>
      </c>
    </row>
    <row r="36" spans="1:2" ht="12.75">
      <c r="A36" s="34" t="s">
        <v>68</v>
      </c>
      <c r="B36" s="34" t="s">
        <v>47</v>
      </c>
    </row>
    <row r="37" spans="1:2" ht="12.75">
      <c r="A37" s="34" t="s">
        <v>70</v>
      </c>
      <c r="B37" s="34" t="s">
        <v>49</v>
      </c>
    </row>
    <row r="38" spans="1:2" ht="12.75">
      <c r="A38" s="34" t="s">
        <v>72</v>
      </c>
      <c r="B38" s="34" t="s">
        <v>37</v>
      </c>
    </row>
    <row r="39" spans="1:2" ht="12.75">
      <c r="A39" s="34" t="s">
        <v>214</v>
      </c>
      <c r="B39" s="34" t="s">
        <v>215</v>
      </c>
    </row>
    <row r="40" spans="1:2" ht="12.75">
      <c r="A40" s="34" t="s">
        <v>216</v>
      </c>
      <c r="B40" s="34" t="s">
        <v>217</v>
      </c>
    </row>
    <row r="41" spans="1:2" ht="12.75">
      <c r="A41" s="34" t="s">
        <v>76</v>
      </c>
      <c r="B41" s="34" t="s">
        <v>82</v>
      </c>
    </row>
    <row r="42" spans="1:2" ht="12.75">
      <c r="A42" s="34" t="s">
        <v>78</v>
      </c>
      <c r="B42" s="34" t="s">
        <v>77</v>
      </c>
    </row>
    <row r="43" spans="1:2" ht="12.75">
      <c r="A43" s="34" t="s">
        <v>80</v>
      </c>
      <c r="B43" s="34" t="s">
        <v>80</v>
      </c>
    </row>
    <row r="44" spans="1:2" ht="12.75">
      <c r="A44" s="34" t="s">
        <v>81</v>
      </c>
      <c r="B44" s="34" t="s">
        <v>74</v>
      </c>
    </row>
    <row r="45" spans="1:2" ht="12.75">
      <c r="A45" s="34" t="s">
        <v>83</v>
      </c>
      <c r="B45" s="34" t="s">
        <v>84</v>
      </c>
    </row>
    <row r="46" spans="1:2" ht="12.75">
      <c r="A46" s="34" t="s">
        <v>85</v>
      </c>
      <c r="B46" s="34" t="s">
        <v>79</v>
      </c>
    </row>
    <row r="47" spans="1:2" ht="12.75">
      <c r="A47" s="34" t="s">
        <v>87</v>
      </c>
      <c r="B47" s="34" t="s">
        <v>86</v>
      </c>
    </row>
    <row r="48" spans="1:2" ht="12.75">
      <c r="A48" s="34" t="s">
        <v>224</v>
      </c>
      <c r="B48" s="34" t="s">
        <v>88</v>
      </c>
    </row>
    <row r="49" spans="1:2" ht="12.75">
      <c r="A49" s="34" t="s">
        <v>222</v>
      </c>
      <c r="B49" s="34" t="s">
        <v>223</v>
      </c>
    </row>
    <row r="50" spans="1:2" ht="12.75">
      <c r="A50" s="34" t="s">
        <v>90</v>
      </c>
      <c r="B50" s="34" t="s">
        <v>91</v>
      </c>
    </row>
    <row r="51" spans="1:2" ht="12.75">
      <c r="A51" s="34" t="s">
        <v>92</v>
      </c>
      <c r="B51" s="34" t="s">
        <v>93</v>
      </c>
    </row>
    <row r="52" spans="1:2" ht="12.75">
      <c r="A52" s="34" t="s">
        <v>94</v>
      </c>
      <c r="B52" s="34" t="s">
        <v>97</v>
      </c>
    </row>
    <row r="53" spans="1:2" ht="12.75">
      <c r="A53" s="34" t="s">
        <v>96</v>
      </c>
      <c r="B53" s="34" t="s">
        <v>95</v>
      </c>
    </row>
    <row r="54" spans="1:2" ht="12.75">
      <c r="A54" s="34" t="s">
        <v>98</v>
      </c>
      <c r="B54" s="34" t="s">
        <v>101</v>
      </c>
    </row>
    <row r="55" spans="1:2" ht="12.75">
      <c r="A55" s="34" t="s">
        <v>100</v>
      </c>
      <c r="B55" s="34" t="s">
        <v>103</v>
      </c>
    </row>
    <row r="56" spans="1:2" ht="12.75">
      <c r="A56" s="34" t="s">
        <v>102</v>
      </c>
      <c r="B56" s="34" t="s">
        <v>141</v>
      </c>
    </row>
    <row r="57" spans="1:2" ht="12.75">
      <c r="A57" s="34" t="s">
        <v>104</v>
      </c>
      <c r="B57" s="34" t="s">
        <v>160</v>
      </c>
    </row>
    <row r="58" spans="1:2" ht="12.75">
      <c r="A58" s="34" t="s">
        <v>106</v>
      </c>
      <c r="B58" s="34" t="s">
        <v>105</v>
      </c>
    </row>
    <row r="59" spans="1:2" ht="12.75">
      <c r="A59" s="34" t="s">
        <v>108</v>
      </c>
      <c r="B59" s="34" t="s">
        <v>107</v>
      </c>
    </row>
    <row r="60" spans="1:2" ht="12.75">
      <c r="A60" s="34" t="s">
        <v>110</v>
      </c>
      <c r="B60" s="34" t="s">
        <v>109</v>
      </c>
    </row>
    <row r="61" spans="1:2" ht="12.75">
      <c r="A61" s="34" t="s">
        <v>112</v>
      </c>
      <c r="B61" s="34" t="s">
        <v>59</v>
      </c>
    </row>
    <row r="62" spans="1:2" ht="12.75">
      <c r="A62" s="34" t="s">
        <v>114</v>
      </c>
      <c r="B62" s="34" t="s">
        <v>205</v>
      </c>
    </row>
    <row r="63" spans="1:2" ht="12.75">
      <c r="A63" s="34" t="s">
        <v>116</v>
      </c>
      <c r="B63" s="34" t="s">
        <v>192</v>
      </c>
    </row>
    <row r="64" spans="1:2" ht="12.75">
      <c r="A64" s="34" t="s">
        <v>118</v>
      </c>
      <c r="B64" s="34" t="s">
        <v>119</v>
      </c>
    </row>
    <row r="65" spans="1:2" ht="12.75">
      <c r="A65" s="34" t="s">
        <v>120</v>
      </c>
      <c r="B65" s="34" t="s">
        <v>121</v>
      </c>
    </row>
    <row r="66" spans="1:2" ht="12.75">
      <c r="A66" s="34" t="s">
        <v>122</v>
      </c>
      <c r="B66" s="34" t="s">
        <v>61</v>
      </c>
    </row>
    <row r="67" spans="1:2" ht="12.75">
      <c r="A67" s="34" t="s">
        <v>124</v>
      </c>
      <c r="B67" s="34" t="s">
        <v>188</v>
      </c>
    </row>
    <row r="68" spans="1:2" ht="12.75">
      <c r="A68" s="34" t="s">
        <v>126</v>
      </c>
      <c r="B68" s="34" t="s">
        <v>190</v>
      </c>
    </row>
    <row r="69" spans="1:2" ht="12.75">
      <c r="A69" s="34" t="s">
        <v>123</v>
      </c>
      <c r="B69" s="34" t="s">
        <v>123</v>
      </c>
    </row>
    <row r="70" spans="1:2" ht="12.75">
      <c r="A70" s="34" t="s">
        <v>129</v>
      </c>
      <c r="B70" s="34" t="s">
        <v>128</v>
      </c>
    </row>
    <row r="71" spans="1:2" ht="12.75">
      <c r="A71" s="34" t="s">
        <v>131</v>
      </c>
      <c r="B71" s="34" t="s">
        <v>22</v>
      </c>
    </row>
    <row r="72" spans="1:2" ht="12.75">
      <c r="A72" s="34" t="s">
        <v>133</v>
      </c>
      <c r="B72" s="34" t="s">
        <v>130</v>
      </c>
    </row>
    <row r="73" spans="1:2" ht="12.75">
      <c r="A73" s="34" t="s">
        <v>135</v>
      </c>
      <c r="B73" s="34" t="s">
        <v>132</v>
      </c>
    </row>
    <row r="74" spans="1:2" ht="12.75">
      <c r="A74" s="34" t="s">
        <v>136</v>
      </c>
      <c r="B74" s="34" t="s">
        <v>225</v>
      </c>
    </row>
    <row r="75" spans="1:2" ht="12.75">
      <c r="A75" s="34" t="s">
        <v>138</v>
      </c>
      <c r="B75" s="34" t="s">
        <v>134</v>
      </c>
    </row>
    <row r="76" spans="1:2" ht="12.75">
      <c r="A76" s="34" t="s">
        <v>140</v>
      </c>
      <c r="B76" s="34" t="s">
        <v>139</v>
      </c>
    </row>
    <row r="77" spans="1:2" ht="12.75">
      <c r="A77" s="34" t="s">
        <v>142</v>
      </c>
      <c r="B77" s="34" t="s">
        <v>137</v>
      </c>
    </row>
    <row r="78" spans="1:2" ht="12.75">
      <c r="A78" s="34" t="s">
        <v>144</v>
      </c>
      <c r="B78" s="34" t="s">
        <v>143</v>
      </c>
    </row>
    <row r="79" spans="1:2" ht="12.75">
      <c r="A79" s="34" t="s">
        <v>146</v>
      </c>
      <c r="B79" s="34" t="s">
        <v>145</v>
      </c>
    </row>
    <row r="80" spans="1:2" ht="12.75">
      <c r="A80" s="34" t="s">
        <v>148</v>
      </c>
      <c r="B80" s="34" t="s">
        <v>40</v>
      </c>
    </row>
    <row r="81" spans="1:2" ht="12.75">
      <c r="A81" s="34" t="s">
        <v>149</v>
      </c>
      <c r="B81" s="34" t="s">
        <v>156</v>
      </c>
    </row>
    <row r="82" spans="1:2" ht="12.75">
      <c r="A82" s="34" t="s">
        <v>150</v>
      </c>
      <c r="B82" s="34" t="s">
        <v>158</v>
      </c>
    </row>
    <row r="83" spans="1:2" ht="12.75">
      <c r="A83" s="34" t="s">
        <v>151</v>
      </c>
      <c r="B83" s="34" t="s">
        <v>168</v>
      </c>
    </row>
    <row r="84" spans="1:2" ht="12.75">
      <c r="A84" s="34" t="s">
        <v>152</v>
      </c>
      <c r="B84" s="34" t="s">
        <v>170</v>
      </c>
    </row>
    <row r="85" spans="1:2" ht="12.75">
      <c r="A85" s="34" t="s">
        <v>153</v>
      </c>
      <c r="B85" s="34" t="s">
        <v>163</v>
      </c>
    </row>
    <row r="86" spans="1:2" ht="12.75">
      <c r="A86" s="34" t="s">
        <v>154</v>
      </c>
      <c r="B86" s="34" t="s">
        <v>166</v>
      </c>
    </row>
    <row r="87" spans="1:2" ht="12.75">
      <c r="A87" s="34" t="s">
        <v>155</v>
      </c>
      <c r="B87" s="34" t="s">
        <v>226</v>
      </c>
    </row>
    <row r="88" spans="1:2" ht="12.75">
      <c r="A88" s="34" t="s">
        <v>157</v>
      </c>
      <c r="B88" s="34" t="s">
        <v>227</v>
      </c>
    </row>
    <row r="89" spans="1:2" ht="12.75">
      <c r="A89" s="34" t="s">
        <v>159</v>
      </c>
      <c r="B89" s="34" t="s">
        <v>228</v>
      </c>
    </row>
    <row r="90" spans="1:2" ht="12.75">
      <c r="A90" s="34" t="s">
        <v>161</v>
      </c>
      <c r="B90" s="34" t="s">
        <v>230</v>
      </c>
    </row>
    <row r="91" spans="1:2" ht="12.75">
      <c r="A91" s="34" t="s">
        <v>162</v>
      </c>
      <c r="B91" s="34" t="s">
        <v>229</v>
      </c>
    </row>
    <row r="92" spans="1:2" ht="12.75">
      <c r="A92" s="34" t="s">
        <v>164</v>
      </c>
      <c r="B92" s="34" t="s">
        <v>231</v>
      </c>
    </row>
    <row r="93" spans="1:2" ht="12.75">
      <c r="A93" s="34" t="s">
        <v>165</v>
      </c>
      <c r="B93" s="34" t="s">
        <v>117</v>
      </c>
    </row>
    <row r="94" spans="1:2" ht="12.75">
      <c r="A94" s="34" t="s">
        <v>167</v>
      </c>
      <c r="B94" s="34" t="s">
        <v>208</v>
      </c>
    </row>
    <row r="95" spans="1:2" ht="12.75">
      <c r="A95" s="34" t="s">
        <v>169</v>
      </c>
      <c r="B95" s="34" t="s">
        <v>172</v>
      </c>
    </row>
    <row r="96" spans="1:2" ht="12.75">
      <c r="A96" s="34" t="s">
        <v>171</v>
      </c>
      <c r="B96" s="34" t="s">
        <v>185</v>
      </c>
    </row>
    <row r="97" spans="1:2" ht="12.75">
      <c r="A97" s="34" t="s">
        <v>173</v>
      </c>
      <c r="B97" s="34" t="s">
        <v>174</v>
      </c>
    </row>
    <row r="98" spans="1:2" ht="12.75">
      <c r="A98" s="34" t="s">
        <v>175</v>
      </c>
      <c r="B98" s="34" t="s">
        <v>176</v>
      </c>
    </row>
    <row r="99" spans="1:2" ht="12.75">
      <c r="A99" s="34" t="s">
        <v>177</v>
      </c>
      <c r="B99" s="34" t="s">
        <v>181</v>
      </c>
    </row>
    <row r="100" spans="1:2" ht="12.75">
      <c r="A100" s="34" t="s">
        <v>239</v>
      </c>
      <c r="B100" s="34" t="s">
        <v>182</v>
      </c>
    </row>
    <row r="101" spans="1:2" ht="12.75">
      <c r="A101" s="34" t="s">
        <v>178</v>
      </c>
      <c r="B101" s="34" t="s">
        <v>179</v>
      </c>
    </row>
    <row r="102" spans="1:2" ht="12.75">
      <c r="A102" s="34" t="s">
        <v>180</v>
      </c>
      <c r="B102" s="34" t="s">
        <v>57</v>
      </c>
    </row>
    <row r="103" spans="1:2" ht="12.75">
      <c r="A103" s="34" t="s">
        <v>237</v>
      </c>
      <c r="B103" s="34" t="s">
        <v>238</v>
      </c>
    </row>
    <row r="104" spans="1:2" ht="12.75">
      <c r="A104" s="34" t="s">
        <v>183</v>
      </c>
      <c r="B104" s="34" t="s">
        <v>240</v>
      </c>
    </row>
    <row r="105" spans="1:2" ht="12.75">
      <c r="A105" s="34" t="s">
        <v>184</v>
      </c>
      <c r="B105" s="34" t="s">
        <v>45</v>
      </c>
    </row>
    <row r="106" spans="1:2" ht="12.75">
      <c r="A106" s="34" t="s">
        <v>235</v>
      </c>
      <c r="B106" s="34" t="s">
        <v>236</v>
      </c>
    </row>
    <row r="107" spans="1:2" ht="12.75">
      <c r="A107" s="34" t="s">
        <v>186</v>
      </c>
      <c r="B107" s="34" t="s">
        <v>187</v>
      </c>
    </row>
    <row r="108" spans="1:2" ht="12.75">
      <c r="A108" s="34" t="s">
        <v>189</v>
      </c>
      <c r="B108" s="34" t="s">
        <v>199</v>
      </c>
    </row>
    <row r="109" spans="1:2" ht="12.75">
      <c r="A109" s="34" t="s">
        <v>191</v>
      </c>
      <c r="B109" s="34" t="s">
        <v>207</v>
      </c>
    </row>
    <row r="110" spans="1:2" ht="12.75">
      <c r="A110" s="34" t="s">
        <v>221</v>
      </c>
      <c r="B110" s="34" t="s">
        <v>66</v>
      </c>
    </row>
    <row r="111" spans="1:2" ht="12.75">
      <c r="A111" s="34" t="s">
        <v>194</v>
      </c>
      <c r="B111" s="34" t="s">
        <v>197</v>
      </c>
    </row>
    <row r="112" spans="1:2" ht="12.75">
      <c r="A112" s="34" t="s">
        <v>196</v>
      </c>
      <c r="B112" s="34" t="s">
        <v>62</v>
      </c>
    </row>
    <row r="113" spans="1:2" ht="12.75">
      <c r="A113" s="34" t="s">
        <v>198</v>
      </c>
      <c r="B113" s="34" t="s">
        <v>203</v>
      </c>
    </row>
    <row r="114" spans="1:2" ht="12.75">
      <c r="A114" s="34" t="s">
        <v>200</v>
      </c>
      <c r="B114" s="34" t="s">
        <v>125</v>
      </c>
    </row>
    <row r="115" spans="1:2" ht="12.75">
      <c r="A115" s="34" t="s">
        <v>202</v>
      </c>
      <c r="B115" s="34" t="s">
        <v>99</v>
      </c>
    </row>
    <row r="116" spans="1:2" ht="12.75">
      <c r="A116" s="34" t="s">
        <v>204</v>
      </c>
      <c r="B116" s="34" t="s">
        <v>111</v>
      </c>
    </row>
    <row r="117" spans="1:2" ht="12.75">
      <c r="A117" s="34" t="s">
        <v>206</v>
      </c>
      <c r="B117" s="34" t="s">
        <v>73</v>
      </c>
    </row>
    <row r="118" spans="1:2" ht="12.75">
      <c r="A118" s="34" t="s">
        <v>233</v>
      </c>
      <c r="B118" s="34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HG</cp:lastModifiedBy>
  <cp:lastPrinted>2017-09-19T08:38:14Z</cp:lastPrinted>
  <dcterms:created xsi:type="dcterms:W3CDTF">2015-08-21T12:23:01Z</dcterms:created>
  <dcterms:modified xsi:type="dcterms:W3CDTF">2017-11-14T09:10:14Z</dcterms:modified>
  <cp:category/>
  <cp:version/>
  <cp:contentType/>
  <cp:contentStatus/>
</cp:coreProperties>
</file>