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200" yWindow="65356" windowWidth="18840" windowHeight="10575" activeTab="0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_xlnm._FilterDatabase" localSheetId="2" hidden="1">'A Corpo'!$J$1:$J$1065</definedName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<sst xmlns="http://schemas.openxmlformats.org/spreadsheetml/2006/main" count="4652" uniqueCount="2397">
  <si>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</si>
  <si>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</si>
  <si>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</si>
  <si>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</si>
  <si>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</si>
  <si>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</si>
  <si>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</si>
  <si>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</si>
  <si>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</si>
  <si>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</si>
  <si>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</si>
  <si>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</si>
  <si>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</si>
  <si>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</si>
  <si>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</si>
  <si>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</si>
  <si>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</si>
  <si>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</si>
  <si>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</si>
  <si>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</si>
  <si>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</si>
  <si>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</si>
  <si>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</si>
  <si>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</si>
  <si>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</si>
  <si>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</si>
  <si>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</si>
  <si>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</si>
  <si>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</si>
  <si>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</si>
  <si>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</si>
  <si>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</si>
  <si>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</si>
  <si>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</si>
  <si>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</si>
  <si>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</si>
  <si>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</si>
  <si>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</si>
  <si>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</si>
  <si>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</si>
  <si>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</si>
  <si>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</si>
  <si>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</si>
  <si>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</si>
  <si>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</si>
  <si>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</si>
  <si>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</si>
  <si>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</si>
  <si>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</si>
  <si>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</si>
  <si>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</si>
  <si>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</si>
  <si>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</si>
  <si>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</si>
  <si>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</si>
  <si>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</si>
  <si>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</si>
  <si>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</si>
  <si>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</si>
  <si>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</si>
  <si>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</si>
  <si>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</si>
  <si>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</si>
  <si>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</si>
  <si>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</si>
  <si>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</si>
  <si>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</si>
  <si>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</si>
  <si>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</si>
  <si>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</si>
  <si>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</si>
  <si>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</si>
  <si>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</si>
  <si>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</si>
  <si>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</si>
  <si>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</si>
  <si>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</si>
  <si>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</si>
  <si>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</si>
  <si>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</si>
  <si>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</si>
  <si>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</si>
  <si>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</si>
  <si>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</si>
  <si>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</si>
  <si>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</si>
  <si>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</si>
  <si>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</si>
  <si>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</si>
  <si>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</si>
  <si>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</si>
  <si>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</si>
  <si>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</si>
  <si>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</si>
  <si>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</si>
  <si>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</si>
  <si>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</si>
  <si>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</si>
  <si>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</si>
  <si>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</si>
  <si>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</si>
  <si>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</si>
  <si>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</si>
  <si>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</si>
  <si>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</si>
  <si>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</si>
  <si>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</si>
  <si>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</si>
  <si>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</si>
  <si>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</si>
  <si>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</si>
  <si>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</si>
  <si>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</si>
  <si>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</si>
  <si>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</si>
  <si>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</si>
  <si>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</si>
  <si>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</si>
  <si>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</si>
  <si>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</si>
  <si>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</si>
  <si>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</si>
  <si>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</si>
  <si>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</si>
  <si>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</si>
  <si>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</si>
  <si>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</si>
  <si>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</si>
  <si>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</si>
  <si>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</si>
  <si>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</si>
  <si>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</si>
  <si>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</si>
  <si>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</si>
  <si>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</si>
  <si>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</si>
  <si>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</si>
  <si>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</si>
  <si>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</si>
  <si>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</si>
  <si>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</si>
  <si>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</si>
  <si>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</si>
  <si>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</si>
  <si>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</si>
  <si>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</si>
  <si>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</si>
  <si>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</si>
  <si>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</si>
  <si>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</si>
  <si>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</si>
  <si>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</si>
  <si>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</si>
  <si>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</si>
  <si>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</si>
  <si>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</si>
  <si>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</si>
  <si>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</si>
  <si>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</si>
  <si>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</si>
  <si>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</si>
  <si>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</si>
  <si>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</si>
  <si>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</si>
  <si>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</si>
  <si>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</si>
  <si>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</si>
  <si>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</si>
  <si>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</si>
  <si>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</si>
  <si>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</si>
  <si>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</si>
  <si>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</si>
  <si>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</si>
  <si>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</si>
  <si>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</si>
  <si>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</si>
  <si>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</si>
  <si>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</si>
  <si>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</si>
  <si>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</si>
  <si>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</si>
  <si>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</si>
  <si>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</si>
  <si>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</si>
  <si>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</si>
  <si>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</si>
  <si>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</si>
  <si>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</si>
  <si>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</si>
  <si>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</si>
  <si>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</si>
  <si>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</si>
  <si>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</si>
  <si>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</si>
  <si>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</si>
  <si>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</si>
  <si>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</si>
  <si>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</si>
  <si>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</si>
  <si>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</si>
  <si>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</si>
  <si>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</si>
  <si>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</si>
  <si>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</si>
  <si>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</si>
  <si>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</si>
  <si>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</si>
  <si>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</si>
  <si>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</si>
  <si>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</si>
  <si>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</si>
  <si>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</si>
  <si>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</si>
  <si>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</si>
  <si>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</si>
  <si>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</si>
  <si>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</si>
  <si>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</si>
  <si>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</si>
  <si>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</si>
  <si>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</si>
  <si>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</si>
  <si>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</si>
  <si>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</si>
  <si>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</si>
  <si>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</si>
  <si>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</si>
  <si>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</si>
  <si>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</si>
  <si>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</si>
  <si>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</si>
  <si>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</si>
  <si>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</si>
  <si>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</si>
  <si>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</si>
  <si>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</si>
  <si>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</si>
  <si>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</si>
  <si>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</si>
  <si>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</si>
  <si>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</si>
  <si>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</si>
  <si>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</si>
  <si>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</si>
  <si>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</si>
  <si>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</si>
  <si>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</si>
  <si>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</si>
  <si>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</si>
  <si>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</si>
  <si>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</si>
  <si>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</si>
  <si>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</si>
  <si>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</si>
  <si>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</si>
  <si>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</si>
  <si>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</si>
  <si>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</si>
  <si>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</si>
  <si>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</si>
  <si>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</si>
  <si>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</si>
  <si>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</si>
  <si>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</si>
  <si>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Oneri di sicurezza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</si>
  <si>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</si>
  <si>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</si>
  <si>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</si>
  <si>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</si>
  <si>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</si>
  <si>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</si>
  <si>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</si>
  <si>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</si>
  <si>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</si>
  <si>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</si>
  <si>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</si>
  <si>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</si>
  <si>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ALLEGATO C1 -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</si>
  <si>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</si>
  <si>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</si>
  <si>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</si>
  <si>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</si>
  <si>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</si>
  <si>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>01.01.01.01</t>
  </si>
  <si>
    <t>h</t>
  </si>
  <si>
    <t>01.01.01.02</t>
  </si>
  <si>
    <t>01.01.01.03</t>
  </si>
  <si>
    <t>02.01.01.01.e*</t>
  </si>
  <si>
    <t>m3</t>
  </si>
  <si>
    <t>02.01.01.01.f*</t>
  </si>
  <si>
    <t>02.01.01.01.g*</t>
  </si>
  <si>
    <t>02.01.01.01.h*</t>
  </si>
  <si>
    <t>02.01.03.09.b</t>
  </si>
  <si>
    <t>m2</t>
  </si>
  <si>
    <t>02.01.04.01.f*</t>
  </si>
  <si>
    <t>t</t>
  </si>
  <si>
    <t>02.01.04.01.g*</t>
  </si>
  <si>
    <t>02.01.04.01.h*</t>
  </si>
  <si>
    <t>02.02.02.02.a</t>
  </si>
  <si>
    <t>02.02.03.01.a</t>
  </si>
  <si>
    <t>02.02.03.01.f</t>
  </si>
  <si>
    <t>02.02.04.02.a</t>
  </si>
  <si>
    <t>02.02.04.02.d</t>
  </si>
  <si>
    <t>02.02.05.02.b</t>
  </si>
  <si>
    <t>02.02.05.05</t>
  </si>
  <si>
    <t>02.02.05.06</t>
  </si>
  <si>
    <t>02.02.05.07</t>
  </si>
  <si>
    <t>02.04.10.01.b</t>
  </si>
  <si>
    <t>02.04.10.05.e*</t>
  </si>
  <si>
    <t>02.04.10.05.e2*</t>
  </si>
  <si>
    <t>02.04.10.05.e3*</t>
  </si>
  <si>
    <t>02.04.10.05.g*</t>
  </si>
  <si>
    <t>02.04.10.05.g2*</t>
  </si>
  <si>
    <t>02.04.10.05.h*</t>
  </si>
  <si>
    <t>02.04.10.05.i*</t>
  </si>
  <si>
    <t>02.04.20.01.a</t>
  </si>
  <si>
    <t>02.04.20.03.d</t>
  </si>
  <si>
    <t>02.04.50.01.d*</t>
  </si>
  <si>
    <t>02.04.50.01.e*</t>
  </si>
  <si>
    <t>02.04.50.01.f*</t>
  </si>
  <si>
    <t>02.04.50.01.g*</t>
  </si>
  <si>
    <t>02.04.50.01.h*</t>
  </si>
  <si>
    <t>02.04.51.01.l*</t>
  </si>
  <si>
    <t>m</t>
  </si>
  <si>
    <t>02.05.01.01.c*</t>
  </si>
  <si>
    <t>02.05.02.01.a</t>
  </si>
  <si>
    <t>kg</t>
  </si>
  <si>
    <t>02.06.02.03.a*</t>
  </si>
  <si>
    <t>02.06.02.03.b*</t>
  </si>
  <si>
    <t>02.06.02.03.c*</t>
  </si>
  <si>
    <t>02.06.10.02*</t>
  </si>
  <si>
    <t>02.06.10.03*</t>
  </si>
  <si>
    <t>02.07.01.08.b</t>
  </si>
  <si>
    <t>02.10.01.01.b</t>
  </si>
  <si>
    <t>02.10.01.02.d*</t>
  </si>
  <si>
    <t>02.10.01.03.i*</t>
  </si>
  <si>
    <t>02.10.01.03.l*</t>
  </si>
  <si>
    <t>02.10.01.03.m*</t>
  </si>
  <si>
    <t>02.10.01.03.n*</t>
  </si>
  <si>
    <t>02.10.01.03.o*</t>
  </si>
  <si>
    <t>02.10.01.03.p*</t>
  </si>
  <si>
    <t>02.10.02.03.e</t>
  </si>
  <si>
    <t>02.10.02.08</t>
  </si>
  <si>
    <t>02.10.02.09</t>
  </si>
  <si>
    <t>02.10.02.10</t>
  </si>
  <si>
    <t>02.10.03.03</t>
  </si>
  <si>
    <t>02.10.03.04.a</t>
  </si>
  <si>
    <t>02.10.04.02.b</t>
  </si>
  <si>
    <t>02.10.04.02.d</t>
  </si>
  <si>
    <t>m2cm</t>
  </si>
  <si>
    <t>02.11.01.01.b</t>
  </si>
  <si>
    <t>02.11.03.03.a*</t>
  </si>
  <si>
    <t>02.11.04.01.b</t>
  </si>
  <si>
    <t>02.11.04.01.h</t>
  </si>
  <si>
    <t>02.11.04.02.c</t>
  </si>
  <si>
    <t>02.11.05.10.A*</t>
  </si>
  <si>
    <t>02.11.05.10.B*</t>
  </si>
  <si>
    <t>02.11.05.10.C*</t>
  </si>
  <si>
    <t>02.11.05.10.D*</t>
  </si>
  <si>
    <t>02.11.07.01.a</t>
  </si>
  <si>
    <t>02.12.01.09.s*</t>
  </si>
  <si>
    <t>02.12.01.09.t*</t>
  </si>
  <si>
    <t>02.12.01.10.a</t>
  </si>
  <si>
    <t>02.12.01.10.c</t>
  </si>
  <si>
    <t>02.12.01.10.c*</t>
  </si>
  <si>
    <t>02.12.01.10.d</t>
  </si>
  <si>
    <t>02.12.01.10.g</t>
  </si>
  <si>
    <t>02.15.01.03.a</t>
  </si>
  <si>
    <t>02.15.01.06.b</t>
  </si>
  <si>
    <t>02.16.02.02.b</t>
  </si>
  <si>
    <t>02.17.04.02.c</t>
  </si>
  <si>
    <t>02.17.04.05.b</t>
  </si>
  <si>
    <t>02.17.04.08</t>
  </si>
  <si>
    <t>02.17.05.02.b</t>
  </si>
  <si>
    <t>cad</t>
  </si>
  <si>
    <t>02.19.01.03.a</t>
  </si>
  <si>
    <t>02.19.01.03.b</t>
  </si>
  <si>
    <t>02.19.02.01</t>
  </si>
  <si>
    <t>02.19.04.01.b</t>
  </si>
  <si>
    <t>02.19.04.02*</t>
  </si>
  <si>
    <t>02.19.04.03*</t>
  </si>
  <si>
    <t>02.19.04.04*</t>
  </si>
  <si>
    <t>02.19.06.03</t>
  </si>
  <si>
    <t>02.19.07.05</t>
  </si>
  <si>
    <t>02.19.07.07.c</t>
  </si>
  <si>
    <t>02.19.07.07.d</t>
  </si>
  <si>
    <t>02.21.01.01.a*</t>
  </si>
  <si>
    <t>02.21.01.01.b*</t>
  </si>
  <si>
    <t>02.21.01.01.c*</t>
  </si>
  <si>
    <t>02.21.01.01.d*</t>
  </si>
  <si>
    <t>a c</t>
  </si>
  <si>
    <t>03.01.01.01.b*</t>
  </si>
  <si>
    <t>03.01.01.01.e</t>
  </si>
  <si>
    <t>03.02.02.02.c</t>
  </si>
  <si>
    <t>03.02.02.02.d</t>
  </si>
  <si>
    <t>03.02.02.10.a*</t>
  </si>
  <si>
    <t>03.03.01.03.a</t>
  </si>
  <si>
    <t>03.03.02.01.e*</t>
  </si>
  <si>
    <t>03.03.05.01.A*</t>
  </si>
  <si>
    <t>03.03.05.01.B*</t>
  </si>
  <si>
    <t>03.03.05.01.C*</t>
  </si>
  <si>
    <t>03.04.01.01.a</t>
  </si>
  <si>
    <t>03.04.01.01.b</t>
  </si>
  <si>
    <t>03.04.01.01.c</t>
  </si>
  <si>
    <t>%</t>
  </si>
  <si>
    <t>03.05.02.01.01*</t>
  </si>
  <si>
    <t>SE01</t>
  </si>
  <si>
    <t>03.05.02.01.02*</t>
  </si>
  <si>
    <t>03.05.02.01.03*</t>
  </si>
  <si>
    <t>SE02</t>
  </si>
  <si>
    <t>03.05.02.01.04*</t>
  </si>
  <si>
    <t>SE03</t>
  </si>
  <si>
    <t>03.05.02.01.05*</t>
  </si>
  <si>
    <t>SE03A</t>
  </si>
  <si>
    <t>03.05.02.01.06*</t>
  </si>
  <si>
    <t>SE04</t>
  </si>
  <si>
    <t>03.05.02.01.07*</t>
  </si>
  <si>
    <t>SE05</t>
  </si>
  <si>
    <t>03.05.02.01.08*</t>
  </si>
  <si>
    <t>SE06</t>
  </si>
  <si>
    <t>03.05.02.01.09*</t>
  </si>
  <si>
    <t>SE07</t>
  </si>
  <si>
    <t>03.05.02.01.10*</t>
  </si>
  <si>
    <t>SE08</t>
  </si>
  <si>
    <t>03.05.02.01.11*</t>
  </si>
  <si>
    <t>SE09</t>
  </si>
  <si>
    <t>03.05.02.01.12*</t>
  </si>
  <si>
    <t>SE10</t>
  </si>
  <si>
    <t>03.05.02.01.13*</t>
  </si>
  <si>
    <t>SE11</t>
  </si>
  <si>
    <t>03.05.02.01.14*</t>
  </si>
  <si>
    <t>SE12</t>
  </si>
  <si>
    <t>03.05.02.01.15*</t>
  </si>
  <si>
    <t>SE13</t>
  </si>
  <si>
    <t>03.05.02.01.16*</t>
  </si>
  <si>
    <t>SE14</t>
  </si>
  <si>
    <t>03.05.02.01.17*</t>
  </si>
  <si>
    <t>SE15</t>
  </si>
  <si>
    <t>03.05.02.01.18*</t>
  </si>
  <si>
    <t>SE16</t>
  </si>
  <si>
    <t>03.05.02.01.19*</t>
  </si>
  <si>
    <t>SE17 BUSSOLA</t>
  </si>
  <si>
    <t>03.05.02.01.20*</t>
  </si>
  <si>
    <t>SE17</t>
  </si>
  <si>
    <t>03.05.02.01.21*</t>
  </si>
  <si>
    <t>SE18</t>
  </si>
  <si>
    <t>03.05.02.01.22*</t>
  </si>
  <si>
    <t>SE19</t>
  </si>
  <si>
    <t>03.05.02.01.23*</t>
  </si>
  <si>
    <t>SE20</t>
  </si>
  <si>
    <t>03.05.02.01.24*</t>
  </si>
  <si>
    <t>SE21</t>
  </si>
  <si>
    <t>03.05.02.01.25*</t>
  </si>
  <si>
    <t>SE22</t>
  </si>
  <si>
    <t>03.05.02.01.26*</t>
  </si>
  <si>
    <t>SE23</t>
  </si>
  <si>
    <t>03.05.02.01.27*</t>
  </si>
  <si>
    <t>SE24</t>
  </si>
  <si>
    <t>03.05.02.02.a*</t>
  </si>
  <si>
    <t>SE25</t>
  </si>
  <si>
    <t>03.05.02.01.28*</t>
  </si>
  <si>
    <t>SE26</t>
  </si>
  <si>
    <t>03.05.02.01.29*</t>
  </si>
  <si>
    <t>SE27</t>
  </si>
  <si>
    <t>Nr</t>
  </si>
  <si>
    <t>03.06.03.01.a</t>
  </si>
  <si>
    <t>03.06.03.01.b</t>
  </si>
  <si>
    <t>03.06.03.01.e</t>
  </si>
  <si>
    <t>03.06.03.01.f</t>
  </si>
  <si>
    <t>03.06.03.03.c</t>
  </si>
  <si>
    <t>03.07.01.01*</t>
  </si>
  <si>
    <t>03.07.01.02</t>
  </si>
  <si>
    <t>03.08.01.05*</t>
  </si>
  <si>
    <t>03.10.04.01.b</t>
  </si>
  <si>
    <t>03.10.04.01.d</t>
  </si>
  <si>
    <t>04.01.03.01.b</t>
  </si>
  <si>
    <t>04.01.03.05.b</t>
  </si>
  <si>
    <t>04.01.03.05.c</t>
  </si>
  <si>
    <t>04.01.03.05.d</t>
  </si>
  <si>
    <t>04.03.02.03.b</t>
  </si>
  <si>
    <t>04.03.03.01.b</t>
  </si>
  <si>
    <t>04.05.01.02.a</t>
  </si>
  <si>
    <t>04.05.01.02.c</t>
  </si>
  <si>
    <t>04.05.01.05.a</t>
  </si>
  <si>
    <t>04.05.01.20.a</t>
  </si>
  <si>
    <t>04.05.01.22.d</t>
  </si>
  <si>
    <t>04.05.02.05.a*</t>
  </si>
  <si>
    <t>04.05.02.05.b*</t>
  </si>
  <si>
    <t>04.05.02.10</t>
  </si>
  <si>
    <t>04.05.02.11</t>
  </si>
  <si>
    <t>04.05.02.14</t>
  </si>
  <si>
    <t>04.05.03.03.b*</t>
  </si>
  <si>
    <t>04.05.04.05.b</t>
  </si>
  <si>
    <t>04.05.04.06.a</t>
  </si>
  <si>
    <t>05.01.02.07.b*</t>
  </si>
  <si>
    <t>05.01.02.07.e</t>
  </si>
  <si>
    <t>05.02.02.01.e*</t>
  </si>
  <si>
    <t>05.03.01.01.b</t>
  </si>
  <si>
    <t>06.02.03.01.c*</t>
  </si>
  <si>
    <t>06.02.04.03</t>
  </si>
  <si>
    <t>06.02.04.04</t>
  </si>
  <si>
    <t>06.02.04.05*</t>
  </si>
  <si>
    <t>ml</t>
  </si>
  <si>
    <t>06.04.02.01*</t>
  </si>
  <si>
    <t>06.04.02.04.b</t>
  </si>
  <si>
    <t>06.06.01.01.a</t>
  </si>
  <si>
    <t>07.01.03.14.d*</t>
  </si>
  <si>
    <t>07.01.03.17.a</t>
  </si>
  <si>
    <t>07.01.03.17.c*</t>
  </si>
  <si>
    <t>08.05.01.01.a*</t>
  </si>
  <si>
    <t>08.05.02.09.u*</t>
  </si>
  <si>
    <t>08.05.02.09.v*</t>
  </si>
  <si>
    <t>08.05.02.09.z*</t>
  </si>
  <si>
    <t>08.05.04.01.h*</t>
  </si>
  <si>
    <t>09.03.02.04.a*</t>
  </si>
  <si>
    <t>Pt07</t>
  </si>
  <si>
    <t>09.03.02.04.b*</t>
  </si>
  <si>
    <t>Pt07a</t>
  </si>
  <si>
    <t>09.03.02.04.c*</t>
  </si>
  <si>
    <t>Pt08</t>
  </si>
  <si>
    <t>09.03.02.04.d*</t>
  </si>
  <si>
    <t>Pt09</t>
  </si>
  <si>
    <t>09.03.02.04.e*</t>
  </si>
  <si>
    <t>Pt10</t>
  </si>
  <si>
    <t>09.03.02.04.f*</t>
  </si>
  <si>
    <t>Pt12</t>
  </si>
  <si>
    <t>09.03.02.04.g*</t>
  </si>
  <si>
    <t>Pt12a</t>
  </si>
  <si>
    <t>09.03.02.05.a*</t>
  </si>
  <si>
    <t>Pt14</t>
  </si>
  <si>
    <t>09.03.02.05.b*</t>
  </si>
  <si>
    <t>Pt14a</t>
  </si>
  <si>
    <t>09.03.02.06.a*</t>
  </si>
  <si>
    <t>Pt15</t>
  </si>
  <si>
    <t>09.03.02.06.b*</t>
  </si>
  <si>
    <t>Pt15a</t>
  </si>
  <si>
    <t>09.03.04.05.a*</t>
  </si>
  <si>
    <t>Pt01</t>
  </si>
  <si>
    <t>09.03.04.05.b*</t>
  </si>
  <si>
    <t>Pt02</t>
  </si>
  <si>
    <t>09.03.04.05.c*</t>
  </si>
  <si>
    <t>Pt02a</t>
  </si>
  <si>
    <t>09.03.04.05.d*</t>
  </si>
  <si>
    <t>Pt02b</t>
  </si>
  <si>
    <t>09.03.04.05.e*</t>
  </si>
  <si>
    <t>Pt07b</t>
  </si>
  <si>
    <t>09.03.04.05.f*</t>
  </si>
  <si>
    <t>Pt08a</t>
  </si>
  <si>
    <t>09.03.04.05.g*</t>
  </si>
  <si>
    <t>Pt13</t>
  </si>
  <si>
    <t>09.03.04.06.a*</t>
  </si>
  <si>
    <t>Pt04</t>
  </si>
  <si>
    <t>09.03.04.06.b*</t>
  </si>
  <si>
    <t>Pt04a</t>
  </si>
  <si>
    <t>09.03.04.06.c*</t>
  </si>
  <si>
    <t>Pt11</t>
  </si>
  <si>
    <t>09.03.04.07.a*</t>
  </si>
  <si>
    <t>Fx</t>
  </si>
  <si>
    <t>09.04.06.01*</t>
  </si>
  <si>
    <t>F01</t>
  </si>
  <si>
    <t>09.04.06.02*</t>
  </si>
  <si>
    <t>F02</t>
  </si>
  <si>
    <t>09.04.06.03*</t>
  </si>
  <si>
    <t>F03</t>
  </si>
  <si>
    <t>09.04.06.04*</t>
  </si>
  <si>
    <t>F04</t>
  </si>
  <si>
    <t>09.04.06.05*</t>
  </si>
  <si>
    <t>F05</t>
  </si>
  <si>
    <t>09.04.06.06*</t>
  </si>
  <si>
    <t>F06</t>
  </si>
  <si>
    <t>09.04.06.07*</t>
  </si>
  <si>
    <t>F07</t>
  </si>
  <si>
    <t>09.04.06.08*</t>
  </si>
  <si>
    <t>F08</t>
  </si>
  <si>
    <t>09.04.06.09*</t>
  </si>
  <si>
    <t>F09</t>
  </si>
  <si>
    <t>09.04.06.10*</t>
  </si>
  <si>
    <t>F10</t>
  </si>
  <si>
    <t>09.04.06.11*</t>
  </si>
  <si>
    <t>F11</t>
  </si>
  <si>
    <t>09.04.06.12*</t>
  </si>
  <si>
    <t>F12</t>
  </si>
  <si>
    <t>09.04.06.13*</t>
  </si>
  <si>
    <t>F13</t>
  </si>
  <si>
    <t>09.04.06.14*</t>
  </si>
  <si>
    <t>F14</t>
  </si>
  <si>
    <t>09.04.06.15*</t>
  </si>
  <si>
    <t>F15</t>
  </si>
  <si>
    <t>09.04.06.16*</t>
  </si>
  <si>
    <t>F16</t>
  </si>
  <si>
    <t>09.04.06.17*</t>
  </si>
  <si>
    <t>F17</t>
  </si>
  <si>
    <t>09.04.06.18*</t>
  </si>
  <si>
    <t>F18</t>
  </si>
  <si>
    <t>09.04.06.19*</t>
  </si>
  <si>
    <t>F19</t>
  </si>
  <si>
    <t>09.04.06.20*</t>
  </si>
  <si>
    <t>F20</t>
  </si>
  <si>
    <t>09.04.06.21*</t>
  </si>
  <si>
    <t>F21</t>
  </si>
  <si>
    <t>09.04.06.22*</t>
  </si>
  <si>
    <t>F22</t>
  </si>
  <si>
    <t>09.04.06.23*</t>
  </si>
  <si>
    <t>F23</t>
  </si>
  <si>
    <t>09.04.06.24*</t>
  </si>
  <si>
    <t>F24</t>
  </si>
  <si>
    <t>09.04.06.25*</t>
  </si>
  <si>
    <t>F25</t>
  </si>
  <si>
    <t>09.04.06.26*</t>
  </si>
  <si>
    <t>F26</t>
  </si>
  <si>
    <t>09.04.06.27*</t>
  </si>
  <si>
    <t>F27</t>
  </si>
  <si>
    <t>09.04.06.28*</t>
  </si>
  <si>
    <t>F28</t>
  </si>
  <si>
    <t>09.04.06.29*</t>
  </si>
  <si>
    <t>F29</t>
  </si>
  <si>
    <t>09.04.06.30*</t>
  </si>
  <si>
    <t>F30</t>
  </si>
  <si>
    <t>09.05.02.03.a</t>
  </si>
  <si>
    <t>09.05.02.08.A*</t>
  </si>
  <si>
    <t>09.05.03.04.a</t>
  </si>
  <si>
    <t>09.07.02.01.c</t>
  </si>
  <si>
    <t>09.07.03.20.A*</t>
  </si>
  <si>
    <t>09.07.03.20.B*</t>
  </si>
  <si>
    <t>10.01.03.01.c</t>
  </si>
  <si>
    <t>16.01.01.03.a*</t>
  </si>
  <si>
    <t>16.01.01.03.b*</t>
  </si>
  <si>
    <t>16.01.03.01.a</t>
  </si>
  <si>
    <t>16.01.03.02.b</t>
  </si>
  <si>
    <t>imp</t>
  </si>
  <si>
    <t>16.02.01.02*</t>
  </si>
  <si>
    <t>53.02.02.01.A</t>
  </si>
  <si>
    <t>53.02.02.01.B</t>
  </si>
  <si>
    <t>53.02.02.01.C</t>
  </si>
  <si>
    <t>53.02.02.01.D</t>
  </si>
  <si>
    <t>53.02.02.01.E</t>
  </si>
  <si>
    <t>53.02.05.03.A</t>
  </si>
  <si>
    <t>53.02.05.03.B</t>
  </si>
  <si>
    <t>53.02.05.03.C</t>
  </si>
  <si>
    <t>53.02.05.03.D</t>
  </si>
  <si>
    <t>53.02.05.03.E</t>
  </si>
  <si>
    <t>nr</t>
  </si>
  <si>
    <t>54.10.03.03.A</t>
  </si>
  <si>
    <t>56.07.02.03.c</t>
  </si>
  <si>
    <t>56.07.05.01.a</t>
  </si>
  <si>
    <t>56.12.01.01</t>
  </si>
  <si>
    <t>56.12.02.01.D</t>
  </si>
  <si>
    <t>56.12.03.10.B</t>
  </si>
  <si>
    <t>56.20.05.02.B</t>
  </si>
  <si>
    <t>Perforazione per tiranti D 109 - 159 mm (6 1/4 "). L 15,01 - 20,00 m</t>
  </si>
  <si>
    <t>56.20.10.03.A</t>
  </si>
  <si>
    <t>56.20.15.05.A</t>
  </si>
  <si>
    <t>56.21.02.01.d</t>
  </si>
  <si>
    <t>56.80.05.01.C</t>
  </si>
  <si>
    <t>57.03.02.01.D</t>
  </si>
  <si>
    <t>57.03.03.10.B</t>
  </si>
  <si>
    <t>75.10.04.05.B</t>
  </si>
  <si>
    <t>75.10.04.05.C</t>
  </si>
  <si>
    <t>77.06.01.01.B</t>
  </si>
  <si>
    <t>cm</t>
  </si>
  <si>
    <t>78.02.01.06.B</t>
  </si>
  <si>
    <t>78.02.90.01.A</t>
  </si>
  <si>
    <t>85.05.01.01.B</t>
  </si>
  <si>
    <t>85.05.01.01.C</t>
  </si>
  <si>
    <t>85.05.05.05</t>
  </si>
  <si>
    <t>85.05.10.21.A</t>
  </si>
  <si>
    <t>85.10.01.05.B</t>
  </si>
  <si>
    <t>85.10.10.05.N</t>
  </si>
  <si>
    <t>85.10.10.20.A</t>
  </si>
  <si>
    <t>85.10.80.05.A</t>
  </si>
  <si>
    <t>85.10.90.10</t>
  </si>
  <si>
    <t>96.01.01.01</t>
  </si>
  <si>
    <t>B.072.010.00001.003</t>
  </si>
  <si>
    <t>B.072.010.00007.003</t>
  </si>
  <si>
    <t>B.072.010.00007.007</t>
  </si>
  <si>
    <t>B.072.010.00007.009</t>
  </si>
  <si>
    <t>B.072.010.00007.011</t>
  </si>
  <si>
    <t>B.072.010.00007.015</t>
  </si>
  <si>
    <t>B.072.010.00007.017</t>
  </si>
  <si>
    <t>B.072.010.00007.019</t>
  </si>
  <si>
    <t>B.072.010.00007.021</t>
  </si>
  <si>
    <t>B.072.010.00011.001</t>
  </si>
  <si>
    <t>B.072.010.00011.005</t>
  </si>
  <si>
    <t>B.072.010.00027.001</t>
  </si>
  <si>
    <t>B.072.018.00011.015</t>
  </si>
  <si>
    <t>B.072.018.00011.019</t>
  </si>
  <si>
    <t>B.072.022.00030.003</t>
  </si>
  <si>
    <t>B.072.022.00060.003</t>
  </si>
  <si>
    <t>B.072.022.00060.005</t>
  </si>
  <si>
    <t>B.072.022.00060.009</t>
  </si>
  <si>
    <t>B.072.022.00060.011</t>
  </si>
  <si>
    <t>B.072.022.00060.017</t>
  </si>
  <si>
    <t>B.072.022.00060.023</t>
  </si>
  <si>
    <t>B.072.022.00060.025</t>
  </si>
  <si>
    <t>B.072.022.00060.027</t>
  </si>
  <si>
    <t>B.072.022.00060.029</t>
  </si>
  <si>
    <t>B.072.024.00005.003</t>
  </si>
  <si>
    <t>B.072.024.00009.005</t>
  </si>
  <si>
    <t>B.072.024.00009.011</t>
  </si>
  <si>
    <t>B.072.024.00025.003</t>
  </si>
  <si>
    <t>B.072.024.00025.007</t>
  </si>
  <si>
    <t>B.072.024.00025.009</t>
  </si>
  <si>
    <t>B.072.026.00009.001</t>
  </si>
  <si>
    <t>B.072.028.00027.001</t>
  </si>
  <si>
    <t>B.072.028.00033.001</t>
  </si>
  <si>
    <t>B.072.028.00033.003</t>
  </si>
  <si>
    <t>B.072.028.00033.005</t>
  </si>
  <si>
    <t>B.072.028.00033.007</t>
  </si>
  <si>
    <t>B.072.028.00033.009</t>
  </si>
  <si>
    <t>B.072.028.00033.011</t>
  </si>
  <si>
    <t>B.072.028.00033.015</t>
  </si>
  <si>
    <t>B.072.028.00071.001</t>
  </si>
  <si>
    <t>B.072.028.00071.003</t>
  </si>
  <si>
    <t>B.072.028.00071.005</t>
  </si>
  <si>
    <t>B.072.028.00071.007</t>
  </si>
  <si>
    <t>B.072.028.00071.009</t>
  </si>
  <si>
    <t>B.072.028.00092.007</t>
  </si>
  <si>
    <t>B.072.028.00092.009</t>
  </si>
  <si>
    <t>B.072.028.00092.011</t>
  </si>
  <si>
    <t>B.072.028.00092.013</t>
  </si>
  <si>
    <t>B.072.028.00092.015</t>
  </si>
  <si>
    <t>B.072.028.00092.019</t>
  </si>
  <si>
    <t>B.072.028.00095.003</t>
  </si>
  <si>
    <t>B.072.028.00095.005</t>
  </si>
  <si>
    <t>B.072.029.00032.001</t>
  </si>
  <si>
    <t>B.072.029.00054.001</t>
  </si>
  <si>
    <t>B.072.030.00001.001</t>
  </si>
  <si>
    <t>B.072.030.00003.035</t>
  </si>
  <si>
    <t>B.072.032.00003.017</t>
  </si>
  <si>
    <t>B.072.032.00008.017</t>
  </si>
  <si>
    <t>B.072.032.00008.021</t>
  </si>
  <si>
    <t>B.072.032.00009.017</t>
  </si>
  <si>
    <t>B.072.036.00003.001</t>
  </si>
  <si>
    <t>B.072.042.00003.003</t>
  </si>
  <si>
    <t>B.072.042.00003.011</t>
  </si>
  <si>
    <t>B.072.042.00003.013</t>
  </si>
  <si>
    <t>B.072.042.00005.003</t>
  </si>
  <si>
    <t>B.072.042.00006.001</t>
  </si>
  <si>
    <t>B.072.042.00007.001</t>
  </si>
  <si>
    <t>B.072.042.00009.001</t>
  </si>
  <si>
    <t>B.072.044.00001.015</t>
  </si>
  <si>
    <t>B.072.044.00001.019</t>
  </si>
  <si>
    <t>B.072.044.00015.003</t>
  </si>
  <si>
    <t>B.072.044.00017.003</t>
  </si>
  <si>
    <t>B.072.044.00037.003</t>
  </si>
  <si>
    <t>B.072.044.00056.007</t>
  </si>
  <si>
    <t>B.072.044.00056.009</t>
  </si>
  <si>
    <t>B.072.044.00056.011</t>
  </si>
  <si>
    <t>B.072.044.00056.013</t>
  </si>
  <si>
    <t>B.072.044.00056.015</t>
  </si>
  <si>
    <t>B.072.044.00056.017</t>
  </si>
  <si>
    <t>B.072.044.00069.005</t>
  </si>
  <si>
    <t>B.072.044.00069.009</t>
  </si>
  <si>
    <t>B.072.044.00069.013</t>
  </si>
  <si>
    <t>B.072.046.00003.007</t>
  </si>
  <si>
    <t>B.072.046.00003.009</t>
  </si>
  <si>
    <t>B.072.046.00003.011</t>
  </si>
  <si>
    <t>B.072.046.00003.013</t>
  </si>
  <si>
    <t>B.072.046.00003.015</t>
  </si>
  <si>
    <t>B.072.046.00003.017</t>
  </si>
  <si>
    <t>B.072.046.00003.021</t>
  </si>
  <si>
    <t>B.072.046.00003.023</t>
  </si>
  <si>
    <t>B.072.046.00005.003</t>
  </si>
  <si>
    <t>B.072.046.00005.005</t>
  </si>
  <si>
    <t>B.072.046.00005.007</t>
  </si>
  <si>
    <t>B.072.046.00005.009</t>
  </si>
  <si>
    <t>B.072.046.00005.011</t>
  </si>
  <si>
    <t>B.072.046.00005.013</t>
  </si>
  <si>
    <t>B.072.046.00005.015</t>
  </si>
  <si>
    <t>B.072.046.00005.017</t>
  </si>
  <si>
    <t>B.072.046.00005.019</t>
  </si>
  <si>
    <t>B.072.046.00010.005</t>
  </si>
  <si>
    <t>B.072.046.00010.007</t>
  </si>
  <si>
    <t>B.072.046.00010.009</t>
  </si>
  <si>
    <t>B.072.046.00010.011</t>
  </si>
  <si>
    <t>B.072.046.00010.013</t>
  </si>
  <si>
    <t>B.072.046.00010.015</t>
  </si>
  <si>
    <t>B.072.046.00015.003</t>
  </si>
  <si>
    <t>B.072.046.00015.005</t>
  </si>
  <si>
    <t>B.072.046.00015.007</t>
  </si>
  <si>
    <t>B.072.046.00015.009</t>
  </si>
  <si>
    <t>B.072.046.00015.011</t>
  </si>
  <si>
    <t>B.072.046.00015.013</t>
  </si>
  <si>
    <t>B.072.048.00003.001</t>
  </si>
  <si>
    <t>B.072.048.00003.003</t>
  </si>
  <si>
    <t>B.072.048.00003.005</t>
  </si>
  <si>
    <t>B.072.048.00003.007</t>
  </si>
  <si>
    <t>B.072.048.00003.009</t>
  </si>
  <si>
    <t>B.072.048.00003.011</t>
  </si>
  <si>
    <t>B.072.048.00011.030</t>
  </si>
  <si>
    <t>B.072.048.00011.035</t>
  </si>
  <si>
    <t>B.072.048.00011.040</t>
  </si>
  <si>
    <t>B.072.048.00011.045</t>
  </si>
  <si>
    <t>B.072.048.00011.050</t>
  </si>
  <si>
    <t>B.072.048.00011.055</t>
  </si>
  <si>
    <t>B.072.048.00011.060</t>
  </si>
  <si>
    <t>B.072.048.00011.065</t>
  </si>
  <si>
    <t>B.072.048.00011.070</t>
  </si>
  <si>
    <t>B.072.048.00025.001</t>
  </si>
  <si>
    <t>B.072.048.00025.003</t>
  </si>
  <si>
    <t>B.072.048.00025.005</t>
  </si>
  <si>
    <t>B.072.048.00025.007</t>
  </si>
  <si>
    <t>B.072.048.00025.009</t>
  </si>
  <si>
    <t>B.072.048.00025.011</t>
  </si>
  <si>
    <t>B.072.048.00025.013</t>
  </si>
  <si>
    <t>B.072.048.00025.015</t>
  </si>
  <si>
    <t>B.072.048.00029.005</t>
  </si>
  <si>
    <t>B.072.048.00029.009</t>
  </si>
  <si>
    <t>B.072.048.00035.001</t>
  </si>
  <si>
    <t>B.072.048.00035.003</t>
  </si>
  <si>
    <t>B.072.048.00035.005</t>
  </si>
  <si>
    <t>B.072.048.00043.003</t>
  </si>
  <si>
    <t>B.072.050.00003.001</t>
  </si>
  <si>
    <t>B.072.050.00006.001</t>
  </si>
  <si>
    <t>B.072.050.00008.001</t>
  </si>
  <si>
    <t>B.072.050.00008.003</t>
  </si>
  <si>
    <t>B.072.052.00001.003</t>
  </si>
  <si>
    <t>B.072.052.00003.005</t>
  </si>
  <si>
    <t>B.072.052.00021.003</t>
  </si>
  <si>
    <t>B.072.052.00023.001</t>
  </si>
  <si>
    <t>B.072.052.00023.003</t>
  </si>
  <si>
    <t>B.072.052.00023.005</t>
  </si>
  <si>
    <t>B.072.052.00023.007</t>
  </si>
  <si>
    <t>B.072.052.00023.009</t>
  </si>
  <si>
    <t>B.072.052.00023.013</t>
  </si>
  <si>
    <t>B.072.052.00023.015</t>
  </si>
  <si>
    <t>B.072.064.00011.007</t>
  </si>
  <si>
    <t>B.072.064.00011.009</t>
  </si>
  <si>
    <t>B.072.064.00015.005</t>
  </si>
  <si>
    <t>B.072.064.00017.005</t>
  </si>
  <si>
    <t>B.072.064.00027.005</t>
  </si>
  <si>
    <t>B.072.064.00029.005</t>
  </si>
  <si>
    <t>B.072.066.00003.003</t>
  </si>
  <si>
    <t>B.072.066.00003.033</t>
  </si>
  <si>
    <t>B.072.066.00003.035</t>
  </si>
  <si>
    <t>B.072.068.00013.001</t>
  </si>
  <si>
    <t>B.072.068.00017.011</t>
  </si>
  <si>
    <t>B.072.068.00023.010</t>
  </si>
  <si>
    <t>B.072.068.00025.005</t>
  </si>
  <si>
    <t>B.072.068.00029.010</t>
  </si>
  <si>
    <t>B.072.068.00029.015</t>
  </si>
  <si>
    <t>B.072.070.00040.011</t>
  </si>
  <si>
    <t>B.072.070.00040.013</t>
  </si>
  <si>
    <t>B.072.070.00040.023</t>
  </si>
  <si>
    <t>B.072.074.00007.003</t>
  </si>
  <si>
    <t>B.072.076.00001.007</t>
  </si>
  <si>
    <t>B.072.076.00001.011</t>
  </si>
  <si>
    <t>B.072.078.00018.002</t>
  </si>
  <si>
    <t>B.072.078.00018.005</t>
  </si>
  <si>
    <t>B.072.078.00018.006</t>
  </si>
  <si>
    <t>B.072.078.00018.012</t>
  </si>
  <si>
    <t>B.072.092.00009.001</t>
  </si>
  <si>
    <t>B.072.092.00009.009</t>
  </si>
  <si>
    <t>NV.IT.002</t>
  </si>
  <si>
    <t>NV.IT.003</t>
  </si>
  <si>
    <t>NV.IT.004</t>
  </si>
  <si>
    <t>NV.IT.005</t>
  </si>
  <si>
    <t>NV.IT.007</t>
  </si>
  <si>
    <t>NV.IT.008</t>
  </si>
  <si>
    <t>NV.IT.009</t>
  </si>
  <si>
    <t>NV.IT.010</t>
  </si>
  <si>
    <t>NV.IT.011</t>
  </si>
  <si>
    <t>NV.IT.012</t>
  </si>
  <si>
    <t>NV.IT.013</t>
  </si>
  <si>
    <t>NV.IT.014</t>
  </si>
  <si>
    <t>NV.IT.016</t>
  </si>
  <si>
    <t>NV.IT.017</t>
  </si>
  <si>
    <t>NV.IT.040</t>
  </si>
  <si>
    <t>NV.IT.043</t>
  </si>
  <si>
    <t>NV.IT.044</t>
  </si>
  <si>
    <t>NV.IT.045</t>
  </si>
  <si>
    <t>NV.IT.046</t>
  </si>
  <si>
    <t>NV.IT.048</t>
  </si>
  <si>
    <t>NV.IT.049</t>
  </si>
  <si>
    <t>NV.IT.062</t>
  </si>
  <si>
    <t>NV.IT.063</t>
  </si>
  <si>
    <t>NV.IT.065</t>
  </si>
  <si>
    <t>NV.IT.069</t>
  </si>
  <si>
    <t>NV.IT.070</t>
  </si>
  <si>
    <t>NV.IT.071</t>
  </si>
  <si>
    <t>NV.IT.072</t>
  </si>
  <si>
    <t>NV.IT.073</t>
  </si>
  <si>
    <t>NV.IT.074</t>
  </si>
  <si>
    <t>NV.IT.075</t>
  </si>
  <si>
    <t>NV.IT.076</t>
  </si>
  <si>
    <t>NV.IT.077</t>
  </si>
  <si>
    <t>NV.IT.078</t>
  </si>
  <si>
    <t>NV.IT.080</t>
  </si>
  <si>
    <t>NV.IT.082</t>
  </si>
  <si>
    <t>NV.IT.083</t>
  </si>
  <si>
    <t>NV.IT.084</t>
  </si>
  <si>
    <t>NV.IT.086</t>
  </si>
  <si>
    <t>NV.IT.087</t>
  </si>
  <si>
    <t>NV.IT.090</t>
  </si>
  <si>
    <t>NV.IT.091</t>
  </si>
  <si>
    <t>NV.IT.092</t>
  </si>
  <si>
    <t>NV.IT.093</t>
  </si>
  <si>
    <t>kW</t>
  </si>
  <si>
    <t>dm</t>
  </si>
  <si>
    <t>14.09.11.02</t>
  </si>
  <si>
    <t>14.09.11.04.a</t>
  </si>
  <si>
    <t>14.09.11.04.b</t>
  </si>
  <si>
    <t>14.09.11.05.a</t>
  </si>
  <si>
    <t>14.09.11.06</t>
  </si>
  <si>
    <t>14.09.11.09</t>
  </si>
  <si>
    <t>B.051.005.00031.005</t>
  </si>
  <si>
    <t>B.072.020.00007.001</t>
  </si>
  <si>
    <t>B.072.020.00007.003</t>
  </si>
  <si>
    <t>B.072.020.00007.005</t>
  </si>
  <si>
    <t>B.072.020.00007.007</t>
  </si>
  <si>
    <t>B.072.020.00007.009</t>
  </si>
  <si>
    <t>B.072.020.00007.011</t>
  </si>
  <si>
    <t>B.072.020.00007.055</t>
  </si>
  <si>
    <t>B.072.020.00007.057</t>
  </si>
  <si>
    <t>B.072.020.00007.059</t>
  </si>
  <si>
    <t>B.072.020.00007.061</t>
  </si>
  <si>
    <t>B.072.020.00007.063</t>
  </si>
  <si>
    <t>B.072.020.00007.065</t>
  </si>
  <si>
    <t>B.072.020.00007.067</t>
  </si>
  <si>
    <t>B.072.020.00007.069</t>
  </si>
  <si>
    <t>B.072.042.00027.003*</t>
  </si>
  <si>
    <t>B.072.044.00058.001</t>
  </si>
  <si>
    <t>B.072.044.00059.003</t>
  </si>
  <si>
    <t>B.072.044.00059.005</t>
  </si>
  <si>
    <t>B.072.044.00059.007</t>
  </si>
  <si>
    <t>B.072.044.00059.009</t>
  </si>
  <si>
    <t>B.072.044.00059.011</t>
  </si>
  <si>
    <t>B.072.044.00059.013</t>
  </si>
  <si>
    <t>B.072.044.00059.015</t>
  </si>
  <si>
    <t>B.072.044.00059.017</t>
  </si>
  <si>
    <t>B.072.044.00059.019</t>
  </si>
  <si>
    <t>B.072.044.00059.021</t>
  </si>
  <si>
    <t>B.072.044.00063.001</t>
  </si>
  <si>
    <t>B.072.044.00065.001</t>
  </si>
  <si>
    <t>B.072.046.00019.003</t>
  </si>
  <si>
    <t>B.072.046.00019.005</t>
  </si>
  <si>
    <t>B.072.046.00019.007</t>
  </si>
  <si>
    <t>B.072.046.00019.009</t>
  </si>
  <si>
    <t>B.072.046.00019.011</t>
  </si>
  <si>
    <t>B.072.046.00019.013</t>
  </si>
  <si>
    <t>B.072.048.00001.003</t>
  </si>
  <si>
    <t>B.072.048.00001.007</t>
  </si>
  <si>
    <t>B.072.048.00003.015</t>
  </si>
  <si>
    <t>B.072.048.00011.080</t>
  </si>
  <si>
    <t>B.072.054.00003.001</t>
  </si>
  <si>
    <t>B.072.054.00003.003</t>
  </si>
  <si>
    <t>B.072.054.00009.001</t>
  </si>
  <si>
    <t>B.072.054.00009.003</t>
  </si>
  <si>
    <t>B.072.054.00017.003</t>
  </si>
  <si>
    <t>B.072.054.00019.001</t>
  </si>
  <si>
    <t>B.072.054.00033.001</t>
  </si>
  <si>
    <t>B.072.054.00049.001</t>
  </si>
  <si>
    <t>B.072.054.00053.001</t>
  </si>
  <si>
    <t>B.072.054.00061.001</t>
  </si>
  <si>
    <t>B.072.054.00067.001</t>
  </si>
  <si>
    <t>B.072.054.00075.001</t>
  </si>
  <si>
    <t>B.072.056.00001.005</t>
  </si>
  <si>
    <t>NV.IS.006</t>
  </si>
  <si>
    <t>NV.IS.011</t>
  </si>
  <si>
    <t>NV.IS.013</t>
  </si>
  <si>
    <t>NV.IS.015</t>
  </si>
  <si>
    <t>NV.IS.016</t>
  </si>
  <si>
    <t>NV.IS.017</t>
  </si>
  <si>
    <t>NV.IS.020</t>
  </si>
  <si>
    <t>NV.IS.021</t>
  </si>
  <si>
    <t>NV.IS.024</t>
  </si>
  <si>
    <t>NV.IS.026</t>
  </si>
  <si>
    <t>NV.IS.028</t>
  </si>
  <si>
    <t>NV.IS.029</t>
  </si>
  <si>
    <t>NV.IS.030</t>
  </si>
  <si>
    <t>NV.IS.031</t>
  </si>
  <si>
    <t>NV.IS.032</t>
  </si>
  <si>
    <t>NV.IS.033</t>
  </si>
  <si>
    <t>NV.IS.034</t>
  </si>
  <si>
    <t>NV.IS.035</t>
  </si>
  <si>
    <t>NV.IS.036</t>
  </si>
  <si>
    <t>NV.IS.037</t>
  </si>
  <si>
    <t>NV.IS.038</t>
  </si>
  <si>
    <t>NV.IS.041</t>
  </si>
  <si>
    <t>NV.IS.042</t>
  </si>
  <si>
    <t>NV.IS.043</t>
  </si>
  <si>
    <t>NV.IS.044</t>
  </si>
  <si>
    <t>NV.IS.045</t>
  </si>
  <si>
    <t>NV.IS.046</t>
  </si>
  <si>
    <t>NV.IS.047</t>
  </si>
  <si>
    <t>NV.IS.048</t>
  </si>
  <si>
    <t>NV.IS.049</t>
  </si>
  <si>
    <t>NV.IS.050</t>
  </si>
  <si>
    <t>NV.IS.051</t>
  </si>
  <si>
    <t>NV.IS.052</t>
  </si>
  <si>
    <t>NV.IS.053</t>
  </si>
  <si>
    <t>NV.IS.054</t>
  </si>
  <si>
    <t>NV.IS.055</t>
  </si>
  <si>
    <t>NV.IS.056</t>
  </si>
  <si>
    <t>NV.IS.057</t>
  </si>
  <si>
    <t>NV.IS.058</t>
  </si>
  <si>
    <t>NV.IS.059</t>
  </si>
  <si>
    <t>NV.IS.060</t>
  </si>
  <si>
    <t>NV.IS.061</t>
  </si>
  <si>
    <t>NV.IS.062</t>
  </si>
  <si>
    <t>NV.IS.063</t>
  </si>
  <si>
    <t>NV.IT.050</t>
  </si>
  <si>
    <t>NV.IT.054</t>
  </si>
  <si>
    <t>NV.IT.055</t>
  </si>
  <si>
    <t>NV.IT.058</t>
  </si>
  <si>
    <t>m²</t>
  </si>
  <si>
    <t>B.072.028.00029.007</t>
  </si>
  <si>
    <t>B.072.044.00033.003</t>
  </si>
  <si>
    <t>B.072.044.00035.003</t>
  </si>
  <si>
    <t>B.072.044.00049.009</t>
  </si>
  <si>
    <t>B.072.058.00001.003</t>
  </si>
  <si>
    <t>B.072.058.00003.001</t>
  </si>
  <si>
    <t>B.072.058.00009.001</t>
  </si>
  <si>
    <t>B.072.060.00009.003</t>
  </si>
  <si>
    <t>NV.IS.023</t>
  </si>
  <si>
    <t>NV.IS.025</t>
  </si>
  <si>
    <t>NV.IS.027</t>
  </si>
  <si>
    <t>NV.IS.039</t>
  </si>
  <si>
    <t>NV.IS.040</t>
  </si>
  <si>
    <t>NV.IT.085</t>
  </si>
  <si>
    <t>NV.IT.088</t>
  </si>
  <si>
    <t>NV.IT.089</t>
  </si>
  <si>
    <t>B.072.029.00002.001</t>
  </si>
  <si>
    <t>B.072.029.00006.001</t>
  </si>
  <si>
    <t>B.072.029.00012.001</t>
  </si>
  <si>
    <t>B.072.029.00014.002</t>
  </si>
  <si>
    <t>B.072.029.00018.001</t>
  </si>
  <si>
    <t>B.072.029.00046.001</t>
  </si>
  <si>
    <t>B.072.029.00048.001</t>
  </si>
  <si>
    <t>B.072.029.00050.001</t>
  </si>
  <si>
    <t>NV.IT.028</t>
  </si>
  <si>
    <t>NV.IT.094</t>
  </si>
  <si>
    <t>NV.IT.095</t>
  </si>
  <si>
    <t>NV.IT.096</t>
  </si>
  <si>
    <t>NV.IT.097</t>
  </si>
  <si>
    <t>NV.IT.098</t>
  </si>
  <si>
    <t>NV.IT.099</t>
  </si>
  <si>
    <t>NV.FA.001</t>
  </si>
  <si>
    <t>NV.FA.002</t>
  </si>
  <si>
    <t>NV.FA.003</t>
  </si>
  <si>
    <t>NV.FA.004</t>
  </si>
  <si>
    <t>NV.FA.005</t>
  </si>
  <si>
    <t>NV.FA.006</t>
  </si>
  <si>
    <t>NV.FA.007</t>
  </si>
  <si>
    <t>NV.FA.008</t>
  </si>
  <si>
    <t>NV.FA.009</t>
  </si>
  <si>
    <t>NV.FA.010</t>
  </si>
  <si>
    <t>NV.FA.011</t>
  </si>
  <si>
    <t>NV.FA.012</t>
  </si>
  <si>
    <t>NV.FA.013</t>
  </si>
  <si>
    <t>NV.FA.015</t>
  </si>
  <si>
    <t>NV.FA.016</t>
  </si>
  <si>
    <t>B.006.060.00010.020</t>
  </si>
  <si>
    <t>B.006.060.00010.035</t>
  </si>
  <si>
    <t>B.062.006.00070.003</t>
  </si>
  <si>
    <t>B.062.006.00070.004</t>
  </si>
  <si>
    <t>B.062.006.00070.005</t>
  </si>
  <si>
    <t>B.062.006.00070.020</t>
  </si>
  <si>
    <t>B.062.006.00070.025</t>
  </si>
  <si>
    <t>B.062.012.00110.105</t>
  </si>
  <si>
    <t>B.062.012.00110.110</t>
  </si>
  <si>
    <t>B.062.012.00110.115</t>
  </si>
  <si>
    <t>B.062.012.00110.120</t>
  </si>
  <si>
    <t>B.062.021.00030.010</t>
  </si>
  <si>
    <t>B.062.021.00030.015</t>
  </si>
  <si>
    <t>B.062.022.00160.030</t>
  </si>
  <si>
    <t>B.062.022.00160.035</t>
  </si>
  <si>
    <t>B.062.022.00160.040</t>
  </si>
  <si>
    <t>B.062.022.00160.045</t>
  </si>
  <si>
    <t>B.062.022.00160.050</t>
  </si>
  <si>
    <t>B.062.022.00170.030</t>
  </si>
  <si>
    <t>B.062.022.00170.035</t>
  </si>
  <si>
    <t>B.062.022.00170.040</t>
  </si>
  <si>
    <t>B.062.022.00170.045</t>
  </si>
  <si>
    <t>B.062.022.00170.055</t>
  </si>
  <si>
    <t>B.062.022.00170.060</t>
  </si>
  <si>
    <t>B.062.022.00170.065</t>
  </si>
  <si>
    <t>B.062.022.00170.070</t>
  </si>
  <si>
    <t>B.062.022.00170.075</t>
  </si>
  <si>
    <t>B.062.022.00170.145</t>
  </si>
  <si>
    <t>B.062.022.00170.150</t>
  </si>
  <si>
    <t>B.062.022.00170.155</t>
  </si>
  <si>
    <t>B.062.022.00170.165</t>
  </si>
  <si>
    <t>B.062.022.00170.250</t>
  </si>
  <si>
    <t>B.062.022.00170.275</t>
  </si>
  <si>
    <t>B.062.022.00170.290</t>
  </si>
  <si>
    <t>B.062.022.00170.295</t>
  </si>
  <si>
    <t>B.062.022.00170.300</t>
  </si>
  <si>
    <t>B.062.022.00170.305</t>
  </si>
  <si>
    <t>B.062.022.00170.315</t>
  </si>
  <si>
    <t>B.062.022.00170.320</t>
  </si>
  <si>
    <t>B.062.024.00010.020</t>
  </si>
  <si>
    <t>B.062.018.00020.010</t>
  </si>
  <si>
    <t>B.062.068.00210.005</t>
  </si>
  <si>
    <t>B.062.068.00210.015</t>
  </si>
  <si>
    <t>B.062.075.00020.005</t>
  </si>
  <si>
    <t>B.062.075.00020.030</t>
  </si>
  <si>
    <t>B.062.075.00020.045</t>
  </si>
  <si>
    <t>B.062.075.00020.050</t>
  </si>
  <si>
    <t>B.062.075.00020.075</t>
  </si>
  <si>
    <t>B.062.075.00020.105</t>
  </si>
  <si>
    <t>B.062.075.00020.110</t>
  </si>
  <si>
    <t>B.062.075.00020.145</t>
  </si>
  <si>
    <t>B.062.075.00020.200</t>
  </si>
  <si>
    <t>B.062.075.00060.020</t>
  </si>
  <si>
    <t>B.062.075.00110.005</t>
  </si>
  <si>
    <t>B.062.075.00110.015</t>
  </si>
  <si>
    <t>B.062.075.00110.030</t>
  </si>
  <si>
    <t>B.062.075.00120.025</t>
  </si>
  <si>
    <t>B.062.075.00120.030</t>
  </si>
  <si>
    <t>B.062.075.00120.035</t>
  </si>
  <si>
    <t>B.062.075.00120.130</t>
  </si>
  <si>
    <t>B.062.075.00120.135</t>
  </si>
  <si>
    <t>B.062.075.0040.005*</t>
  </si>
  <si>
    <t>B.064.030.00030.005</t>
  </si>
  <si>
    <t>B.064.030.00265.010</t>
  </si>
  <si>
    <t>IE.EL.001</t>
  </si>
  <si>
    <t>IE.EL.002</t>
  </si>
  <si>
    <t>IE.EL.003</t>
  </si>
  <si>
    <t>IE.EL.004</t>
  </si>
  <si>
    <t>IE.EL.006</t>
  </si>
  <si>
    <t>NV.IE.002</t>
  </si>
  <si>
    <t>NV.IE.004</t>
  </si>
  <si>
    <t>NV.IE.005</t>
  </si>
  <si>
    <t>NV.IE.006</t>
  </si>
  <si>
    <t>NV.IE.008</t>
  </si>
  <si>
    <t>NV.IE.009</t>
  </si>
  <si>
    <t>NV.IE.012</t>
  </si>
  <si>
    <t>NV.IE.013</t>
  </si>
  <si>
    <t>NV.IE.014</t>
  </si>
  <si>
    <t>NV.IE.017</t>
  </si>
  <si>
    <t>NV.IE.018</t>
  </si>
  <si>
    <t>B.006.060.00030.010</t>
  </si>
  <si>
    <t>B.066.020.00010.005</t>
  </si>
  <si>
    <t>B.066.020.00010.060</t>
  </si>
  <si>
    <t>B.066.020.00010.065</t>
  </si>
  <si>
    <t>IE.ILL.001</t>
  </si>
  <si>
    <t>IE.ILL.002</t>
  </si>
  <si>
    <t>IE.ILL.003</t>
  </si>
  <si>
    <t>IE.ILL.004</t>
  </si>
  <si>
    <t>IE.ILL.005</t>
  </si>
  <si>
    <t>IE.ILL.006</t>
  </si>
  <si>
    <t>IE.ILL.007</t>
  </si>
  <si>
    <t>IE.ILL.008</t>
  </si>
  <si>
    <t>IE.ILL.009</t>
  </si>
  <si>
    <t>IE.ILL.010</t>
  </si>
  <si>
    <t>IE.ILL.011</t>
  </si>
  <si>
    <t>IE.ILL.012</t>
  </si>
  <si>
    <t>IE.ILL.013</t>
  </si>
  <si>
    <t>IE.ILL.014</t>
  </si>
  <si>
    <t>IE.ILL.015</t>
  </si>
  <si>
    <t>IE.ILL.016</t>
  </si>
  <si>
    <t>IE.ILL.017</t>
  </si>
  <si>
    <t>Palo cilindrico Ø102mm H6-7m</t>
  </si>
  <si>
    <t>IE.ILL.018</t>
  </si>
  <si>
    <t>IE.ILL.019</t>
  </si>
  <si>
    <t>IE.ILL.020</t>
  </si>
  <si>
    <t>B.062.093.00010.035</t>
  </si>
  <si>
    <t>B.066.010.00330.005</t>
  </si>
  <si>
    <t>B.066.010.00330.010</t>
  </si>
  <si>
    <t>IE.EL.010</t>
  </si>
  <si>
    <t>B.062.029.00070.050</t>
  </si>
  <si>
    <t>B.062.029.00070.055</t>
  </si>
  <si>
    <t>B.062.029.00070.070</t>
  </si>
  <si>
    <t>B.062.029.00110.095</t>
  </si>
  <si>
    <t>B.062.029.00110.100</t>
  </si>
  <si>
    <t>B.062.029.00110.105</t>
  </si>
  <si>
    <t>B.062.029.00110.110</t>
  </si>
  <si>
    <t>B.062.038.00020.025</t>
  </si>
  <si>
    <t>B.062.038.00020.045</t>
  </si>
  <si>
    <t>B.062.038.00020.050</t>
  </si>
  <si>
    <t>B.062.038.00030.025</t>
  </si>
  <si>
    <t>B.062.038.00030.040</t>
  </si>
  <si>
    <t>B.062.038.00030.045</t>
  </si>
  <si>
    <t>B.062.038.00030.050</t>
  </si>
  <si>
    <t>B.062.038.00030.055</t>
  </si>
  <si>
    <t>B.062.038.00110.030</t>
  </si>
  <si>
    <t>B.062.038.00120.025</t>
  </si>
  <si>
    <t>B.062.038.00120.030</t>
  </si>
  <si>
    <t>B.062.038.00120.035</t>
  </si>
  <si>
    <t>B.062.038.00120.040</t>
  </si>
  <si>
    <t>B.062.038.00150.020</t>
  </si>
  <si>
    <t>B.062.038.00240.010</t>
  </si>
  <si>
    <t>B.062.038.00260.005</t>
  </si>
  <si>
    <t>B.062.038.00260.010</t>
  </si>
  <si>
    <t>B.062.038.00260.015</t>
  </si>
  <si>
    <t>B.062.038.00290.005</t>
  </si>
  <si>
    <t>B.062.038.00290.020</t>
  </si>
  <si>
    <t>B.062.041.00010.095</t>
  </si>
  <si>
    <t>B.062.041.00010.100</t>
  </si>
  <si>
    <t>B.062.041.00010.110</t>
  </si>
  <si>
    <t>B.062.041.00020.005</t>
  </si>
  <si>
    <t>B.062.041.00020.010</t>
  </si>
  <si>
    <t>B.062.041.00030.005</t>
  </si>
  <si>
    <t>B.062.041.00040.050</t>
  </si>
  <si>
    <t>B.062.041.00040.055</t>
  </si>
  <si>
    <t>B.062.041.00040.060</t>
  </si>
  <si>
    <t>B.062.044.00020.005</t>
  </si>
  <si>
    <t>B.062.044.00030.015</t>
  </si>
  <si>
    <t>B.062.044.00030.035</t>
  </si>
  <si>
    <t>B.062.050.00010.040</t>
  </si>
  <si>
    <t>B.062.050.00010.045</t>
  </si>
  <si>
    <t>B.062.050.00120.010</t>
  </si>
  <si>
    <t>B.062.050.00310.005</t>
  </si>
  <si>
    <t>B.062.050.00360.015</t>
  </si>
  <si>
    <t>B.062.087.00030.005</t>
  </si>
  <si>
    <t>B.062.087.00030.010</t>
  </si>
  <si>
    <t>NV.IE.015</t>
  </si>
  <si>
    <t>NV.IE.016</t>
  </si>
  <si>
    <t>NV.IE.ST1</t>
  </si>
  <si>
    <t>B.064.012.00015.005</t>
  </si>
  <si>
    <t>B.064.012.00015.010</t>
  </si>
  <si>
    <t>B.064.012.00015.015</t>
  </si>
  <si>
    <t>B.064.012.00025.005</t>
  </si>
  <si>
    <t>B.064.012.00025.010</t>
  </si>
  <si>
    <t>B.064.012.00035.005</t>
  </si>
  <si>
    <t>B.062.053.00004.010</t>
  </si>
  <si>
    <t>B.064.010.00210.005</t>
  </si>
  <si>
    <t>B.064.045.00010.005</t>
  </si>
  <si>
    <t>PULSANTE SEGNALAZIONE D'ALLARME PROTETTO, COMPLETO sotto vetro</t>
  </si>
  <si>
    <t>B.064.045.00030.015</t>
  </si>
  <si>
    <t>B.064.045.00040.005</t>
  </si>
  <si>
    <t>B.064.045.00070.005</t>
  </si>
  <si>
    <t>B.064.045.00070.010</t>
  </si>
  <si>
    <t>B.064.050.00030.010</t>
  </si>
  <si>
    <t>B.064.050.00030.020</t>
  </si>
  <si>
    <t>B.064.050.00030.025</t>
  </si>
  <si>
    <t>B.064.050.00050.010</t>
  </si>
  <si>
    <t>B.064.050.00310.005</t>
  </si>
  <si>
    <t>B.064.050.00320.005</t>
  </si>
  <si>
    <t>B.064.050.00420.005</t>
  </si>
  <si>
    <t>B.064.050.00420.030</t>
  </si>
  <si>
    <t>B.064.055.00010.010</t>
  </si>
  <si>
    <t>B.064.055.00110.005</t>
  </si>
  <si>
    <t>B.064.055.00110.010</t>
  </si>
  <si>
    <t>B.064.055.00320.005</t>
  </si>
  <si>
    <t>B.064.055.00320.010</t>
  </si>
  <si>
    <t>NV.IE.010</t>
  </si>
  <si>
    <t>NV.IE.020</t>
  </si>
  <si>
    <t>B.064.025.00020.010</t>
  </si>
  <si>
    <t>B.064.025.00030.010</t>
  </si>
  <si>
    <t>B.064.025.00030.015</t>
  </si>
  <si>
    <t>B.064.025.00040.005</t>
  </si>
  <si>
    <t>B.064.025.00070.005</t>
  </si>
  <si>
    <t>B.064.025.00070.010</t>
  </si>
  <si>
    <t>NV.IE.019</t>
  </si>
  <si>
    <t>B.064.040.00270.010</t>
  </si>
  <si>
    <t>IE.EL.007</t>
  </si>
  <si>
    <t>IE.RCF.001</t>
  </si>
  <si>
    <t>IE.RCF.002</t>
  </si>
  <si>
    <t>IE.RCF.003</t>
  </si>
  <si>
    <t>IE.RCF.004</t>
  </si>
  <si>
    <t>IE.RCF.005</t>
  </si>
  <si>
    <t>IE.RCF.006</t>
  </si>
  <si>
    <t>IE.RCF.007</t>
  </si>
  <si>
    <t>IE.RCF.008</t>
  </si>
  <si>
    <t>IE.RCF.009</t>
  </si>
  <si>
    <t>IE.RCF.010</t>
  </si>
  <si>
    <t>IE.RCF.011</t>
  </si>
  <si>
    <t>IE.RCF.012</t>
  </si>
  <si>
    <t>B.064.015.00010.005</t>
  </si>
  <si>
    <t>B.064.015.00020.010</t>
  </si>
  <si>
    <t>B.064.015.00020.015</t>
  </si>
  <si>
    <t>B.064.015.00110.005</t>
  </si>
  <si>
    <t>B.064.015.00130.005</t>
  </si>
  <si>
    <t>B.064.015.00130.010</t>
  </si>
  <si>
    <t>B.064.015.00140.005</t>
  </si>
  <si>
    <t>B.064.015.00140.010</t>
  </si>
  <si>
    <t>B.064.015.00150.005</t>
  </si>
  <si>
    <t>B.064.015.00210.015</t>
  </si>
  <si>
    <t>B.064.015.00220.005</t>
  </si>
  <si>
    <t>B.064.015.00230.005</t>
  </si>
  <si>
    <t>B.064.015.00230.010</t>
  </si>
  <si>
    <t>B.064.015.00270.005</t>
  </si>
  <si>
    <t>B.064.065.00110.005</t>
  </si>
  <si>
    <t>B.064.065.00120.005</t>
  </si>
  <si>
    <t>B.064.065.00320.020</t>
  </si>
  <si>
    <t>B.064.070.00065.005</t>
  </si>
  <si>
    <t>B.064.070.00070.005</t>
  </si>
  <si>
    <t>B.064.050.00420.015</t>
  </si>
  <si>
    <t>B.064.060.00320.005</t>
  </si>
  <si>
    <t>B.064.060.00320.010</t>
  </si>
  <si>
    <t>IE.ALL.01</t>
  </si>
  <si>
    <t>IE.ALL.02</t>
  </si>
  <si>
    <t>IE.ALL.03</t>
  </si>
  <si>
    <t>IE.ALL.04</t>
  </si>
  <si>
    <t>IE.ALL.05</t>
  </si>
  <si>
    <t>IE.ALL.06</t>
  </si>
  <si>
    <t>IE.ALL.07</t>
  </si>
  <si>
    <t>IE.ALL.08</t>
  </si>
  <si>
    <t>IE.ALL.09</t>
  </si>
  <si>
    <t>NV.IE.011</t>
  </si>
  <si>
    <t>B.064.065.00320.005</t>
  </si>
  <si>
    <t>B.064.065.00320.025</t>
  </si>
  <si>
    <t>IE.TVCC.01</t>
  </si>
  <si>
    <t>IE.TVCC.02</t>
  </si>
  <si>
    <t>IE.TVCC.03</t>
  </si>
  <si>
    <t>IE.TVCC.04</t>
  </si>
  <si>
    <t>IE.TVCC.05</t>
  </si>
  <si>
    <t xml:space="preserve">MONITOR LCD 24" 16:9 FULL-HD </t>
  </si>
  <si>
    <t>B.064.020.00110.005</t>
  </si>
  <si>
    <t>B.064.020.00120.005</t>
  </si>
  <si>
    <t>B.064.020.00130.005</t>
  </si>
  <si>
    <t>B.064.020.00170.005</t>
  </si>
  <si>
    <t>B.064.020.00170.010</t>
  </si>
  <si>
    <t>B.064.020.00170.015</t>
  </si>
  <si>
    <t>NV.REG.01</t>
  </si>
  <si>
    <t>Building automation</t>
  </si>
  <si>
    <t>B.062.087.00015.005</t>
  </si>
  <si>
    <t>B.062.087.00035.005</t>
  </si>
  <si>
    <t>B.062.087.00050.025</t>
  </si>
  <si>
    <t>B.062.087.00080.005</t>
  </si>
  <si>
    <t>B.062.038.00270.005</t>
  </si>
  <si>
    <t>B.062.041.00010.030</t>
  </si>
  <si>
    <t>B.062.041.00010.120</t>
  </si>
  <si>
    <t>B.062.041.00040.080</t>
  </si>
  <si>
    <t>B.062.093.00010.090</t>
  </si>
  <si>
    <t>B.062.099.00110.005</t>
  </si>
  <si>
    <t>B.062.099.00120.005</t>
  </si>
  <si>
    <t>B.062.099.00140.005</t>
  </si>
  <si>
    <t>B.062.099.00330.030</t>
  </si>
  <si>
    <t>B.062.099.00430.005</t>
  </si>
  <si>
    <t>NV.IE.003</t>
  </si>
  <si>
    <t>kWp</t>
  </si>
  <si>
    <t>01.02.08.01.b</t>
  </si>
  <si>
    <t>01.02.08.06.d</t>
  </si>
  <si>
    <t>01.02.08.06.f</t>
  </si>
  <si>
    <t>01.02.08.07.a</t>
  </si>
  <si>
    <t>01.02.08.07.b</t>
  </si>
  <si>
    <t>01.02.08.10.a</t>
  </si>
  <si>
    <t>01.02.08.10.b</t>
  </si>
  <si>
    <t>01.02.08.11.a</t>
  </si>
  <si>
    <t>H 5m</t>
  </si>
  <si>
    <t>01.02.08.11.b</t>
  </si>
  <si>
    <t>H 5-8m</t>
  </si>
  <si>
    <t>01.02.08.13.a</t>
  </si>
  <si>
    <t>01.02.08.13.b</t>
  </si>
  <si>
    <t>d</t>
  </si>
  <si>
    <t>01.06.01.02.a*</t>
  </si>
  <si>
    <t>01.06.01.02.b*</t>
  </si>
  <si>
    <t>01.06.01.03.a*</t>
  </si>
  <si>
    <t>01.06.01.03.b*</t>
  </si>
  <si>
    <t>01.06.01.10.a</t>
  </si>
  <si>
    <t>01.06.01.10.b</t>
  </si>
  <si>
    <t>01.06.01.10.c*</t>
  </si>
  <si>
    <t>01.06.01.10.d*</t>
  </si>
  <si>
    <t>01.06.02.02.c</t>
  </si>
  <si>
    <t>01.06.03.01.a</t>
  </si>
  <si>
    <t>01.06.03.01.b</t>
  </si>
  <si>
    <t>01.06.03.02.a</t>
  </si>
  <si>
    <t>01.06.03.05.a</t>
  </si>
  <si>
    <t>01.06.03.05.b</t>
  </si>
  <si>
    <t>01.06.04.01.a</t>
  </si>
  <si>
    <t>01.06.04.02.a</t>
  </si>
  <si>
    <t>01.06.04.02.b</t>
  </si>
  <si>
    <t>02.04.07.02.d*</t>
  </si>
  <si>
    <t>04.05.03.03.a</t>
  </si>
  <si>
    <t>NP.SIC.001</t>
  </si>
  <si>
    <t>NP.SIC.002</t>
  </si>
  <si>
    <t>NP.SIC.003</t>
  </si>
  <si>
    <t>NP.SIC.004</t>
  </si>
  <si>
    <t>NP.SIC.005</t>
  </si>
  <si>
    <t>NP.SIC.006</t>
  </si>
  <si>
    <t>NP.SIC.007</t>
  </si>
  <si>
    <t>NP.SIC.008</t>
  </si>
  <si>
    <t>NP.SIC.009</t>
  </si>
  <si>
    <t>NP.SIC.010</t>
  </si>
  <si>
    <t>NP.SIC.011</t>
  </si>
  <si>
    <t>NP.SIC.012</t>
  </si>
  <si>
    <t>NP.SIC.013</t>
  </si>
  <si>
    <t>RIQUALIFICAZIONE IMMOBILIARE/FUNZIONALE ISTITUTO MARCELLINE - BOLZANO</t>
  </si>
  <si>
    <t>45214200-2</t>
  </si>
  <si>
    <t>01.02.08</t>
  </si>
  <si>
    <t>01.02</t>
  </si>
  <si>
    <t>01.06</t>
  </si>
  <si>
    <t>01.06.01</t>
  </si>
  <si>
    <t>01.06.02</t>
  </si>
  <si>
    <t>01.06.03</t>
  </si>
  <si>
    <t>01.06.04</t>
  </si>
  <si>
    <t>02.04</t>
  </si>
  <si>
    <t>02.04.07*</t>
  </si>
  <si>
    <t>04.05</t>
  </si>
  <si>
    <t>04.05.03</t>
  </si>
  <si>
    <t>NP.SIC</t>
  </si>
  <si>
    <t>ALLEGATO C1 - ac LISTA DELLE CATEGORIE DI LAVORAZIONE E FORNITURE OFFERTA CON PREZZI UNITARI
LISTA DELLE CATEGORIE DI LAVORAZIONE E FORNITURE
OFFERTA CON PREZZI UNITARI</t>
  </si>
  <si>
    <t>Importo lavori ac:</t>
  </si>
  <si>
    <t>Importo totale offerto per lavori ac SENZA oneri di sicurezza:</t>
  </si>
  <si>
    <t>Lavori ac</t>
  </si>
  <si>
    <t>ac</t>
  </si>
  <si>
    <t>Noli</t>
  </si>
  <si>
    <t>Ponteggi da costruzione e da manutenzione</t>
  </si>
  <si>
    <t>ogni settimana successiva</t>
  </si>
  <si>
    <t>4,5 kN/m2, prime 4 settimane</t>
  </si>
  <si>
    <t>per ogni giorno naturale successivo voce .6 d)</t>
  </si>
  <si>
    <t>prime 4 settimane</t>
  </si>
  <si>
    <t>per ogni giorno naturale successivo</t>
  </si>
  <si>
    <t>3 kN/m2, prime 4 settimane</t>
  </si>
  <si>
    <t>ogni sett. successiva</t>
  </si>
  <si>
    <t>Oneri generali di cantiere</t>
  </si>
  <si>
    <t>Monoblocchi prefabbricati</t>
  </si>
  <si>
    <t>Magazzino per il primo mese (30 gg) o frazione.</t>
  </si>
  <si>
    <t>Magazzino per ogni giorno successivo.</t>
  </si>
  <si>
    <t>Spogliatoio, ufficio, ecc. - primo mese (30 gg) o fraz.</t>
  </si>
  <si>
    <t>Spogliatoio, ufficio, ecc. per ogni giorno successivo.</t>
  </si>
  <si>
    <t>WC chimico</t>
  </si>
  <si>
    <t>WC chimico; noleggio per ogni giorno successivo al 1° mese</t>
  </si>
  <si>
    <t>WC a fognatura - per il primo mese (30 gg) o frazione.</t>
  </si>
  <si>
    <t>WC a fognatura - per ogni giorno successivo.</t>
  </si>
  <si>
    <t>Tabelloni di cantiere</t>
  </si>
  <si>
    <t>dimensione su richiesta della DL</t>
  </si>
  <si>
    <t>Recinzione di cantiere</t>
  </si>
  <si>
    <t>per il primo mese (30 gg) o frazione</t>
  </si>
  <si>
    <t>per tutta la durata necessaria</t>
  </si>
  <si>
    <t>per ogni mese successivo</t>
  </si>
  <si>
    <t>Illuminazione di cantiere</t>
  </si>
  <si>
    <t>Opere da impresario - costruttore</t>
  </si>
  <si>
    <t>Opere in conglomerato cementizio armato e non armato, casseforme e prefabbricati</t>
  </si>
  <si>
    <t>Opere di sostegno, piani di lavoro</t>
  </si>
  <si>
    <t>Opere di sostegno.</t>
  </si>
  <si>
    <t>Opere da pittore e opere di costruttore a secco</t>
  </si>
  <si>
    <t>Lavori da costruttore a secco</t>
  </si>
  <si>
    <t>Intonaco a secco</t>
  </si>
  <si>
    <t>Rivestimento monolastra</t>
  </si>
  <si>
    <t>Oneri generali</t>
  </si>
  <si>
    <t>Installazione, manutenzione e sgombero cantiere.</t>
  </si>
  <si>
    <t>Squadra per ripristino protezioni cantiere.</t>
  </si>
  <si>
    <t>Riunione di coordinamento.</t>
  </si>
  <si>
    <t>Estintore carrellato a polvere pressurizzata.</t>
  </si>
  <si>
    <t>Cartellonistica di cantiere.</t>
  </si>
  <si>
    <t>Sorveglianza area di cantiere.</t>
  </si>
  <si>
    <t>Cassetta di pronto soccorso.</t>
  </si>
  <si>
    <t>Ponte a torre con scala interna - sino a 5,00 m.</t>
  </si>
  <si>
    <t>Ponte a torre con scala interna - sino a 3,50 m.</t>
  </si>
  <si>
    <t>Nolo e posa in opera di legname d'opera - prime 4 settimane.</t>
  </si>
  <si>
    <t>Fondazione stradale - 25 cm.</t>
  </si>
  <si>
    <t>Recinzione polietilene-primo mese o frazione.</t>
  </si>
  <si>
    <t>Recinzione polietilene-ogni mese successivo.</t>
  </si>
  <si>
    <t>Operaio di 4. livello</t>
  </si>
  <si>
    <t>Operaio specializzato</t>
  </si>
  <si>
    <t>Operaio qualificato</t>
  </si>
  <si>
    <t>Demolizioni  (Cap 10)</t>
  </si>
  <si>
    <t>Demolizione edificio 1 (casa abitazione)</t>
  </si>
  <si>
    <t>Demolizione edificio 2 (scuola)</t>
  </si>
  <si>
    <t>Demolizione edificio 3 (convitto)</t>
  </si>
  <si>
    <t>Demolizione (sotto terrazza adiacente edificio storico)</t>
  </si>
  <si>
    <t>Taglio con sega circolare o filo d'acciaio -taglio di precisione</t>
  </si>
  <si>
    <t>Diritti di discarica+trasporto materiale scavo. 1/A</t>
  </si>
  <si>
    <t>Diritti di discarica+trasporto materiale scavo. 1/B</t>
  </si>
  <si>
    <t>Diritti di discarica+trasporto materiale scavo. 1/C,A2,A3</t>
  </si>
  <si>
    <t>Movimenti di terra  (Cap 11)</t>
  </si>
  <si>
    <t>Rimozione di strato superficiale di terra di coltivo</t>
  </si>
  <si>
    <t>Scavo di sbancamento</t>
  </si>
  <si>
    <t>Scavo di sbancamento, sovrappr. prof. &gt;4,50m &lt;6,00m</t>
  </si>
  <si>
    <t>Scavo a sezione ristretta</t>
  </si>
  <si>
    <t>Scavo a sezione ristretta, sovrappr. prof. &gt;1,50m &lt;3,50m</t>
  </si>
  <si>
    <t>Rinterri e rilevati da addossare a murature</t>
  </si>
  <si>
    <t>Livellamento con mezzo meccanico superfici scavate o riportate</t>
  </si>
  <si>
    <t>Spianamento della terra vegetale sp.40cm</t>
  </si>
  <si>
    <t>Terra di coltivo fornita e spianata</t>
  </si>
  <si>
    <t>Opere in conglomerato cementizio armato e non armato, casseforme e prefabbricati  (Cap 13)</t>
  </si>
  <si>
    <t>F.p. congl. cem. C 12/15</t>
  </si>
  <si>
    <t>F.p. congl. cem. C 28/35 per fondazioni, con casseri S2</t>
  </si>
  <si>
    <t>F.p. congl. cem. C 28/35 per platea, con casseri S2</t>
  </si>
  <si>
    <t>F.p. congl. cem. C 28/35 per muri perim.interrati, con casseri S3</t>
  </si>
  <si>
    <t>F.p. congl. cem. C 35/45 per pilastri e muri, con casseri S3</t>
  </si>
  <si>
    <t>F.p. congl. cem. C 35/45 per pianerottoli, con casseri S3</t>
  </si>
  <si>
    <t>F.p. congl. cem. C 30/37 per travi e solette, con casseri S3</t>
  </si>
  <si>
    <t>F.p. congl. cem. C 30/37 per getto integrativo dei solai</t>
  </si>
  <si>
    <t>Sovrapprezzo per conglom. cementizio impermeabile XC3</t>
  </si>
  <si>
    <t>Sovrapprezzo per conglom. cementizio XF4</t>
  </si>
  <si>
    <t>F. e posa Pareti prefabbr.sp.35cm, compreso getto cls</t>
  </si>
  <si>
    <t>F. e posa Pareti prefabbr.sp.40cm, compreso getto cls</t>
  </si>
  <si>
    <t>F. e posa Pareti prefabbr.sp.50cm, compreso getto cls</t>
  </si>
  <si>
    <t>F. e posa Pareti prefabbr.sp.60cm, compreso getto cls</t>
  </si>
  <si>
    <t>F. e posa Parete prefabbr.sp.40cm, compreso getto cls</t>
  </si>
  <si>
    <t>F. e posa Scala prefabbricata in c.a.</t>
  </si>
  <si>
    <t>Acciaio per c. a.  (Cap 14)</t>
  </si>
  <si>
    <t>Acciaio in barre da cemento armato B450C</t>
  </si>
  <si>
    <t>Rete di acciaio elettrosaldata B450C</t>
  </si>
  <si>
    <t>Solai e soffittature  (Cap 15)</t>
  </si>
  <si>
    <t>F. e posa solai a lastre prefabbricate H.tot.35cm</t>
  </si>
  <si>
    <t>F. e posa solai a lastre prefabbricate H.tot.25cm</t>
  </si>
  <si>
    <t>Travi prefabbricate reticolari</t>
  </si>
  <si>
    <t>Tetto Solaio collaborante: scuola elementare+medie+sup.</t>
  </si>
  <si>
    <t>Copertura piana : Scuola dell'infanzia</t>
  </si>
  <si>
    <t>Murature in pietra artificiale (blocchi, laterizi)  (Cap 16)</t>
  </si>
  <si>
    <t>Muratura di blocchi multifori in laterizio alveolare</t>
  </si>
  <si>
    <t>Vespai e sottofondi  (Cap 19)</t>
  </si>
  <si>
    <t>Ossatura di sottofondo, inerti ghiaia grossa e/o pietrame, sp.25-30cm</t>
  </si>
  <si>
    <t>Ossatura di sottofondo, inerti di ghiaia grossa e/o pietrame, m3</t>
  </si>
  <si>
    <t>F. e posa Casseforme in plastica riciclata 50x50cm. h.13cm</t>
  </si>
  <si>
    <t>F. e posa Casseforme in plastica riciclata 50x50cm. h.15cm</t>
  </si>
  <si>
    <t>F. e posa Casseforme in plastica riciclata 50x50cm. h.17cm</t>
  </si>
  <si>
    <t>F. e posa Casseforme in plastica riciclata 50x50cm. h.20cm</t>
  </si>
  <si>
    <t>F. e posa Casseforme in plastica riciclata 50x50cm. h.25cm</t>
  </si>
  <si>
    <t>F. e posa Casseforme in plastica riciclata 50x50cm. h.30cm</t>
  </si>
  <si>
    <t>Massetto livellante argilla espansa, spessore 5-6 cm</t>
  </si>
  <si>
    <t>Sovrapprezzo alla voce .03 e) per ogni cm di maggior spessore</t>
  </si>
  <si>
    <t>Massetto in malta di cemento per pend. tetti piani, sp. medio 7 cm</t>
  </si>
  <si>
    <t>Massetto in malta di cemento per protezione impermeabilizzazioni, sp.min. 5cm</t>
  </si>
  <si>
    <t>Massetto radiante in sabbia cemento CT C20-F4</t>
  </si>
  <si>
    <t>Sovrapprezzi alla voce .03 per ogni cm di maggior spessore</t>
  </si>
  <si>
    <t>Pavimento industriale con massetto di sottof. C25/30 sp.15CM</t>
  </si>
  <si>
    <t>Pavimento industriale con massetto -per ogni cm maggior spes.</t>
  </si>
  <si>
    <t>Impermeabilizzazioni  (Cap 20)</t>
  </si>
  <si>
    <t>Impermeabilizzazione orizzontale di murature</t>
  </si>
  <si>
    <t>F.p. guaina bituminosa S: 3 mm R:30-40 N/5 cm</t>
  </si>
  <si>
    <t>Strato separatore, strato di poliestere 200 g/m2</t>
  </si>
  <si>
    <t>Strato separatore, strato di polietilene sp. 0,30 mm</t>
  </si>
  <si>
    <t>Fornitura di barriera antivapore</t>
  </si>
  <si>
    <t>Giunto pedonabile largh.100mm</t>
  </si>
  <si>
    <t>Giunto pedonabile largh.50mm</t>
  </si>
  <si>
    <t>Giunto non pedonabile largh.50mm</t>
  </si>
  <si>
    <t>Giunto non pedonabile largh.80mm</t>
  </si>
  <si>
    <t>Formazione di guscio di raccordo fondomuro</t>
  </si>
  <si>
    <t>Isolamenti  (Cap 21)</t>
  </si>
  <si>
    <t>Cappotto esterno in lana di roccia sp.14cm</t>
  </si>
  <si>
    <t>Rivestimento rustico a medio spessore</t>
  </si>
  <si>
    <t>Isolamento termico polistirolo, 3cm</t>
  </si>
  <si>
    <t>Isolamento termico polistirolo, 5cm</t>
  </si>
  <si>
    <t>Isolamento termico polistirolo, 8cm</t>
  </si>
  <si>
    <t>Isolamento termico polistirolo, 10cm</t>
  </si>
  <si>
    <t>Isolamento termico polistirolo, 18 cm</t>
  </si>
  <si>
    <t>Impermeabilizzazioni di coperture  (Cap 24)</t>
  </si>
  <si>
    <t>Manto impermeabile bituminoso a due strati di guaina</t>
  </si>
  <si>
    <t>Manto impermeabile in telo sintetico di poliolefine</t>
  </si>
  <si>
    <t>Drenaggi, canalizzazioni, fognature e pavimentazioni stradali  (Cap 25)</t>
  </si>
  <si>
    <t>F. e posa drenaggio verticale con telo drenante in polietilene a bollini</t>
  </si>
  <si>
    <t>Opere da giardiniere  (Cap 26)</t>
  </si>
  <si>
    <t>Sistema per l'inverdimento pensile estensivo</t>
  </si>
  <si>
    <t>Pozzetto di controllo</t>
  </si>
  <si>
    <t>Formazione di bordature in ghiaia tonda lavata 15/30</t>
  </si>
  <si>
    <t>Formazione siepi: prunus laurus cerasus</t>
  </si>
  <si>
    <t>Opere di risanamento  (Cap 28)</t>
  </si>
  <si>
    <t>Disfacimento di intonaco in malta, sp. 3cm</t>
  </si>
  <si>
    <t>Disfacimento di intonaco in malta, per ogni cm in pi¨</t>
  </si>
  <si>
    <t>Abbassamento di pavimentazione del piano cantina,h 60cm</t>
  </si>
  <si>
    <t>Traccia a sezione obbligata, per tubazioni di impianti</t>
  </si>
  <si>
    <t>Apertura di fori nel solai e/o murature 25x25</t>
  </si>
  <si>
    <t>Apertura di fori nel solai e/o murature 60x60</t>
  </si>
  <si>
    <t>Apertura di fori nel solai e/o murature 90x90</t>
  </si>
  <si>
    <t>Scala in c.a. per il collegamento di piani (ca. 18 gradini)</t>
  </si>
  <si>
    <t>Rappezzi di intonaco, su pareti e soffitti</t>
  </si>
  <si>
    <t>Intonaco esterno su pareti e soffitti di vecchia muratura, sp.2,5cm.</t>
  </si>
  <si>
    <t>Intonaco esterno su pareti e soffitti di vecchia muratura, per ogni cm. in più</t>
  </si>
  <si>
    <t>Sottostruttura per il palco nell'Aula Magna</t>
  </si>
  <si>
    <t>Sovrapprezzo: portelle di ispezione 244x244mm</t>
  </si>
  <si>
    <t>Sovrapprezzo: portelle di ispezione 600x600mm</t>
  </si>
  <si>
    <t>Scala rettilinea in legno massiccio, in rovere 40mm</t>
  </si>
  <si>
    <t>Carpenteria in metallo  (Cap 30)</t>
  </si>
  <si>
    <t>Travature e colonne semplici in acciaio, S355</t>
  </si>
  <si>
    <t>Travature e colonne semplici in acciaio, sovrappr. zincatura a caldo</t>
  </si>
  <si>
    <t>Chiusini, grigliati  (Cap 31)</t>
  </si>
  <si>
    <t>Grigliato a maglia rettangolare 33x11mm piatto 30x2mm</t>
  </si>
  <si>
    <t>Grigliato a maglia rettangolare 15x76mm piatto 50x3mm</t>
  </si>
  <si>
    <t>Canaletta per smaltimento acque meteoriche</t>
  </si>
  <si>
    <t>Corrimano, parapetti, inferriate, recinzioni  (Cap 32)</t>
  </si>
  <si>
    <t>Corrimano completo di mensole, in acciaio inossidabile</t>
  </si>
  <si>
    <t>Ringhiera in acciaio S235 h.1,0-1,10m 1,20 kN/m</t>
  </si>
  <si>
    <t>Serranda avvolgibile 182,5x265H</t>
  </si>
  <si>
    <t>Serranda estensibile 715x300</t>
  </si>
  <si>
    <t>Serranda estensibile 420x300</t>
  </si>
  <si>
    <t>Scale  (Cap 33)</t>
  </si>
  <si>
    <t>Scala rettilinea in acciaio, 500 kg/m2, con min.17 gradini</t>
  </si>
  <si>
    <t>Scala rettilinea in acciaio, 500 kg/m2, per ogni gradino in pi¨</t>
  </si>
  <si>
    <t>Scala rettilinea in acciaio, 500 kg/m2, zincatura a caldo</t>
  </si>
  <si>
    <t>Finestre  (Cap 34)</t>
  </si>
  <si>
    <t>SE01/02 FRANGISOLE</t>
  </si>
  <si>
    <t>Porte  (Cap 35)</t>
  </si>
  <si>
    <t>Porta tagliafuoco in acciaio 900x2100-2200 mm REI 60'</t>
  </si>
  <si>
    <t>Porta tagliafuoco in acciaio 900x2100-2200 mm REI 120'</t>
  </si>
  <si>
    <t>Porta tagliafuoco in acciaio 1300x2100-2200 mm REI 60'</t>
  </si>
  <si>
    <t>Porta tagliafuoco in acciaio 1300x2100-2200 mm REI 120'</t>
  </si>
  <si>
    <t>Porta tagliafuoco intelaiata e vetrata, 2 batt., REI 60'</t>
  </si>
  <si>
    <t>Portoni  (Cap 36)</t>
  </si>
  <si>
    <t>Porta basculante intelaiata</t>
  </si>
  <si>
    <t>Sovrapprezzo alla porta basculante per l'inserimento di porta pedonale</t>
  </si>
  <si>
    <t>Opere da fabbro ferraio  (Cap 37)</t>
  </si>
  <si>
    <t>F.p. in opera di fioriera in lamiera di acciaio zincato e panca</t>
  </si>
  <si>
    <t>Ferramenta particolare  (Cap 39)</t>
  </si>
  <si>
    <t>Maniglione antipanico munito di marcatura CE, per anta battente</t>
  </si>
  <si>
    <t>Maniglione antipanico munito di marcatura CE, per anta batt. semifissa</t>
  </si>
  <si>
    <t>Lavorazioni su supporti di agglomerati edili e di cartongesso  (Cap 41)</t>
  </si>
  <si>
    <t>Pitturazione coprente con pittura a calce per interni</t>
  </si>
  <si>
    <t>Pitturazione coprente -pittura a base di polimerizzato resine acriliche</t>
  </si>
  <si>
    <t>Pitturazione coprente - pittura in tinta profonda</t>
  </si>
  <si>
    <t>Pitturazione coprente - airless a spruzzo</t>
  </si>
  <si>
    <t>Lavorazioni su supporti in metallo  (Cap 43)</t>
  </si>
  <si>
    <t>Applicazione di smalto coprente su supporti in acciaio, per esterno</t>
  </si>
  <si>
    <t>Sistema di rivestimento resistente al fuoco, R 120</t>
  </si>
  <si>
    <t>Lavori da costruttore a secco  (Cap 45)</t>
  </si>
  <si>
    <t>Controsoffitto con strutt.supp., lastre cartongesso sp.12,5mm</t>
  </si>
  <si>
    <t>Controsoffitto con strutt.supp., lastre idrorepellenti sp.12,5mm</t>
  </si>
  <si>
    <t>Controsoffitto con strutt.supp., lastre cart. fonoassorbenti sp.12,5 mm</t>
  </si>
  <si>
    <t>Controsoffitto resistente al fuoco a membrana, EI 60</t>
  </si>
  <si>
    <t>Rivestimento resistente al fuoco, R120</t>
  </si>
  <si>
    <t>Parete divisoria con sottostr.metallica doppia,&lt;205mm, 2x15,0mm</t>
  </si>
  <si>
    <t>Parete divisoria con sottostr.met. doppia, 205-300mm, 2x12,5mm</t>
  </si>
  <si>
    <t>Sovrapprezzo su pos. 04.05.02.05.b per lastre in fibra di gesso 12,5 mm</t>
  </si>
  <si>
    <t>Sovrapprezzo su pos. 04.05.02.05.a per lastre in fibra di gesso 15,0 mm</t>
  </si>
  <si>
    <t>Fornitura e messa in opera di controtelaio per porte scorrevoli per cartongesso</t>
  </si>
  <si>
    <t>Controparete, una lastra in cartongesso+una lastra in gessofibra</t>
  </si>
  <si>
    <t>Fornitura e messa in opera di botola d'ispezione</t>
  </si>
  <si>
    <t>Fornitura e messa in opera di botola d'ispezione REI 120</t>
  </si>
  <si>
    <t>Pavimenti in ceramica  (Cap 46)</t>
  </si>
  <si>
    <t>Pavimento in piastrelle smaltate di grÚs per interni, 30x30 cm R9</t>
  </si>
  <si>
    <t>Pavimento in piastrelle smaltate di grÚs per interni, 60x60 cm</t>
  </si>
  <si>
    <t>Rivestimenti in ceramica  (Cap 47)</t>
  </si>
  <si>
    <t>Rivestimento in piastrelle smaltate monocot. 20x20cm, preincise</t>
  </si>
  <si>
    <t>Zoccolini in ceramica  (Cap 48)</t>
  </si>
  <si>
    <t>Zoccolino in piastrelle a superficie piana,H=10 cm</t>
  </si>
  <si>
    <t>Pavimenti in PVC, gomma, linoleum e moquette  (Cap 51)</t>
  </si>
  <si>
    <t>Pavimento in linoleum in teli, tinta unita o marmorizzata, sp.3,2mm</t>
  </si>
  <si>
    <t>Sigillatura del pavimento in linoleum</t>
  </si>
  <si>
    <t>Saldatura a caldo del pavimento in linoleum</t>
  </si>
  <si>
    <t>Sguscia battiscopa in PVC colorato, profilo a pezzo unico, raggio 25mm</t>
  </si>
  <si>
    <t>Superfici sportive  (Cap 53)</t>
  </si>
  <si>
    <t>Pavimento sportivo elasticizzato sp.40mm Sup.465,48mq</t>
  </si>
  <si>
    <t>F. e posa in opera di pavimento sportivo in gomma outdoor</t>
  </si>
  <si>
    <t>Zoccolini  (Cap 55)</t>
  </si>
  <si>
    <t>Zoccolino battiscopa in legno massiccio,10x75(H)</t>
  </si>
  <si>
    <t>Opere di carpenteria in legno  (Cap 60)</t>
  </si>
  <si>
    <t>Pannello in materiale legnoso, pressato, tipo OSB, sp.30mm.</t>
  </si>
  <si>
    <t>Listelli di supporto, 6x8cm</t>
  </si>
  <si>
    <t>Listelli di supporto, 5x10cm</t>
  </si>
  <si>
    <t>Lamiera di alluminio  (Cap 66)</t>
  </si>
  <si>
    <t>Copertura per tetto con nastro alluminio preverniciato</t>
  </si>
  <si>
    <t>Rivestimento pannelli alluminio sp.3mm</t>
  </si>
  <si>
    <t>Sovrapprezzo per foratura tonda alternata</t>
  </si>
  <si>
    <t>Sovrappr. per f.p.pannelli forati</t>
  </si>
  <si>
    <t>Scossaline con nastro in alluminio</t>
  </si>
  <si>
    <t>Porte a doppia battuta, porte interne, porte tagliafuoco  (Cap 70)</t>
  </si>
  <si>
    <t>Schermature solari  (Cap 71)</t>
  </si>
  <si>
    <t>Soffittature, rivestimenti di pareti, sottostrutture, coibentazioni  (Cap 72)</t>
  </si>
  <si>
    <t>Rivestimento di pareti interne</t>
  </si>
  <si>
    <t>Fornitura e montaggio di parapetto in legno</t>
  </si>
  <si>
    <t>Sottostruttura per rivestimenti in legno</t>
  </si>
  <si>
    <t>Pareti divisorie  (Cap 74)</t>
  </si>
  <si>
    <t>Parete divisoria vetrata non portante per interni, sp.12mm</t>
  </si>
  <si>
    <t>Pareti divisorie per servizi sanitari per ambienti umidi</t>
  </si>
  <si>
    <t>Pareti divisorie per servizi sanitari per asili</t>
  </si>
  <si>
    <t>Pavimenti interni  (Cap 76)</t>
  </si>
  <si>
    <t>Pavimento in terrazzo (pavimento alla veneziana) 35 mm</t>
  </si>
  <si>
    <t>Ascensori  (Cap 122)</t>
  </si>
  <si>
    <t>Impianto ascensore, senza locale macchinario, fermate nr.6</t>
  </si>
  <si>
    <t>Impianto ascensore, senza locale macchinario fermate nr.3</t>
  </si>
  <si>
    <t>Sovrapprezzo per porta al piano in esecuzione tagliafuoco EI 120</t>
  </si>
  <si>
    <t>Sovrapprezzo per cabina con 2 accessi opposti</t>
  </si>
  <si>
    <t>Montacarichi  (Cap 123)</t>
  </si>
  <si>
    <t>Elevatore adibito al trasporto di merci e di persone</t>
  </si>
  <si>
    <t>LAVORI DI DISBOSCAMENTO  (Cap 159)</t>
  </si>
  <si>
    <t>Abbattimento di piante diametro 16 fino a 20 cm</t>
  </si>
  <si>
    <t>Abbattimento di piante diametro 21 fino a 30 cm</t>
  </si>
  <si>
    <t>Abbattimento di piante diametro 31 fino a 40 cm</t>
  </si>
  <si>
    <t>Abbattimento di piante diametro 41 fino a 60 cm</t>
  </si>
  <si>
    <t>Abbattimento di piante diametro oltre 60 cm</t>
  </si>
  <si>
    <t>Estirpazione di ceppaie, diametro: cm 16 fino a 20</t>
  </si>
  <si>
    <t>Estirpazione di ceppaie, diametro: cm 21 fino a 30</t>
  </si>
  <si>
    <t>Estirpazione di ceppaie, diametro: cm 31 fino a 40</t>
  </si>
  <si>
    <t>Estirpazione di ceppaie, diametro: cm 41 fino a 60</t>
  </si>
  <si>
    <t>Estirpazione di ceppaie, diametro: oltre cm 60</t>
  </si>
  <si>
    <t>RILEVATI E RINTERRI (Cap 168)</t>
  </si>
  <si>
    <t>Formazione di terrapieno, rilevati e rinterri</t>
  </si>
  <si>
    <t>PARETE CHIODATA IN SPRITZBETON OSSERVAZIONI TECNICO-OPERATIVE    (Cap190)</t>
  </si>
  <si>
    <t>Fornitura e posa in opera di rivestimento in spritzbeton sp.21-25 cm</t>
  </si>
  <si>
    <t>Armatura con rete elettrosaldata B450C</t>
  </si>
  <si>
    <t>PARATIE IN MICROPALI  (Cap 193)</t>
  </si>
  <si>
    <t>Installazione e sgombero del cantiere</t>
  </si>
  <si>
    <t>Micropalo per paratia D 230 - 300 mm (11 3/4")</t>
  </si>
  <si>
    <t>Armatura tubolare per micropali S355</t>
  </si>
  <si>
    <t>TIRANTI, PER LAVORI A CIELO APERTO  (Cap 196)</t>
  </si>
  <si>
    <t>Fornitura, posa ed iniez.tiranti temporanei barra &lt;500 kN</t>
  </si>
  <si>
    <t>Iniezione di miscela di cemento R42.5</t>
  </si>
  <si>
    <t>CHIODI (TIRANTI PASSIVI) PER LAVORI A CIELO APERTO  (Cap 197)</t>
  </si>
  <si>
    <t>Fornitura, perforazione e posa in opera di chiodi 260 KN</t>
  </si>
  <si>
    <t>LAVORI AUSILIARI  (Cap 199)</t>
  </si>
  <si>
    <t>Cordolo di collegamento e di ripartizione in c.a. C25/30</t>
  </si>
  <si>
    <t>FONDAZIONI IN MICROPALI  (Cap 202)</t>
  </si>
  <si>
    <t>Micropalo per fondazione, D 230-300 mm (11 3/4")</t>
  </si>
  <si>
    <t>TUBI DI MATERIALE PLASTICO  (Cap 246)</t>
  </si>
  <si>
    <t>Tubo di PVC per fognatura DN 125</t>
  </si>
  <si>
    <t>Tubo di PVC per fognatura DN 160</t>
  </si>
  <si>
    <t>POZZETTI IN CONGLOMERATO CEMENTIZIO NON ARMATO, RETTANGOLARI  (Cap 255)</t>
  </si>
  <si>
    <t>Pozzetto, a tenuta d'acqua 0,10 bar 40 x 40 cm</t>
  </si>
  <si>
    <t>CADITOIE IN GHISA  (Cap 267)</t>
  </si>
  <si>
    <t>Caditoia rettangolare, tipo "Rekord" 250 kN</t>
  </si>
  <si>
    <t>Secchiello raccoglitore in acciaio, zincato, per pozzetti</t>
  </si>
  <si>
    <t>PAVIMENTAZIONI BITUMINOSE  (Cap 282)</t>
  </si>
  <si>
    <t>Asportazione a freddo di pavimentazione bit.sp. 2,0 cm</t>
  </si>
  <si>
    <t>Asportazione a freddo di pavim. bit.sp. oltre 2,0cm</t>
  </si>
  <si>
    <t>Applicazione di una mano di emulsione cationica</t>
  </si>
  <si>
    <t>Conglomerato bit. 0/15 per strato d'usura di 1. cat, sp 3cm</t>
  </si>
  <si>
    <t>PAVIMENTAZIONI CON PIETRE NATURALI  (Cap 283)</t>
  </si>
  <si>
    <t>Pavimentazione con cubetti di porfido dimensione cubetti 6/8cm</t>
  </si>
  <si>
    <t>Pavimentazione con piastrelle regolari in porfido, coste segate B=25cm  s=3-5cm</t>
  </si>
  <si>
    <t>Gradini, alzate e pedate, in lastre di porfido</t>
  </si>
  <si>
    <t>Cordone (bindero) di pietra naturale - porfido, B/H=10/8-10cm</t>
  </si>
  <si>
    <t>Sovrapprezzo per sigillatura superficiale con cemento</t>
  </si>
  <si>
    <t>INERBIMENTI  (Cap 310)</t>
  </si>
  <si>
    <t>Seminagione a secco con miscele di semenza di foraggere</t>
  </si>
  <si>
    <t>A. IMPIANTO DI CLIMATIZZAZIONE (Cap 1)</t>
  </si>
  <si>
    <t>Neutralizzatore condense acide per caldaie da 170 a 900 kW</t>
  </si>
  <si>
    <t>VASO D'ESPANSIONE CHIUSO PER IMP. DI RISCALDAMENTO capacità 24 l.</t>
  </si>
  <si>
    <t>VASO D'ESPANSIONE CHIUSO PER IMP. DI RISCALDAMENTO capacità 50 l.</t>
  </si>
  <si>
    <t>VASO D'ESPANSIONE CHIUSO PER IMP. DI RISCALDAMENTO capacità 80 l.</t>
  </si>
  <si>
    <t xml:space="preserve">VASO D'ESPANSIONE CHIUSO PER IMP. DI RISCALDAMENTO capacità 105 </t>
  </si>
  <si>
    <t>VASO D'ESPANSIONE CHIUSO PER IMP. DI RISCALDAMENTO capacità 200 l.</t>
  </si>
  <si>
    <t>VASO D'ESPANSIONE CHIUSO PER IMP. DI RISCALDAMENTO capacità 250 l.</t>
  </si>
  <si>
    <t>VASO D'ESPANSIONE CHIUSO PER IMP. DI RISCALDAMENTO capacità 300 l.</t>
  </si>
  <si>
    <t>VASO D'ESPANSIONE CHIUSO PER IMP. DI RISCALDAMENTO capacità 500 l.</t>
  </si>
  <si>
    <t>Valvola di sicurezza 2.25/6 bar 1/2" x 3/4" 205 / 442 Kg/h</t>
  </si>
  <si>
    <t>Valvola di sicurezza 2.25/6 bar 1" x 1"1/4 571 /1230 Kg/h</t>
  </si>
  <si>
    <t>FLUSSOSTATO Per acqua IP 43</t>
  </si>
  <si>
    <t>CAMINO DOPPIA PARETE INOX E ISOLAZ. LANA MINERALE diam int.300 m</t>
  </si>
  <si>
    <t>CAMINO DOPPIA PARETE INOX E ISOLAZ. LANA MINERALE diam int.400 m</t>
  </si>
  <si>
    <t>ELETTROPOMPA CENTRIFUGA 1400 Giri/min. por.1/7 mc/h; prev.2,5/0,6 m c.a.</t>
  </si>
  <si>
    <t>ELETTROPOMPA "IN LINE" VERTICALE portata 2,0/10,0 mc/h</t>
  </si>
  <si>
    <t>ELETTROPOMPA "IN LINE" VERTICALE portata 2,5/12,5 mc/h</t>
  </si>
  <si>
    <t>ELETTROPOMPA "IN LINE" VERTICALE portata 3,5/19,0 mc/h</t>
  </si>
  <si>
    <t>ELETTROPOMPA "IN LINE" VERTICALE portata 4,0/24,0 mc/h</t>
  </si>
  <si>
    <t>ELETTROPOMPA "IN LINE" VERTICALE portata 10,0/46,0 mc/h</t>
  </si>
  <si>
    <t>ELETTROPOMPA "IN LINE" VERTICALE portata 20,0/90,0 mc/H</t>
  </si>
  <si>
    <t>ELETTROPOMPA "IN LINE" VERTICALE portata 0,0/120,0 mc/h</t>
  </si>
  <si>
    <t>ELETTROPOMPA "IN LINE" VERTICALE portata 0,0/180,0 m/h</t>
  </si>
  <si>
    <t>ELETTROPOMPA "IN LINE" VERTICALE portata 0,0/380,0 m/h</t>
  </si>
  <si>
    <t>GRUPPO DI RIEMPIMENTO AUTOMATICO attacchi diametro 3/4"</t>
  </si>
  <si>
    <t>FILTRO FINE ACQUA SANITARIA attacchi diametro 1"</t>
  </si>
  <si>
    <t>FILTRO FINE ACQUA SANITARIA attacchi diametro 2"</t>
  </si>
  <si>
    <t>SCONNETTORE ATTACCHI FILETTATI diametro attacchi: 1"</t>
  </si>
  <si>
    <t>SCONNETTORE ATTACCHI FILETTATI diametro attacchi:1"1/2</t>
  </si>
  <si>
    <t>SCONNETTORE ATTACCHI FILETTATI diametro attacchi:2"</t>
  </si>
  <si>
    <t>VALVOLA SFOGO ARIA AUTOMATICA</t>
  </si>
  <si>
    <t>Cronotermostato digitale con funzione antigelo</t>
  </si>
  <si>
    <t>VALVOLA A TRE VIE A SETTORE CORPO IN GHISA DN 20</t>
  </si>
  <si>
    <t>VALVOLA A TRE VIE A SETTORE CORPO IN GHISA DN 25</t>
  </si>
  <si>
    <t>VALVOLA A TRE VIE A SETTORE CORPO IN GHISA DN 32</t>
  </si>
  <si>
    <t>VALVOLA A TRE VIE A SETTORE CORPO IN GHISA DN 40</t>
  </si>
  <si>
    <t>VALVOLA A TRE VIE A SETTORE CORPO IN GHISA DN 50</t>
  </si>
  <si>
    <t>VALVOLA A TRE VIE A SETTORE CORPO IN GHISA DN 65</t>
  </si>
  <si>
    <t>VALVOLA A TRE VIE A SETTORE CORPO IN GHISA PN 100</t>
  </si>
  <si>
    <t>Contalitri DN 15 Q = 1.5 mc/h tipo unigetto 2.5 lt/impulso</t>
  </si>
  <si>
    <t>Contalitri DN 20 Q = 2.5 mc/h tipo unigetto 2.5 lt/impulso</t>
  </si>
  <si>
    <t>Contalitri DN 25 Q = 3.5 mc/h tipo multigetto 2.5 lt/impulso</t>
  </si>
  <si>
    <t>Contalitri DN 32 Q = 6.0 mc/h tipo multigetto 25 lt/impulso</t>
  </si>
  <si>
    <t>Contalitri DN 40 Q = 10 mc/h tipo multigetto 25 lt/impulso</t>
  </si>
  <si>
    <t>MISURATORE DI ENERGIA TERMICA attacchi diametro 1"1/4</t>
  </si>
  <si>
    <t>MISURATORE DI ENERGIA TERMICA attacchi diametro 1"1/2</t>
  </si>
  <si>
    <t>MISURATORE DI ENERGIA TERMICA attacchi diametro DN50</t>
  </si>
  <si>
    <t>MISURATORE DI ENERGIA TERMICA attacchi diametro DN65</t>
  </si>
  <si>
    <t>MISURATORE DI ENERGIA TERMICA attacchi diametro DN80</t>
  </si>
  <si>
    <t>MISURATORE DI ENERGIA TERMICA attacchi diametro DN125</t>
  </si>
  <si>
    <t>VALVOLA DI ZONA A TRE VIE attacchi diametro 3/4"</t>
  </si>
  <si>
    <t>VALVOLA DI ZONA A TRE VIE attacchi diametro 1"</t>
  </si>
  <si>
    <t>REGOLATORE TEMPERATURA LOCALE regolatore temperatura locale</t>
  </si>
  <si>
    <t>SERVOCOMANDO PER SERRANDA ARIA CON COMANDO A DUE PUNTI</t>
  </si>
  <si>
    <t>TERMOMETRO AD ImERSIONE temperatura 0 C + 120 C</t>
  </si>
  <si>
    <t>MANOMETRO 16 bar, attacco assiale</t>
  </si>
  <si>
    <t>STABILIZZATORE GAS CON FILTRO INCORPORATO attacchi diametro DN100</t>
  </si>
  <si>
    <t>ELETTROVALVOLA INTERCETT. COMBUSTIBILE (GAS METANO) diam.o att.i DN100</t>
  </si>
  <si>
    <t>ELETTROVALVOLA INTERCETT. COMBUSTIBILE (GAS METANO) diam.o att.i DN150E</t>
  </si>
  <si>
    <t>GIUNTO ANTIVIBRANTE PER IMPIANTO GAS diametro DN100 flangiato</t>
  </si>
  <si>
    <t>IMPIANTO ALLARME FUGHE GAS</t>
  </si>
  <si>
    <t>APPARECCHIATURA AUTOMATICA TRATTAMENTO ACQUA portata mass. mc/h 2,4</t>
  </si>
  <si>
    <t>APPARECCHIATURA AUTOMATICA TRATTAMENTO ACQUA portata mass. mc/h 6,8</t>
  </si>
  <si>
    <t>APPARECCHIATURA AUTOMATICA TRATTAMENTO ACQUA portata massima mc/h 13</t>
  </si>
  <si>
    <t>POMPA DOSATRICE ELETTRONICA Pompa dosatrice elettronica portata 10 l/h</t>
  </si>
  <si>
    <t>CONTATORE LANCIA IMPULSI attacchi diametro 1/2"</t>
  </si>
  <si>
    <t>QUADRO DI COMANDO POMPE DOSATRICI</t>
  </si>
  <si>
    <t>SERBATOIO ACCUMULO ADDITIVI Serbatoio accumulo additivi capacita' 100 litri</t>
  </si>
  <si>
    <t>TUBAZIONI NERE INTERRATE UNI 8863-S PREISOLATE diam.3"</t>
  </si>
  <si>
    <t>TUBAZIONI NERE INTERRATE UNI 8863-S PREISOLATE DN 125</t>
  </si>
  <si>
    <t>TUBAZIONI NERE EN 10255 IN C.T. E SOTTOSTAZIONI</t>
  </si>
  <si>
    <t>TUBAZIONI NERE EN 10255 A SOFFITTO E/O CUNICOLO</t>
  </si>
  <si>
    <t>TUBAZIONI ZINCATE EN 10240 A1 PER IMPIANTO GAS</t>
  </si>
  <si>
    <t>TUBAZIONE MULTISTRATO CON SALDATURA LASER tubo multistrato 20x2.0</t>
  </si>
  <si>
    <t>TUBAZIONE MULTISTRATO CON SALDATURA LASER tubo multistrato 25x3.0</t>
  </si>
  <si>
    <t>TUBAZIONE MULTISTRATO CON SALDATURA LASER tubo multistrato 32x3.0</t>
  </si>
  <si>
    <t>TUBAZIONE MULTISTRATO CON SALDATURA LASER tubo multistrato 40x3.5</t>
  </si>
  <si>
    <t>TUBAZIONE MULTISTRATO CON SALDATURA LASER tubo multistrato 50x4.0</t>
  </si>
  <si>
    <t>TUBAZIONE MULTISTRATO CON SALDATURA LASER tubo multistrato 63x6.0</t>
  </si>
  <si>
    <t>GIUNTI ANTIVIBRANTI diametro 1"1/4</t>
  </si>
  <si>
    <t>GIUNTI ANTIVIBRANTI diametro 2"</t>
  </si>
  <si>
    <t>GIUNTI ANTIVIBRANTI diametro 3"</t>
  </si>
  <si>
    <t>COIB. TUBAZIONI NERE IN VISTA IN C.T. IN ALLUMINIO diametro 1"</t>
  </si>
  <si>
    <t>COIB. TUBAZIONI NERE IN VISTA IN C.T. IN ALLUMINIO diametro 1"1/4</t>
  </si>
  <si>
    <t>COIB. TUBAZIONI NERE IN VISTA IN C.T. IN ALLUMINIO diametro 1"1/2</t>
  </si>
  <si>
    <t>COIB. TUBAZIONI NERE IN VISTA IN C.T. IN ALLUMINIO diametro 2"</t>
  </si>
  <si>
    <t>COIB. TUBAZIONI NERE IN VISTA IN C.T. IN ALLUMINIO diametro 2"1/2</t>
  </si>
  <si>
    <t>COIB. TUBAZIONI NERE IN VISTA IN C.T. IN ALLUMINIO diametro 3"</t>
  </si>
  <si>
    <t>COIB. TUBAZIONI NERE IN VISTA IN C.T. IN ALLUMINIO DN 150</t>
  </si>
  <si>
    <t>COIB. TUBAZIONI NERE IN VISTA IN C.T. IN ALLUMINIO DN 200</t>
  </si>
  <si>
    <t>COIBENTAZIONE TUBAZIONI NERE IN VISTA diametro 1/2"</t>
  </si>
  <si>
    <t>COIBENTAZIONE TUBAZIONI NERE IN VISTA diametro 3/4"</t>
  </si>
  <si>
    <t>COIBENTAZIONE TUBAZIONI NERE IN VISTA diametro 1"</t>
  </si>
  <si>
    <t>COIBENTAZIONE TUBAZIONI NERE IN VISTA diametro 1"1/4</t>
  </si>
  <si>
    <t>COIBENTAZIONE TUBAZIONI NERE IN VISTA diametro 1"1/2</t>
  </si>
  <si>
    <t>COIBENTAZIONE TUBAZIONI NERE IN VISTA diametro 2"</t>
  </si>
  <si>
    <t>COIBENTAZIONE TUBAZIONI NERE IN VISTA diametro 2"1/2</t>
  </si>
  <si>
    <t>COIBENTAZIONE TUBAZIONI NERE IN VISTA diametro 3"</t>
  </si>
  <si>
    <t>COIBENTAZIONE TUBAZIONI NERE IN VISTA DN 100</t>
  </si>
  <si>
    <t>COIBENTAZIONE TUBAZIONI ESTERNE coibentazione diametro 1"</t>
  </si>
  <si>
    <t>COIBENTAZIONE TUBAZIONI ESTERNE coibentazione diametro 1"1/4</t>
  </si>
  <si>
    <t>COIBENTAZIONE TUBAZIONI ESTERNE coibentazione diametro 1"1/2</t>
  </si>
  <si>
    <t>COIBENTAZIONE TUBAZIONI ESTERNE coibentazione diametro 2"</t>
  </si>
  <si>
    <t>COIBENTAZIONE TUBAZIONI ESTERNE coibentazione diametro 2"1/2</t>
  </si>
  <si>
    <t>COIBENTAZIONE TUBAZIONI ESTERNE coibentazione diametro 3"</t>
  </si>
  <si>
    <t>COIB. TUBAZIONI ZINCATE IN VISTA IN C.T. ALLUMINIO diametro 1/2"</t>
  </si>
  <si>
    <t>COIB. TUBAZIONI ZINCATE IN VISTA IN C.T. ALLUMINIO diametro 3/4"</t>
  </si>
  <si>
    <t>COIB. TUBAZIONI ZINCATE IN VISTA IN C.T. ALLUMINIO diametro 1"</t>
  </si>
  <si>
    <t>COIB. TUBAZIONI ZINCATE IN VISTA IN C.T. ALLUMINIO diametro 1"1/4</t>
  </si>
  <si>
    <t>COIB. TUBAZIONI ZINCATE IN VISTA IN C.T. ALLUMINIO diametro 1"1/2</t>
  </si>
  <si>
    <t>COIB. TUBAZIONI ZINCATE IN VISTA IN C.T. ALLUMINIO diametro 2"</t>
  </si>
  <si>
    <t>VALVOLE A SFERA A PASSAGGIO TOTALE diametro 1/2"</t>
  </si>
  <si>
    <t>VALVOLE A SFERA A PASSAGGIO TOTALE diametro 3/4"</t>
  </si>
  <si>
    <t>VALVOLE A SFERA A PASSAGGIO TOTALE diametro 1"</t>
  </si>
  <si>
    <t>VALVOLE A SFERA A PASSAGGIO TOTALE diametro 1"1/4</t>
  </si>
  <si>
    <t>VALVOLE A SFERA A PASSAGGIO TOTALE diametro 1"1/2</t>
  </si>
  <si>
    <t>VALVOLE A SFERA A PASSAGGIO TOTALE diametro 2"</t>
  </si>
  <si>
    <t>VALVOLE A FARFALLA DN 25DROSSELKLAPPEN DN 25</t>
  </si>
  <si>
    <t>VALVOLE A FARFALLA DN 32DROSSELKLAPPEN DN 32</t>
  </si>
  <si>
    <t>VALVOLE A FARFALLA DN 40DROSSELKLAPPEN DN 40</t>
  </si>
  <si>
    <t>VALVOLE A FARFALLA DN 50DROSSELKLAPPEN DN 50</t>
  </si>
  <si>
    <t>VALVOLE A FARFALLA DN 65DROSSELKLAPPEN DN 65</t>
  </si>
  <si>
    <t>VALVOLE A FARFALLA DN 80DROSSELKLAPPEN DN 80</t>
  </si>
  <si>
    <t>VALVOLE A FARFALLA DN 100DROSSELKLAPPEN DN 100</t>
  </si>
  <si>
    <t>VALVOLE A FARFALLA DN 125DROSSELKLAPPEN DN 125</t>
  </si>
  <si>
    <t>VALVOLE A FARFALLA DN 150DROSSELKLAPPEN DN 150</t>
  </si>
  <si>
    <t>VALVOLA DI RITEGNO IN OTTONE Attacchi DN 15</t>
  </si>
  <si>
    <t>VALVOLA DI RITEGNO IN OTTONE Attacchi DN 20</t>
  </si>
  <si>
    <t>VALVOLA DI RITEGNO IN OTTONE Attacchi DN 25</t>
  </si>
  <si>
    <t>VALVOLA DI RITEGNO IN OTTONE Attacchi DN 32</t>
  </si>
  <si>
    <t>VALVOLA DI RITEGNO IN OTTONE Attacchi DN 40</t>
  </si>
  <si>
    <t>VALVOLA DI RITEGNO IN OTTONE Attacchi DN 50</t>
  </si>
  <si>
    <t>VALVOLA DI RITEGNO IN OTTONE Attacchi DN 65</t>
  </si>
  <si>
    <t>VALVOLA DI RITEGNO IN OTTONE Attacchi DN 80</t>
  </si>
  <si>
    <t>VALVOLA DI RITEGNO IN GHISA Attacchi DN 80</t>
  </si>
  <si>
    <t>VALVOLA DI RITEGNO IN GHISA Attacchi DN 125</t>
  </si>
  <si>
    <t>VALVOLA DI TARATURA attacchi DN 65</t>
  </si>
  <si>
    <t>VALVOLA DI TARATURA attacchi DN 80</t>
  </si>
  <si>
    <t>VALVOLA DI TARATURA attacchi DN 100</t>
  </si>
  <si>
    <t>RUBINETTO A SFERA IN OTTONE PN 16 diametro 1/2" DN 15</t>
  </si>
  <si>
    <t>DETENTORE diametro attacco: 1/2"</t>
  </si>
  <si>
    <t>VALVOLINA MANUALE SFOGO ARIA diametro attacco: 3/8"</t>
  </si>
  <si>
    <t>VALVOLA TERMOSTATICA diametro attacco: 1/2"</t>
  </si>
  <si>
    <t>VALVOLA TERMOSTATICA diametro attacco: 3/4"</t>
  </si>
  <si>
    <t>RECUPERO RADIATORI</t>
  </si>
  <si>
    <t>RADIATORI IN GHISA</t>
  </si>
  <si>
    <t>RISCALDAMENTO A PAVIMENTO interasse tubi 20 cm</t>
  </si>
  <si>
    <t>COLLETTORE DI DISTRIBUZIONE IMPIANTO PANNELLI numero circuiti: 3</t>
  </si>
  <si>
    <t>COLLETTORE DI DISTRIBUZIONE IMPIANTO PANNELLI numero circuiti: 4</t>
  </si>
  <si>
    <t>COLLETTORE DI DISTRIBUZIONE IMPIANTO PANNELLI numero circuiti: 5</t>
  </si>
  <si>
    <t>COLLETTORE DI DISTRIBUZIONE IMPIANTO PANNELLI numero circuiti: 6</t>
  </si>
  <si>
    <t>COLLETTORE DI DISTRIBUZIONE IMPIANTO PANNELLI numero circuiti: 7</t>
  </si>
  <si>
    <t>COLLETTORE DI DISTRIBUZIONE IMPIANTO PANNELLI numero circuiti: 9</t>
  </si>
  <si>
    <t>COLLETTORE DI DISTRIBUZIONE IMPIANTO PANNELLI numero circuiti: 10</t>
  </si>
  <si>
    <t>CONDOTTI FLESSIBILI DN 160FLEXIBLE LEITUNGEN DN 160</t>
  </si>
  <si>
    <t>CONDOTTI FLESSIBILI DN 200FLEXIBLE LEITUNGEN DN 200</t>
  </si>
  <si>
    <t xml:space="preserve">CANALI A SEZIONE RETTANGOLARE IN LAMIERA ZINCATA </t>
  </si>
  <si>
    <t xml:space="preserve">CANALI A SEZIONE CIRCOLARE IN LAMIERA ZINCATA </t>
  </si>
  <si>
    <t>CANALI ARIA IN ALLUMINIO PREISOLATI (INSTALLAZIONE ALL'INTERNO)</t>
  </si>
  <si>
    <t>CANALI ARIA IN ALLUMINIO PREISOLATI (INSTALLAZIONE ALL'ESTERNO)</t>
  </si>
  <si>
    <t>BOCCHETTE DI RIPRESA - ALLUMINIO (CANALI A SEZ. RETTANGOLARE) 300x100 portata 170 m3/h velocita' 3 m/s.</t>
  </si>
  <si>
    <t>BOCCHETTE DI RIPRESA - ALLUMINIO (CANALI A SEZ. RETTANGOLARE) 800x300 portata 1930 m3/h velocita' 3 m/s.</t>
  </si>
  <si>
    <t>BOCCHETTE DI RIPRESA - ALLUMINIO (CANALI A SEZ. RETTANGOLARE) 1000x300 portata 2430 m3/h velocita' 3 m/s.</t>
  </si>
  <si>
    <t>SERVOMOTORE PER SERRANDE DI REGOLAZIONE servocomando per serrande fino a 2 m2</t>
  </si>
  <si>
    <t>SERRANDE TAGLIAFUOCO A SEZIONE CIRCOLARE diametro m. 315</t>
  </si>
  <si>
    <t>SERRANDE DI REGOLAZIONE IN ACCIAIO PASSO 200 m Tenuta DIN 1946. sezione fino a 20 dm2</t>
  </si>
  <si>
    <t>SERRANDE DI REGOLAZIONE IN ALLUMINIO PASSO 100 m Sezione fino a 10 dm2</t>
  </si>
  <si>
    <t>SERRANDA TAGLIAFUOCO A SEZIONE RETTANGOLARE Sezione fino a 20dm2</t>
  </si>
  <si>
    <t>SERRANDA TAGLIAFUOCO A SEZIONE RETTANGOLARE Sezione fino a 50dm2</t>
  </si>
  <si>
    <t>SILENZIATORE RETTILINEO CON SETTI IN LANA MINERALE L x H = 400 x 500; setti 2 spazio 200 m, profondità 900 m.</t>
  </si>
  <si>
    <t>SILENZIATORE RETTILINEO CON SETTI IN LANA MINERALE L x H = 800 x 500; setti 3 spazio 200 m, profondità 900 m.</t>
  </si>
  <si>
    <t>SILENZIATORE RETTILINEO CON SETTI IN LANA MINERALE L x H = 800 x 800; setti 3 spazio 200 m, profondità 900 m.</t>
  </si>
  <si>
    <t>ASPIRATORE CENTRIFUGO DA PARETE portata 160 mc/h P. max 20 m.c.a.</t>
  </si>
  <si>
    <t>TORRINO ESPULSIONE ARIA portata mc/h 1740 H. statica m. c.a. = 25</t>
  </si>
  <si>
    <t>TORRINO ESPULSIONE ARIA portata mc/h 2500 H. statica m. c.a. = 40</t>
  </si>
  <si>
    <t>ESTRATTORE D'ARIA A CASSONETTO Portata aria 800 mc/h</t>
  </si>
  <si>
    <t>ESTRATTORE D'ARIA A CASSONETTO Portata aria 2000 mc/h</t>
  </si>
  <si>
    <t>ESTRATTORE D'ARIA A CASSONETTO Portata aria 2500 mc/h</t>
  </si>
  <si>
    <t>ESTRATTORE D'ARIA A CASSONETTO Portata aria 10000 mc/h</t>
  </si>
  <si>
    <t>REFRIGERATORE D'ACQUA CON CONDENSAZIONE AD ARIA, Pot.' frigorifera W 70000</t>
  </si>
  <si>
    <t>REFRIGERATORE D'ACQUA CON CONDENSAZIONE AD ARIA, Pot.' frigorifera W 156000</t>
  </si>
  <si>
    <t>Filtro a Y con corpo e coperchietto in ghisa GG22 PN16 DN 40</t>
  </si>
  <si>
    <t>Filtro a Y con corpo e coperchietto in ghisa GG22 PN16 DN 50</t>
  </si>
  <si>
    <t>Filtro a Y con corpo e coperchietto in ghisa GG22 PN16 DN 65</t>
  </si>
  <si>
    <t>Filtro a Y con corpo e coperchietto in ghisa GG22 PN16 DN 80</t>
  </si>
  <si>
    <t>Miscelatore termostatico per apertura manuale</t>
  </si>
  <si>
    <t>Convertitore di frequenza T = 220/240V monofase P = kW 0,75</t>
  </si>
  <si>
    <t>Convertitore di frequenza T = 220/240V monofase P = kW 1,50</t>
  </si>
  <si>
    <t>Convertitore di frequenza T = 780/400V trifase P = kW 2,20</t>
  </si>
  <si>
    <t>Convertitore di frequenza T = 360/400V trifase P = kW 5,60</t>
  </si>
  <si>
    <t>Unità di trattamento aria UTA04 Mensa</t>
  </si>
  <si>
    <t>Unità di trattamento aria UTA03 Piano terra + biblioteca</t>
  </si>
  <si>
    <t>Unità di trattamento aria UTA02 Auditorium</t>
  </si>
  <si>
    <t>Unità di trattamento aria UTA05 Cucina</t>
  </si>
  <si>
    <t>Unità di trattamento aria UTA01 Palestra</t>
  </si>
  <si>
    <t xml:space="preserve">BOLLITORE AD ACCUMULO ZINCATO Capacità 1500 </t>
  </si>
  <si>
    <t>Generatore termico a pompa di calore potenza termica 16 kW</t>
  </si>
  <si>
    <t>Produttore autonomo di vapore saturo: da 18 kg/h</t>
  </si>
  <si>
    <t>Unità motocondensante esterna raff. 5 kW; risc. 5,7kW</t>
  </si>
  <si>
    <t>Unità motocondensante esterna raff. 2,5 kW; risc. 2,8kW</t>
  </si>
  <si>
    <t>Unità interne a parete per impianto multisplit ad R410A</t>
  </si>
  <si>
    <t>Esecuzione del collaudo funzionale, da parte di tecnico</t>
  </si>
  <si>
    <t>Tubazioni in rame disossidato diam. 6.4 m</t>
  </si>
  <si>
    <t>Tubazioni in rame disossidato diam. 9.5 m</t>
  </si>
  <si>
    <t>Tubazioni in rame disossidato diam. 15.9 m</t>
  </si>
  <si>
    <t>Filtro a Y con corpo e coperchietto in ghisa GG22 PN16 DN 32</t>
  </si>
  <si>
    <t>Filtro a Y con corpo e coperchietto in ghisa GG22 PN16 DN 125</t>
  </si>
  <si>
    <t>Canalizzazione circolare del tipo forellinato in acciaio inox diam. 300</t>
  </si>
  <si>
    <t>Bocchetta di ripresa aria in alluminio 0,56 mq</t>
  </si>
  <si>
    <t>Diffusore lineare ad una feritoia spessore 40 m. lunghezza 1000 m n. 2 attacchi flex 150 m.</t>
  </si>
  <si>
    <t>Diffusore lineare ad una feritoia spessore 40 m. lunghezza 1500 m n. 2 attacchi flex 150 m.</t>
  </si>
  <si>
    <t>Diffusore lineare ad una feritoia spessore 40 m. lunghezza 2000 m n. 2 attacchi flex 150 m.</t>
  </si>
  <si>
    <t>Diffusore lineare ad X feritoie in profilati di alluminio  2 feritoie; lunghezza 1000 m n. 1 attacco flex 150 m.</t>
  </si>
  <si>
    <t>Diffusore lineare ad X feritoie n. 4 feritorie lunghezza 2000 m n. 3 attacchi flex 180 m.</t>
  </si>
  <si>
    <t>Diffusore lineare ad X feritoie n. 4 feritorie lunghezza 3000 m n. 4 attacchi flex 180 m.</t>
  </si>
  <si>
    <t>Rivestimento coibente esterno in guaina 32 m</t>
  </si>
  <si>
    <t>Oneri per l'allacciamento radiatori cucina</t>
  </si>
  <si>
    <t>Oneri per allacciamento nuovi impianti alle reti esistenti dell'edificio storico</t>
  </si>
  <si>
    <t>Oneri per la realizzazione della nuova centrale termica</t>
  </si>
  <si>
    <t>Filtro a Y con corpo e coperchietto in ghisa GG22 PN16 DN 25</t>
  </si>
  <si>
    <t>Canalizzazione circolare in PVC diam. DN 100</t>
  </si>
  <si>
    <t>Oneri per lo smontaggio, la rimozione ed il trasporto alla pubblica discarica di tutte le apparecchiature</t>
  </si>
  <si>
    <t>Convertitore di frequenza T = 780/400V trifase P = kW 7,5</t>
  </si>
  <si>
    <t>Filtro a Y con corpo e coperchietto in ghisa GG22 PN16 DN 150</t>
  </si>
  <si>
    <t>Oneri per allacciamento nuove reti acqua calda agli impianti esistenti nel convitto</t>
  </si>
  <si>
    <t>B. IMPIANTO IDRICO SANITARIO (Cap 2)</t>
  </si>
  <si>
    <t>Portacarta per WC in plastica bianca antiurto</t>
  </si>
  <si>
    <t>Erogatore di sapone liquido; 500 ml</t>
  </si>
  <si>
    <t>Erogatore di sapone liquido; 1000 ml</t>
  </si>
  <si>
    <t>Erogatore di asciugamani di carta;</t>
  </si>
  <si>
    <t xml:space="preserve">Spazzola per WC; </t>
  </si>
  <si>
    <t>Cestino per rifiuti,</t>
  </si>
  <si>
    <t>CRISTALLO TEMPRATO incolore sp. 4 m§Gehärtetes Kristall farblos Dicke 4m</t>
  </si>
  <si>
    <t>COLLETTORI PER IMPIANTO IDRICO-SANITARIO IN OTTONE 3/4" x 12 n. 2 attacchi</t>
  </si>
  <si>
    <t>COLLETTORI PER IMPIANTO IDRICO-SANITARIO IN OTTONE 3/4" x 12 n. 3 attacchi</t>
  </si>
  <si>
    <t>COLLETTORI PER IMPIANTO IDRICO-SANITARIO IN OTTONE 3/4" x 12 n. 4 attacchi</t>
  </si>
  <si>
    <t>COLLETTORI PER IMPIANTO IDRICO-SANITARIO IN OTTONE 3/4" x 12 n. 5 attacchi</t>
  </si>
  <si>
    <t>COLLETTORI PER IMPIANTO IDRICO-SANITARIO IN OTTONE 3/4" x 12 n. 6 attacchi</t>
  </si>
  <si>
    <t>COLLETTORI PER IMPIANTO IDRICO-SANITARIO IN OTTONE 3/4" x 12 n. 7 attacchi</t>
  </si>
  <si>
    <t>COLLETTORI PER IMPIANTO IDRICO-SANITARIO IN OTTONE 1" x 18 n. 2 attacchi</t>
  </si>
  <si>
    <t>COLLETTORI PER IMPIANTO IDRICO-SANITARIO IN OTTONE 1" x 18 n. 3 attacchi</t>
  </si>
  <si>
    <t>COLLETTORI PER IMPIANTO IDRICO-SANITARIO IN OTTONE 1" x 18 n. 4 attacchi</t>
  </si>
  <si>
    <t>COLLETTORI PER IMPIANTO IDRICO-SANITARIO IN OTTONE 1" x 18 n. 5 attacchi</t>
  </si>
  <si>
    <t>COLLETTORI PER IMPIANTO IDRICO-SANITARIO IN OTTONE 1" x 18 n. 6 attacchi</t>
  </si>
  <si>
    <t>COLLETTORI PER IMPIANTO IDRICO-SANITARIO IN OTTONE 1" x 18 n. 7 attacchi</t>
  </si>
  <si>
    <t>COLLETTORI PER IMPIANTO IDRICO-SANITARIO IN OTTONE 1" x 18 n. 8 attacchi</t>
  </si>
  <si>
    <t>COLLETTORI PER IMPIANTO IDRICO-SANITARIO IN OTTONE 1" x 18 n. 9 attacchi</t>
  </si>
  <si>
    <t>STAZIONE DI SOLLEVAMENTO pot.mot. 2x0.9 kW; port. 6.0/32.0 mc/h; prev.13.0/2.0 m.c.a.</t>
  </si>
  <si>
    <t>TUBAZIONI IN POLIPROPILENE diametro 20 m</t>
  </si>
  <si>
    <t>TUBAZIONI DI SCARICO IN PE diametro 32 m</t>
  </si>
  <si>
    <t>TUBAZIONI DI SCARICO IN PE diametro 40 m</t>
  </si>
  <si>
    <t>TUBAZIONI DI SCARICO IN PE diametro 50 m</t>
  </si>
  <si>
    <t>TUBAZIONI DI SCARICO IN PE diametro 63 m</t>
  </si>
  <si>
    <t>TUBAZIONI DI SCARICO IN PE diametro 75 m</t>
  </si>
  <si>
    <t>TUBAZIONI DI SCARICO IN PE diametro 90 m</t>
  </si>
  <si>
    <t>TUBAZIONI DI SCARICO IN PE diametro 110 m</t>
  </si>
  <si>
    <t>TUBAZIONI DI SCARICO IN PE diametro 125 m</t>
  </si>
  <si>
    <t>TUBAZIONI DI SCARICO IN PE diametro 160 m</t>
  </si>
  <si>
    <t>TUBAZIONI DI SCARICO IN PE diametro 200 m</t>
  </si>
  <si>
    <t>PILETTE DI SCARICO IN PVC</t>
  </si>
  <si>
    <t>PILETTE DI SCARICO IN ACCIAIO INOX dimensioni 400 x 400</t>
  </si>
  <si>
    <t>COIBENTAZIONE TUBAZIONI ZINCATE INCASSATE diametro 1/2""</t>
  </si>
  <si>
    <t>COIBENTAZIONE TUBAZIONI ZINCATE INCASSATE diametro 3/4"</t>
  </si>
  <si>
    <t>COIBENTAZIONE TUBAZIONI ZINCATE INCASSATE diametro 1"</t>
  </si>
  <si>
    <t>COIBENTAZIONE TUBAZIONI ZINCATE INCASSATE diametro 1"1/4</t>
  </si>
  <si>
    <t>COIBENTAZIONE TUBAZIONI ZINCATE INCASSATE diametro 1"1/2</t>
  </si>
  <si>
    <t>COIBENTAZIONE TUBAZIONI ZINCATE INCASSATE diametro 2"</t>
  </si>
  <si>
    <t>VALVOLE A SFERA A PASSAGGIO TOTALE (GAS) diametro 3/4"</t>
  </si>
  <si>
    <t>VALVOLE A SFERA A PASSAGGIO TOTALE (GAS) diametro 1"1/4</t>
  </si>
  <si>
    <t>VALVOLE A SFERA A PASSAGGIO TOTALE diametro 3"</t>
  </si>
  <si>
    <t>VALVOLE A FARFALLA DN 250</t>
  </si>
  <si>
    <t>LAVABO IN PORCELLANA dimensioni 50x40 ca.</t>
  </si>
  <si>
    <t>LAVABO IN PORCELLANA dimensioni 65x50 ca</t>
  </si>
  <si>
    <t>VASO WC COMPLETO DI CASSETTA installazione a pavimento</t>
  </si>
  <si>
    <t>VASO WC COMPLETO DI CASSETTA installazione sospeso</t>
  </si>
  <si>
    <t>BIDET installazione sospeso</t>
  </si>
  <si>
    <t>ORINATOIO</t>
  </si>
  <si>
    <t>LAVABO A MENSOLE FISSE PER DISABILI Lavabo con mensole fisse per disabili</t>
  </si>
  <si>
    <t>VASO W.C./BIDET SOSPESO E MISCELATORE TERMOSCOPICO</t>
  </si>
  <si>
    <t>PIATTO DOCCIA A FILO PAVIMENTO 80 x 80</t>
  </si>
  <si>
    <t>CORRIMANO ORIZZONTALE</t>
  </si>
  <si>
    <t>MANIGLIONE PER VASCA DOCCIA W.C. PORTA Maniglione 265 m</t>
  </si>
  <si>
    <t>MANIGLIONE DI SOSTEGNO RIBALTABILE</t>
  </si>
  <si>
    <t>GRUPPO MISCELATORE MONOCOMANDO ad incasso per doccia</t>
  </si>
  <si>
    <t>Pozzetto con caditoia per raccolta acque meteoriche dim 70x70x100 cm</t>
  </si>
  <si>
    <t>Lavabo in vetrochina da incasso</t>
  </si>
  <si>
    <t>Rubinetto elettronico con miscelatore meccanico</t>
  </si>
  <si>
    <t>Griglia a nastro in ghisa lamellare perlitica sezione 40x30 cm</t>
  </si>
  <si>
    <t>Pozzetto prefabbricato in CLS dim. 50x50xh50 cm, 140 kg</t>
  </si>
  <si>
    <t>Griglia in ghisa lamellare perlitica classe C piana dim. 370x370, telaio 500x500xh50 (35 kg) (s.m. = 15x15 cm)</t>
  </si>
  <si>
    <t>Vaso igienico a cacciata per scuole ed asili</t>
  </si>
  <si>
    <t xml:space="preserve">Gruppo di erogazione acqua calda/fredda da parete </t>
  </si>
  <si>
    <t>Separatore di grassi</t>
  </si>
  <si>
    <t>Pozzetto ispezione 70x70x100</t>
  </si>
  <si>
    <t>Oneri per allacciamento nuove reti acqua potabile ed acqua antincendio agli impianti esistenti nel Convitto</t>
  </si>
  <si>
    <t>Filtro a foglia</t>
  </si>
  <si>
    <t xml:space="preserve">Elettropompa multistadio somersa, 30 mc/h, 30 m c.a., 1,1 kW </t>
  </si>
  <si>
    <t>Serbatoio interrato per riserva idrica capacità 12 mc</t>
  </si>
  <si>
    <t>Tubazione in polietilene alta densità PN10 DN 20</t>
  </si>
  <si>
    <t>Tubazione in polietilene alta densità PN10 DN 25</t>
  </si>
  <si>
    <t>Tubazione in polietilene alta densità PN10 DN 50</t>
  </si>
  <si>
    <t>Tubazione in polietilene alta densità PN10 DN 63</t>
  </si>
  <si>
    <t>Tubazione in polietilene alta densità PN10 DN 75</t>
  </si>
  <si>
    <t>Tubazione in polietilene alta densità PN10 DN 90</t>
  </si>
  <si>
    <t>Pozzetto prefabbricato in C.A.P. senza sifone dim. 50x50x50 cm</t>
  </si>
  <si>
    <t>Valvola a farfalla per gas metano DN 150</t>
  </si>
  <si>
    <t>Tubazioni in polietilene ad alta densità PE80 - SDR11, DN 160 per gas metano</t>
  </si>
  <si>
    <t>Tubazione in PVC UNI 1401-1 SN8 per fognature diam. 250 m.</t>
  </si>
  <si>
    <t>Tubazione in polietilene serie pesante per scarichi diam. 250m</t>
  </si>
  <si>
    <t>Pozzetto prefabbricato in C.A.P. senza sifone dim. 80x80x77 cm</t>
  </si>
  <si>
    <t>Pozzetti prefabbricati in calcestruzzo con sifone, 50x50x60cm</t>
  </si>
  <si>
    <t>Tubazione in polietilene alta densità PN10 DN 32</t>
  </si>
  <si>
    <t>Tubazione in polietilene alta densità PN10 DN 40</t>
  </si>
  <si>
    <t>Oneri per allacciamento alla rete acqua potabile municipale</t>
  </si>
  <si>
    <t>Oneri per allacciamento alla rete gas municipale</t>
  </si>
  <si>
    <t>Tubazioni in polietilene ad alta densità PE80 - SDR11, DN 200 per gas metano</t>
  </si>
  <si>
    <t>Lavabo 800x500</t>
  </si>
  <si>
    <t>lavabi rotondi incorporati 2000x500m - 3 lavabi</t>
  </si>
  <si>
    <t>lavabi rotondi incorporati 2100x500m - 3 lavabi</t>
  </si>
  <si>
    <t>lavabi rotondi incorporati 2535x500m - 4 lavabi</t>
  </si>
  <si>
    <t>lavabi rotondi incorporati 3360x500m - 5 lavabi</t>
  </si>
  <si>
    <t>lavabi rotondi incorporati 3480x500m - 5 lavabi</t>
  </si>
  <si>
    <t>Piano lavabo multi funzionale 2660x500m</t>
  </si>
  <si>
    <t>Piano lavabo multi funzionale 4050x500m</t>
  </si>
  <si>
    <t>Piano lavabo multi funzionale 4955x500m</t>
  </si>
  <si>
    <t>Piatto doccia 800x800x60m filo pavimento</t>
  </si>
  <si>
    <t>Piatto doccia 1600x800x60m filo pavimento</t>
  </si>
  <si>
    <t>Fasciatoio 1200x550m</t>
  </si>
  <si>
    <t>Idrantino in bronzo a manicotto DN ½</t>
  </si>
  <si>
    <t>Programatore elettronico per comando di impianti di irrigazione</t>
  </si>
  <si>
    <t>Irrigatore dinamico a turbina da ½"</t>
  </si>
  <si>
    <t>Elettrovalvola a membrana diam.fino a 1" 1/4</t>
  </si>
  <si>
    <t>C. IMPIANTO ANTINCENDIO (Cap 3)</t>
  </si>
  <si>
    <t>VALVOLA A FARFALLA MOTORIZZATA Attacchi flangiati DN 40 PN 16 kvs 50 mc/h</t>
  </si>
  <si>
    <t>TUBAZIONI ZINCATE IN C.T. E SOTTOSTAZIONE</t>
  </si>
  <si>
    <t>TUB. ZINCATE EN 10240 A1 A SOFFITTO O CUNICOLO</t>
  </si>
  <si>
    <t>TUBAZIONI IN POLIETILENE AD ALTA DENSITA' diametro 40 m</t>
  </si>
  <si>
    <t>VALVOLE A FARFALLA DN 40</t>
  </si>
  <si>
    <t>VALVOLE A FARFALLA DN 50</t>
  </si>
  <si>
    <t>VALVOLE A FARFALLA DN 125</t>
  </si>
  <si>
    <t>ATTACCO MOTOPOMPA VV.F. UNI 70 x 2"1/2 posa orizzont./verti.</t>
  </si>
  <si>
    <t>CASSETTE ANTINCENDIO UNI 45</t>
  </si>
  <si>
    <t>ESTINTORE PORTATILE A POLVERE Capacità 6 Kg 34/A-233/B-C</t>
  </si>
  <si>
    <t>GRUPPO POMPE AD INTERVENTO AUTOMATICO portata 1000 l/min 4 bar</t>
  </si>
  <si>
    <t>CANALI A SEZIONE RETTANGOLARE IN LAMIERA ZINCATA ( " )</t>
  </si>
  <si>
    <t>Serbatoio interrato per riserva idrica capacità 20 mc</t>
  </si>
  <si>
    <t>Oneri per allacciamento nuova rete antincendio all'impianto esistente nell'edificio storico</t>
  </si>
  <si>
    <t xml:space="preserve">Oneri per la manutenzione straordinaria degli idranti UNI 45 posti nell'edificio storico e nel convitto </t>
  </si>
  <si>
    <t>Tubazione in polietilene alta densità PN16 DN 90</t>
  </si>
  <si>
    <t>Tubazione in polietilene alta densità PN16 DN 125</t>
  </si>
  <si>
    <t>Rivestimento coibente esterno in guaina 6 m</t>
  </si>
  <si>
    <t>Ventilatore centrifugo da canale portata 2000 mc/h</t>
  </si>
  <si>
    <t>Termoconvettore elettrico</t>
  </si>
  <si>
    <t>D. IMPIANTO DI REGOLAZIONE (Cap 4)</t>
  </si>
  <si>
    <t>SONDA CLIMATICA da esterno IP43</t>
  </si>
  <si>
    <t>TERMOSONDA AD ImERSIONE DA -20÷130°C</t>
  </si>
  <si>
    <t>TERMOSONDA DA CANALE campo impiego da -30...+80 °C</t>
  </si>
  <si>
    <t>SONDA DI UMIDITA' E TEMPERATURA campo temperatura da 0...50 °C; campo umidità da 10...90%; IP30</t>
  </si>
  <si>
    <t>SONDA DI PRESSIONE DIFFERENZIALE con elemento sensibile a fluido termico</t>
  </si>
  <si>
    <t>PRESSOSTATO DIFFERENZIALE per segnalazione intasamento filtro aria</t>
  </si>
  <si>
    <t>TERMOSTATO ANTIGELO tipo a capillare</t>
  </si>
  <si>
    <t>SERVOCOMANDO PER SERRANDA ARIA CON MOLLA DI EMERGENZA</t>
  </si>
  <si>
    <t xml:space="preserve">Potenziometro attivo con segnale di uscita 0..10 V DC </t>
  </si>
  <si>
    <t>Sottostazione DDC SS1 centrale termica nucleo impianti</t>
  </si>
  <si>
    <t>Sottostazione DDC SS2 Nuovo Edificio Scolastico</t>
  </si>
  <si>
    <t>Sottostazione DDC SS3 Edificio Storico</t>
  </si>
  <si>
    <t>Sottostazione DDC SS4 Asilo</t>
  </si>
  <si>
    <t>Impianto di supervisione e regolazione</t>
  </si>
  <si>
    <t>Sonda di velocità per aria</t>
  </si>
  <si>
    <t>E. LAVORI PROPEDEUTICI (Cap 5)</t>
  </si>
  <si>
    <t xml:space="preserve">Smaltimento delle vecchie linee interrate gas, acqua </t>
  </si>
  <si>
    <t>Rimozione ultimo tratto fognario a servizio dell'abitazione;</t>
  </si>
  <si>
    <t>Riempimento impianto e prova C.T.;</t>
  </si>
  <si>
    <t>Demolizione vecchi contatori gas (scuola + abitazione)</t>
  </si>
  <si>
    <t>Scavo e smaltimento tubazioni interrate rimanenti nella zona di sbancamento</t>
  </si>
  <si>
    <t>Smaltimento cisterna interrate Nr. 3 e condotte gas inutilizzate zona lavori</t>
  </si>
  <si>
    <t>Smantellamento e pulizia locale di tutte le apparecchiature esistenti all'interno della sottostazione edificio storico, compreso le vecchie caldaie.</t>
  </si>
  <si>
    <t>Nuovo allacciamento sottostazione esistente ST 03</t>
  </si>
  <si>
    <t>Collegamento provvisorio linea gas alla cucina esistente</t>
  </si>
  <si>
    <t>Scollegamento impianti elettrici, idrici e termici dalla scuola all'ala da demolire</t>
  </si>
  <si>
    <t>Collegamento C.T. all'impianto predisposto (gas, acqua)</t>
  </si>
  <si>
    <t xml:space="preserve">Rif. 4 - Realizzazione impiantistica dentro nuovo asilo </t>
  </si>
  <si>
    <t>Rif. 5 - Allaccio asilo a nuova rete idrica e di riscalda</t>
  </si>
  <si>
    <t xml:space="preserve">Rif. 7 +8 - Rimozione stacchi rete fognaria e pluviali </t>
  </si>
  <si>
    <t>DISTRIBUZIONE PRINCIPALE CANALIZZAZIONE E TUBAZIONI (Cap 1)</t>
  </si>
  <si>
    <t>POZZETTI EDILIZIA PREFABBRICATI dimensioni interne 60x60x60 cm</t>
  </si>
  <si>
    <t>POZZETTI EDILIZIA PREFABBRICATI dimensioni interne 120x120x120 cm</t>
  </si>
  <si>
    <t>CAVIDOTTO IN PE PIEGHEVOLE, DOPPIA PARETE, DA INTERRO, PESANTE Ø 40 mm (conf.50 m)</t>
  </si>
  <si>
    <t>CAVIDOTTO IN PE PIEGHEVOLE, DOPPIA PARETE, DA INTERRO, PESANTE Ø 50 mm (conf.50 m)</t>
  </si>
  <si>
    <t>CAVIDOTTO IN PE PIEGHEVOLE, DOPPIA PARETE, DA INTERRO, PESANTE Ø 63 mm (conf.50 m)</t>
  </si>
  <si>
    <t>CAVIDOTTO IN PE PIEGHEVOLE, DOPPIA PARETE, DA INTERRO, PESANTE Ø 125 mm (conf.25 m)</t>
  </si>
  <si>
    <t>CAVIDOTTO IN PE PIEGHEVOLE, DOPPIA PARETE, DA INTERRO, PESANTE Ø 160 mm (conf.25 m)</t>
  </si>
  <si>
    <t>PASSERELLA IN LAMIERA ZINCATA IP44, dimensioni (100x75) mm</t>
  </si>
  <si>
    <t>PASSERELLA IN LAMIERA ZINCATA IP44, dimensioni (150x75) mm</t>
  </si>
  <si>
    <t>PASSERELLA IN LAMIERA ZINCATA IP44, dimensioni (200x75) mm</t>
  </si>
  <si>
    <t>PASSERELLA IN LAMIERA ZINCATA IP44, dim. (300x75) mm</t>
  </si>
  <si>
    <t>CAVI E COLLEGAMENTI (Cap 2)</t>
  </si>
  <si>
    <t>CAVO SENZA GUAINA, FLESSIBILE, N07V-K, PVC sezione 2,5 mm²</t>
  </si>
  <si>
    <t>CAVO SENZA GUAINA, FLESSIBILE, N07V-K, PVC sezione 4 mm²</t>
  </si>
  <si>
    <t>CAVO POSA FISSA, FG10OM1, PLASTIGOMMA, 0.6÷1 kV sezione 3x1.5 mm²</t>
  </si>
  <si>
    <t>CAVO POSA FISSA, FG10OM1, PLASTIGOMMA, 0.6÷1 kV sezione 3x2.5 mm²</t>
  </si>
  <si>
    <t>CAVO POSA FISSA, FG10OM1, PLASTIGOMMA, 0.6÷1 kV sezione 3x4 mm²</t>
  </si>
  <si>
    <t>CAVO POSA FISSA, FG10OM1, PLASTIGOMMA, 0.6÷1 kV sezione 3x6 mm²</t>
  </si>
  <si>
    <t>CAVO POSA FISSA, FG10OM1, PLASTIGOMMA, 0.6÷1 kV sezione 3x10 mm²</t>
  </si>
  <si>
    <t>CAVO POSA FISSA, FG7OM1, 0.6÷1 kV sezione 1x16 mm²</t>
  </si>
  <si>
    <t>CAVO POSA FISSA, FG7OM1, 0.6÷1 kV sezione 1x25 mm²</t>
  </si>
  <si>
    <t>CAVO POSA FISSA, FG7OM1, 0.6÷1 kV sezione 1x35 mm²</t>
  </si>
  <si>
    <t>CAVO POSA FISSA, FG7OM1, 0.6÷1 kV sezione 1x50 mm²</t>
  </si>
  <si>
    <t>CAVO POSA FISSA, FG7OM1, 0.6÷1 kV sezione 1x95 mm²</t>
  </si>
  <si>
    <t>CAVO POSA FISSA, FG7OM1, 0.6÷1 kV sezione 1x120 mm²</t>
  </si>
  <si>
    <t>CAVO POSA FISSA, FG7OM1, 0.6÷1 kV sezione 1x150 mm²</t>
  </si>
  <si>
    <t>CAVO POSA FISSA, FG7OM1, 0.6÷1 kV sezione 1x185 mm²</t>
  </si>
  <si>
    <t>CAVO POSA FISSA, FG7OM1, 0.6÷1 kV sezione 1x240 mm²</t>
  </si>
  <si>
    <t>CAVO POSA FISSA, FG7OM1, 0.6÷1 kV sezione 2+Tx1.5 mm²</t>
  </si>
  <si>
    <t>CAVO POSA FISSA, FG7OM1, 0.6÷1 kV sezione 2+Tx2.5 mm²</t>
  </si>
  <si>
    <t>CAVO POSA FISSA, FG7OM1, 0.6÷1 kV sezione 2+Tx4 mm²</t>
  </si>
  <si>
    <t>CAVO POSA FISSA, FG7OM1, 0.6÷1 kV sezione 2+Tx10 mm²</t>
  </si>
  <si>
    <t>CAVO POSA FISSA, FG7OM1, 0.6÷1 kV sezione 3x35+1x25 mm²</t>
  </si>
  <si>
    <t>CAVO POSA FISSA, FG7OM1, 0.6÷1 kV sezione 3x150+1x95 mm²</t>
  </si>
  <si>
    <t>CAVO POSA FISSA, FG7OM1, 0.6÷1 kV sezione 4+Tx2.5 mm²</t>
  </si>
  <si>
    <t>CAVO POSA FISSA, FG7OM1, 0.6÷1 kV sezione 4+Tx4 mm²</t>
  </si>
  <si>
    <t>CAVO POSA FISSA, FG7OM1, 0.6÷1 kV sezione 4+Tx6 mm²</t>
  </si>
  <si>
    <t>CAVO POSA FISSA, FG7OM1, 0.6÷1 kV sezione 4+Tx10 mm²</t>
  </si>
  <si>
    <t>CAVO POSA FISSA, FG7OM1, 0.6÷1 kV sezione 4+Tx25 mm²</t>
  </si>
  <si>
    <t>CAVO POSA FISSA, FG7OM1, 0.6÷1 kV sezione 4+Tx35 mm²</t>
  </si>
  <si>
    <t>CAVO RG5H1R, EPR, 15/20 kV sezione 1x95 mm²</t>
  </si>
  <si>
    <t>PUNTI LUCE E COMANDO (Cap 3)</t>
  </si>
  <si>
    <t>TORRETTA A SCOMPARSA, IP40 h. variabile (250x250x63÷88) mm</t>
  </si>
  <si>
    <t>PRESE INTERBLOCCATE CEE 17, SENZA PROTEZIONE DI I, IP67 2P+Tx16 A 230 V</t>
  </si>
  <si>
    <t>PRESE INTERBLOCCATE CEE 17, SENZA PROTEZIONE DI I, IP67 3P+Tx16 A 400 V</t>
  </si>
  <si>
    <t>PUNTO COMANDO, SERIE CIVILE, DAL QUADRO punto interrotto</t>
  </si>
  <si>
    <t>PUNTO COMANDO, SERIE CIVILE, DAL QUADRO punto deviato</t>
  </si>
  <si>
    <t>PUNTO COMANDO, SERIE CIVILE, DAL QUADRO punto invertito</t>
  </si>
  <si>
    <t>PUNTO COMANDO,SERIE CIVILE, DAL QUADRO punto commutato 1-0-2</t>
  </si>
  <si>
    <t>PUNTO COMANDO, SERIE CIVILE, DAL QUADRO punto pulsante con tirante</t>
  </si>
  <si>
    <t>SERIE CIVILE, DAL QUADRO punto presa 2P+T 10÷16 A polivalente</t>
  </si>
  <si>
    <t>SERIE CIVILE, DAL QUADRO punto presa 2P+T 10÷16 A UNEL</t>
  </si>
  <si>
    <t>SERIE CIVILE, DAL QUADRO punto presa 2P+T, 10÷16 A poliv., acc</t>
  </si>
  <si>
    <t>SERIE CIVILE, DAL QUADRO punto presenza persona ad infrarosso passivo 10 A, 3md</t>
  </si>
  <si>
    <t>PUNTO COMANDO, SERIE IP55, DAL QUADRO punto deviato</t>
  </si>
  <si>
    <t>PUNTO LUCE singolo</t>
  </si>
  <si>
    <t>PUNTO LUCE singolo, a vista, IP55</t>
  </si>
  <si>
    <t>PUNTO LUCE collegato ad uno o più punti, aggiunto in parallelo</t>
  </si>
  <si>
    <t>PUNTO DI ALIMENTAZIONE F.M. linea 2+Tx1.5 mm²</t>
  </si>
  <si>
    <t>PUNTO DI ALIMENTAZIONE F.M. linea 2+Tx2.5 mm²</t>
  </si>
  <si>
    <t>PUNTO DI ALIMENTAZIONE F.M. linea 2+Tx4 mm²</t>
  </si>
  <si>
    <t>PUNTO DI ALIMENTAZIONE F.M. per termostato o sonda 2x1.5 mm²</t>
  </si>
  <si>
    <t>PUNTO DI ALIMENTAZIONE F.M. per centralino TV 2x1.5 mm²</t>
  </si>
  <si>
    <t>Scatola 18 moduli da incasso 16102</t>
  </si>
  <si>
    <t>PUNTO SEGNALAZIONE OTTICA-ACUSTICA, a 2 segnalazioni di chiamata, disabili</t>
  </si>
  <si>
    <t>PUNTO CARTELLINI LUMINOSI, DAL CENTRALINO per pulsante annullamento + iack</t>
  </si>
  <si>
    <t>SERIE IP55, DAL QUADRO punto interrotto (TAZ)</t>
  </si>
  <si>
    <t>SERIE IP55, DAL QUADRO punto presa 2P+T 10÷16 A polivalente (TAZ)</t>
  </si>
  <si>
    <t>SERIE IP55, DAL QUADRO punto presa 2P+T 10÷16 A UNEL (TAZ)</t>
  </si>
  <si>
    <t>PUNTO LUCE singolo, a vista, IP55 (TAZ)</t>
  </si>
  <si>
    <t>SERIE IP55, DAL QUADRO punto deviato (TAZ)</t>
  </si>
  <si>
    <t>PUNTO DI ALIMENTAZIONE F.M. linea 4+Tx2,5 mm²</t>
  </si>
  <si>
    <t>PUNTO DI ALIMENTAZIONE F.M. linea 4+Tx4 mm²</t>
  </si>
  <si>
    <t>PUNTO DI ALIMENTAZIONE F.M. linea 4+Tx6 mm²</t>
  </si>
  <si>
    <t>PUNTO DI ALIMENTAZIONE F.M. linea 4+Tx10 mm²</t>
  </si>
  <si>
    <t>Predisposizione di attacco VGA</t>
  </si>
  <si>
    <t>Predisposizione di attacco HDMI</t>
  </si>
  <si>
    <t>PUNTO DI ALIMENTAZIONE F.M. linea 4+Tx16 mm²</t>
  </si>
  <si>
    <t>PUNTO DI ALIMENTAZIONE F.M. linea 4+Tx25 mm²</t>
  </si>
  <si>
    <t xml:space="preserve">Fornitura e posa in opera di asciugamani elettrico </t>
  </si>
  <si>
    <t>Fornitura e posa in opera di automazione per cancello</t>
  </si>
  <si>
    <t>CORPI ILLUMINANTI (Cap 4)</t>
  </si>
  <si>
    <t>PLINTI PREFABBRICATI PER ILLUMINAZIONE dim. est. 110x70x80cm</t>
  </si>
  <si>
    <t>APP. ILL. FLUORESCENTE, DA SOFFITTO, IP65 in policarbonato, 1x18 W</t>
  </si>
  <si>
    <t>APP. ILL. FLUORESCENTE, DA SOFFITTO, IP65 in policarbonato, 2x36 W</t>
  </si>
  <si>
    <t>APP. ILL. FLUORESCENTE, DA SOFFITTO, IP65 in policarbonato, 2x58 W</t>
  </si>
  <si>
    <t>Lampada ad incasso tipo  LED 15W</t>
  </si>
  <si>
    <t>Lampada ad incasso tipo  LED 23W</t>
  </si>
  <si>
    <t>Proiettore a LED 147W</t>
  </si>
  <si>
    <t>App. a parete/plafone a LED potenza del sistema: 28W</t>
  </si>
  <si>
    <t>App. a parete/plafone a 2 LED potenza del sistema: 46W</t>
  </si>
  <si>
    <t>App. a parete/plafone a 3 LED potenza del sistema: 60W</t>
  </si>
  <si>
    <t>Plafoniera da incasso a LED potenza del sistema: 28W</t>
  </si>
  <si>
    <t>Plafoniera da incasso a 2 LED potenza del sistema: 40W</t>
  </si>
  <si>
    <t>Plafoniera da incasso a 3 LED potenza del sistema: 84W</t>
  </si>
  <si>
    <t>App. ill. calpestabile da installazione a terra LED 10W</t>
  </si>
  <si>
    <t>Apparecchio illuminante installazione a parete, LED 33W</t>
  </si>
  <si>
    <t>Corpo ill. incassato 1 LED 24V 80lm 1.25W prof. 125mm</t>
  </si>
  <si>
    <t>Paletto da installazione a terra, LED 46W</t>
  </si>
  <si>
    <t>Apparecchio d'illuminazione incassato a parete a LED 13.5W</t>
  </si>
  <si>
    <t>Corpo ill. incassato 1 LED 24V 80lm 1.25W prof. 85mm</t>
  </si>
  <si>
    <t>Apparecchio di illuminazione a parete fluorescente 2x28W</t>
  </si>
  <si>
    <t>Striscia LED</t>
  </si>
  <si>
    <t>Apparecchio illuminante da incasso LED 8W</t>
  </si>
  <si>
    <t>Apparecchio illuminante 9x26W</t>
  </si>
  <si>
    <t>CORPI ILLUMINANTI EMERGENZA (Cap 5)</t>
  </si>
  <si>
    <t>GRUPPO STATICO DI CONTINUITA' monofase, 5000 VA, 220÷380/220 V</t>
  </si>
  <si>
    <t>PUNTO SEGNAGRADINI - SEGNAPASSO per segnagradino 24 V, 3 W</t>
  </si>
  <si>
    <t>PUNTO SEGNAGRADINI - SEGNAPASSO per segnapasso 24 V, 3 W</t>
  </si>
  <si>
    <t>PUNTO LUCE EMERGENZA, autodiagnosi</t>
  </si>
  <si>
    <t>QUADRI ELETTRICI (Cap 6)</t>
  </si>
  <si>
    <t>ARMADIO MONOBLOCCO, IN LAMIERA, IP40 vuoto, dimensioni (400x800x200) mm</t>
  </si>
  <si>
    <t>ARMADIO MONOBLOCCO, IN LAMIERA, IP40 vuoto, dimensioni (400x1000x200) mm</t>
  </si>
  <si>
    <t>ARMADIO MONOBLOCCO, IN LAMIERA, IP40 vuoto, dimensioni (600x1000x200) mm</t>
  </si>
  <si>
    <t>ARMADIO COMPONIBILE, IN LAMIERA, IP40 vuoto, dim.600x1800x600mm</t>
  </si>
  <si>
    <t>ARMADIO COMPONIBILE, IN LAMIERA, IP40 vuoto, dim.600x2000x600mm</t>
  </si>
  <si>
    <t>ARMADIO COMPONIBILE, IN LAMIERA, IP40 vuoto, dim.800x1800x600mm</t>
  </si>
  <si>
    <t>ARMADIO COMPONIBILE, IN LAMIERA, IP40 vuoto, dim.800x2000x600mm</t>
  </si>
  <si>
    <t>INT. AUT. MAGN.TERM. PDI 6 kA, C bipolare 2md 2x0.5÷32 A</t>
  </si>
  <si>
    <t>INT. AUT. MAGNETOTERMICO PDI 6 kA, C - 17.5 mm quadripolare 6 kA 4md 4x0.5÷32 A</t>
  </si>
  <si>
    <t>INT. AUT. MAGNETOTERMICO PDI 6 kA, C - 17.5 mm quadripolare 6 kA 4/4.5md 4x40÷63 A</t>
  </si>
  <si>
    <t>INT. AUT. MAGN.TERM. PDI 10 kA, C bipolare 2md 2x6÷32 A</t>
  </si>
  <si>
    <t>INT. AUT. MAGNETOTERMICO PDI 10 kA, C - 17.5 mm tripolare 10 kA 3÷4md 3x40÷63 A</t>
  </si>
  <si>
    <t>INT. AUT. MAGNETOTERMICO PDI 10 kA, C - 17.5 mm quadripolare 10 kA 4md 4x6÷32 A</t>
  </si>
  <si>
    <t>INT. AUT. MAGNETOTERMICO PDI 10 kA, C - 17.5 mm quadripolare 10 kA 4md 4x40÷63 A</t>
  </si>
  <si>
    <t>INT. AUT. MAGNETOTERMICO PDI 10 kA, C - 17.5 mm quadripolare 10 kA 4md 4x80÷100 A</t>
  </si>
  <si>
    <t>INT. DIFFERENZIALE PURO, 2P, cl. AC -Idn 0.3÷5 A 2md 2x25 A</t>
  </si>
  <si>
    <t>INT. DIFFERENZIALE PURO, 4P, cl. AC -Idn 0.3÷5 A 4md 4x25 A</t>
  </si>
  <si>
    <t>INT. DIFFERENZIALE PURO, 4P, cl. AC -Idn 0.3÷0.5 A 4md 4x40 A</t>
  </si>
  <si>
    <t>INT. DIFFERENZIALE PURO, 4P, cl. AC -Idn 0.3÷0.5 A 4md 4x63 A</t>
  </si>
  <si>
    <t>INT. DIFFERENZIALE PURO, 4P, cl. AC -Idn 0.3÷0.5 A 4md 4x80 A</t>
  </si>
  <si>
    <t>INT. DIFFERENZIALE PURO, 4P, cl. A - 17.5 mm Idn 0.3÷0.5 A 4md 4x25 A</t>
  </si>
  <si>
    <t>INT. AUT. MAGN.TERM. DIFF. 2PP, 6 kA, cl. AC - Idn 0.03 A 4md 2x6÷32 A</t>
  </si>
  <si>
    <t>INT. AUT. MAGN.TERM. DIFF. 4PP, 6 kA, cl. AC - 17.5 mm Idn 0.03 A 7md 4x0.5÷32 A</t>
  </si>
  <si>
    <t>INT. AUT. MAGN.TERM. DIFF. 4PP, 6 kA, cl. AC - 17.5 mm Idn 0.03 A 7÷8.5md 4x40÷63 A</t>
  </si>
  <si>
    <t>INT. AUT. MAGN.TERM. DIFF. 4PP, 6 kA, cl. AC - 17.5 mm Idn 0.3÷0.5 A 7md 4x0.5÷32 A</t>
  </si>
  <si>
    <t>MAGN.TERM. DIFF. 4PP, 10 kA, cl. AC - Idn 0.03 A 6md 4x6÷32 A</t>
  </si>
  <si>
    <t>MAGN.TERM. DIFF. 4PP, 10 kA, cl. AC - Idn 0.3÷0.5 A 6md 4x6÷32 A</t>
  </si>
  <si>
    <t>INT. AUT. MAGNETOTERMICO SCATOLATO pdi 16 kA, 400 V 4x16÷100 A</t>
  </si>
  <si>
    <t>INT. AUT. MAGNETOTERMICO SCATOLATO pdi 16 kA, 400 V 4x125 A</t>
  </si>
  <si>
    <t>INT. AUT. MAGNETOTERMICO SCATOLATO pdi 25 kA, 400 V 4x125÷160 A</t>
  </si>
  <si>
    <t>INT. AUT. MAG. TER. DIFF. SCATOLATO pdi 16 kA, 400 V 4x20÷100 A</t>
  </si>
  <si>
    <t>INT. AUT. MAG. TER. DIFF. SCATOLATO pdi 16 kA, 400 V 4x125÷160A</t>
  </si>
  <si>
    <t>INTERRUTTORE DIFFERENZIALE PURO SCATOLATO pdi 16 kA 4x63 A</t>
  </si>
  <si>
    <t>INTERRUTTORE DI MANOVRA SCATOLATO 4x125 A</t>
  </si>
  <si>
    <t>INTERRUTTORE DI MANOVRA SCATOLATO 4x160 A</t>
  </si>
  <si>
    <t>INTERRUTTORE DI MANOVRA SCATOLATO 4x250 A</t>
  </si>
  <si>
    <t>CONTATTORE DI POTENZA, AC1 - 17.5 mm 2x20 A, 230 V, 4 kW</t>
  </si>
  <si>
    <t>CONTATTORE DI POTENZA, AC3 3x16 A, 400 V, 7.5 kW</t>
  </si>
  <si>
    <t>CONTATTORE DI POTENZA, AC3 3x63 A, 400 V, 30 kW</t>
  </si>
  <si>
    <t>INTERRUTTORI DI MANOVRA - 17.5 mm quadripolare 4x16÷32 A 2md</t>
  </si>
  <si>
    <t>INTERRUTTORI DI MANOVRA - 17.5 mm quadripolare 4x63÷80 A 4md</t>
  </si>
  <si>
    <t>SCARICATORE AD ALTA ENERGIA DI SCARICA trifase, 380 V, 20 µs - 100 kA 9md</t>
  </si>
  <si>
    <t>INTERRUTTORE CREPUSCOLARE - 17.5 mm sensibilità tarabile tra 5÷50 lux 2md</t>
  </si>
  <si>
    <t>INTERRUTTORE A TEMPO ELETTRONICO - 17.5 mm LCD giornaliero-settimanale, 4 canali 6md</t>
  </si>
  <si>
    <t>COLLETTORE PER CONDUTTORI DI PROTEZIONE, DA QUADRO da 200 mm, per morsetti 16÷95 mm²</t>
  </si>
  <si>
    <t>COLLETTORE PER CONDUTTORI DI PROTEZIONE, DA QUADRO da 400 mm, per morsetti 16÷95 mm²</t>
  </si>
  <si>
    <t>ARMADIO MONOBLOCCO, IN LAMIERA, IP40 vuoto, dim.(600x800x200) mm</t>
  </si>
  <si>
    <t>Quadro elettrico completo di PLC per la gestione e il controllo carichi elettrici della cucina.</t>
  </si>
  <si>
    <t>ARMADIO COMPONIBILE, ST01 Completo</t>
  </si>
  <si>
    <t>IMPIANTO EDP (Cap 7)</t>
  </si>
  <si>
    <t>PUNTO IMPIANTO TELEFO-DATI, Cat. 6 UTP presa singola telefono-dati</t>
  </si>
  <si>
    <t>PUNTO IMPIANTO TELEFO-DATI, Cat. 6 UTP prese telefono-dati</t>
  </si>
  <si>
    <t>ARMADIO RACK 19", completo per telefono-dati 800x1200x800</t>
  </si>
  <si>
    <t>ARMADIO RACK 19", completo per telefono-dati 800x2000x800</t>
  </si>
  <si>
    <t>COLLAUDO punto-punto, da presa ad armadio</t>
  </si>
  <si>
    <t>RIVELAZIONE INCENDIO (Cap 8)</t>
  </si>
  <si>
    <t>PULSANTE DI SGANCIO LINEA, A FUNGO Ø 40 mm, sblocco a rotazione</t>
  </si>
  <si>
    <t>COMBINATORE TELEFONICO a due entrate</t>
  </si>
  <si>
    <t>SIRENA PIEZOELETTRICA, DA INTERNO potenza acustica 115 dB</t>
  </si>
  <si>
    <t>SIRENA PIEZOELETTRICA AUTOALIMENTATA, DA ESTERNO</t>
  </si>
  <si>
    <t>Per pulsante segnalazione d'allarme</t>
  </si>
  <si>
    <t>PUNTO USCITA, IMP. ALLARME INCENDIO, DAL PRESIDIO per sirena piezoelettrica</t>
  </si>
  <si>
    <t>RIVELATORE FOTOELETTRICO DI FUMO a 4 fili, 12÷24 Vdc, da soffitto</t>
  </si>
  <si>
    <t>RIVELATORE FOTOELETTRICO DI FUMO a 4 fili, 12÷24 Vdc, da incasso</t>
  </si>
  <si>
    <t>RIVELATORE FOTOELETTRICO DI FUMO zoccolo standard, con relé</t>
  </si>
  <si>
    <t>RIVELATORE A BARRIERA A RAGGI INFRAROSSI a barriera, 12÷24 Vdc, TX-RX e riflettore, portata 50 m</t>
  </si>
  <si>
    <t>FERMOPORTA ELETTROMAGNETICO, AUTONOMO 24 Vac</t>
  </si>
  <si>
    <t>PUNTO FERMOPORTA ELETTROMAGNETICO, DALLA CENTRALE a 24 Vac</t>
  </si>
  <si>
    <t>PUNTO USCITA, IMPIANTO INCENDIO, DALLA CENTRALE per rivelatore fumo</t>
  </si>
  <si>
    <t>PUNTO USCITA, IMPIANTO INCENDIO, per fermoporta elettromagnetico</t>
  </si>
  <si>
    <t>RIVELATORE DI GAS per metano, 220Vac</t>
  </si>
  <si>
    <t>CENTRALE SEGNALAZIONE AUTOMATICA FUGHE DI GAS a zone, in-out 2-2</t>
  </si>
  <si>
    <t>CENTRALE SEGNALAZIONE AUTOMATICA FUGHE DI GAS per comando elettrovalvola o relé</t>
  </si>
  <si>
    <t>PUNTO USCITA, IMPIANTO FUGHE GAS, DALLA CENTRALE per uscita, rivelatore gas</t>
  </si>
  <si>
    <t>PUNTO USCITA, IMPIANTO FUGHE GAS, DALLA CENTRALE per uscita, elettrovalvola gas</t>
  </si>
  <si>
    <t>Pannello Allarme incendio</t>
  </si>
  <si>
    <t>CENTRALE SEGNALAZIONE AUTOMATICA DI ALLARME INCENDIO a 4 zone, 4 canali</t>
  </si>
  <si>
    <t>IMPIANTO OROLOGIO (Cap 9)</t>
  </si>
  <si>
    <t>OROLOGIO DERIVATO analogico, Ø 400 mm, da parete</t>
  </si>
  <si>
    <t>OROLOGIO PILOTA PER IMPIANTO SEGNALAZIONE ORARIA elettronico, da parete</t>
  </si>
  <si>
    <t>OROLOGIO PILOTA programmabile modulare, da quadro - 17.5 mm</t>
  </si>
  <si>
    <t>SUONERIA A CAMPANA Ø 80 mm</t>
  </si>
  <si>
    <t>PUNTO USCITA, DALL'OROLOGIO PILOTA per orologio derivato</t>
  </si>
  <si>
    <t>PUNTO USCITA, DALL'OROLOGIO PILOTA per campana</t>
  </si>
  <si>
    <t>Fornitura e posa in opera di centrale per orologi.</t>
  </si>
  <si>
    <t>DIFFUSIONE SONORA - EVAC (Cap 10)</t>
  </si>
  <si>
    <t>PUNTO USCITA, IMPIANTO AUDIO, DALL'AMPLIFICATORE per microfono</t>
  </si>
  <si>
    <t>PUNTO USCITA, IMPIANTO AUDIO, DALL'AMPLIFICATORE per diffusore sonoro</t>
  </si>
  <si>
    <t xml:space="preserve">SINTONIZZATORE DIGITALE FM + LETTORE CD/MP3 + INGRESSO USB </t>
  </si>
  <si>
    <t xml:space="preserve">UNITA' DI GESTIONE 8x80 W (EN 54-16) </t>
  </si>
  <si>
    <t xml:space="preserve">INTERFACCIA TRASFORMATORI DI LINEA 8x80 W (EN 54-16) </t>
  </si>
  <si>
    <t>PANNELLO ALIMENTAZIONE E CARICA BATTERIE 48 Vdc (EN 54-4) PER 1 O 2 UNITA' DI GESTIONE</t>
  </si>
  <si>
    <t>CONSOLE CON MICROFONO AD IMPUGNATURA, TASTIERINO NUMERICO, DISPLAY LCD E 8 PULSANTI CONFIGURABILI  EN 54-16</t>
  </si>
  <si>
    <t xml:space="preserve">CONSOLE MICROFONICA CON TASTIERINO NUMERICO, DISPLAY LCD E 24 PULSANTI CONFIGURABILI  (EN 54-16) </t>
  </si>
  <si>
    <t xml:space="preserve">DIFFUSORE UNIVERSALE IN ACCIAIO 6W/100V (EN 54-24) </t>
  </si>
  <si>
    <t xml:space="preserve">PROIETTORE DI SUONO DIREZIONALE A NORME EN54-24 </t>
  </si>
  <si>
    <t xml:space="preserve">BASE MICROFONICA PREAMPLIFICATA </t>
  </si>
  <si>
    <t xml:space="preserve">CONSOLE MICROFONICA CON 8 PULSANTI CONFIGURABILI </t>
  </si>
  <si>
    <t>Fornitura e posa in opera di Rack audio completo</t>
  </si>
  <si>
    <t>CABLAGGIO CENTRALE, COLLAUDO E DOCUMENTAZIONE</t>
  </si>
  <si>
    <t>IMPIANTO TV (Cap 11)</t>
  </si>
  <si>
    <t>PALO TELESCOPICO PER ANTENNA TV altezza fino a 4 m</t>
  </si>
  <si>
    <t>ANTENNA TV VHF, 11 elementi</t>
  </si>
  <si>
    <t>ANTENNA TV UHF banda 4, 7 elementi</t>
  </si>
  <si>
    <t>CENTRALINO AMPLIFICAZIONE IMPIANTO TV amplificazione min. 25 dB</t>
  </si>
  <si>
    <t>MODULO AMPLIFICATORE FINALE, PER CENTRALE TV VHF</t>
  </si>
  <si>
    <t>MODULO AMPLIFICATORE FINALE, PER CENTRALE TV UHF</t>
  </si>
  <si>
    <t>MODULO FILTRO ATTIVO 4 CELLE, PER CENTRALE TV VHF, 4 celle</t>
  </si>
  <si>
    <t>MODULO FILTRO ATTIVO 4 CELLE, PER CENTRALE TV UHF, 4 celle</t>
  </si>
  <si>
    <t>MODULO ALIMENTATORE, PER CENTRALE TV stabilizzato</t>
  </si>
  <si>
    <t>ANTENNA PARABOLICA, TV a doppio fuoco, Ø 120 cm</t>
  </si>
  <si>
    <t>RICEVITORE TV, DA SATELLITE analogico, per impianto singolo, fisso, 400 canali</t>
  </si>
  <si>
    <t>DISTRIBUTORE, passante a 2 vie ed a 4 derivazioni</t>
  </si>
  <si>
    <t>DISTRIBUTORE, terminale a 2 vie ed a 4 derivazioni</t>
  </si>
  <si>
    <t>PUNTO PRESA TV, DAL CENTRALINO per presa di derivazione</t>
  </si>
  <si>
    <t>CONTROLLO ACCESSI (Cap 12)</t>
  </si>
  <si>
    <t>SISTEMA CONTROLLO ACCESSI A "LOOP" fino a 500 tessere</t>
  </si>
  <si>
    <t>TESSERA "CARD" programmabile</t>
  </si>
  <si>
    <t>PUNTO USCITA, DALLA CENTRALE per telecamera max.100m</t>
  </si>
  <si>
    <t>ALIMENTATORE, GESTIONE CENTRALIZZATA 230 Vac - 12/24 Vdc, 4.5 A</t>
  </si>
  <si>
    <t>TRASPONDER, GESTIONE CENTRALIZZATA trasponder</t>
  </si>
  <si>
    <t>ANTINTRUSIONE (Cap 13)</t>
  </si>
  <si>
    <t>PUNTO USCITA, IMPIANTO INCENDIO, per lampada ripetitrice allarme</t>
  </si>
  <si>
    <t>IMP. ANTIFURTO, DALLA CENTRALE per uscita, rivelatore antifurto</t>
  </si>
  <si>
    <t>IMP. ANTIFURTO, DALLA CENTRALE per uscita, contatto reed</t>
  </si>
  <si>
    <t>CENTRALE ALLARME PROGRAMMABILE CON GSM</t>
  </si>
  <si>
    <t>SENSORE BITECNOLOGIA, PORTATA 11x11m, PET</t>
  </si>
  <si>
    <t>SENSORE REED MINIATURA IN PLASTICA</t>
  </si>
  <si>
    <t>TASTIERA LCD 3 LED 12 TASTI</t>
  </si>
  <si>
    <t>SIRENA PER INTERNO PROTETTA</t>
  </si>
  <si>
    <t>SIRENA AUTOPROTETTA ANTISCHIUMA</t>
  </si>
  <si>
    <t>CONCENTRATORE D'ALLARMI 8 IN</t>
  </si>
  <si>
    <t>UNITA' ALIMENTAZIONE 2A</t>
  </si>
  <si>
    <t>ESPANSIONE DI LINEE SERIALI</t>
  </si>
  <si>
    <t>Pannello Allarme intrusione</t>
  </si>
  <si>
    <t>TVCC (Cap 14)</t>
  </si>
  <si>
    <t>PUNTO USCITA, DALLA CENTRALE per monitor max.100m</t>
  </si>
  <si>
    <t>PUNTO USCITA, DALLA CENTRALE per telecamera max.300m</t>
  </si>
  <si>
    <t>Telecamera fissa tipo bullet</t>
  </si>
  <si>
    <t>SPEED DOME DA ESTERNO</t>
  </si>
  <si>
    <t xml:space="preserve">Switch Ethernet 16 porte </t>
  </si>
  <si>
    <t>NVR PER 16 TELECAMERE IP 1TB</t>
  </si>
  <si>
    <t>VIDEOCITOFONO (Cap 15)</t>
  </si>
  <si>
    <t>POSTO ESTERNO CON VIDEOCITOFONO, ANTIVANDALISMO a 2 pulsanti</t>
  </si>
  <si>
    <t>VIDEOCITOFONO, POSTO INTERNO a 4 pulsanti</t>
  </si>
  <si>
    <t>ALIMENTATORE PER VIDEOCITOFONO 30 VA</t>
  </si>
  <si>
    <t>PUNTO USCITA, DALL'ALIMENTATORE per chiamata interna</t>
  </si>
  <si>
    <t>PUNTO USCITA, DALL'ALIMENTATORE per chiamata esterna, max. 25 m</t>
  </si>
  <si>
    <t>PUNTO USCITA, DALL'ALIMENTATORE per chiamata esterna, max. 75 m</t>
  </si>
  <si>
    <t>BUILDING AUTOMATION (Cap 16)</t>
  </si>
  <si>
    <t>MESSA A TERRA (Cap 17)</t>
  </si>
  <si>
    <t>PUNTO COLLEGAMENTO AI FERRI DELL'ARMATURA DEL C.A. a tondino, linea 6 m</t>
  </si>
  <si>
    <t>COLLETTORE A PIASTRA, PER EQUIPOTENZIALI da (200x100x4) mm, morsetti 16÷95 mm²</t>
  </si>
  <si>
    <t>CORDA RAME NUDA sezione 70 mm²</t>
  </si>
  <si>
    <t>DISPERSORE PROFILATO A CROCE in acciaio zincato, altezza 1500 mm</t>
  </si>
  <si>
    <t>CABINA (Cap 18)</t>
  </si>
  <si>
    <t>INT. AUT. MAGN.TERM. DIFF. 2PP, 10 kA, cl. AC - Idn 0.03 A 4md 2x6÷32 A</t>
  </si>
  <si>
    <t>INT. AUT. MAGNETOTERMICO SCATOLATO pdi 36 kA, 400 V 3x250÷400 A</t>
  </si>
  <si>
    <t>INT. AUT. MAGNETOTERMICO SCATOLATO pdi 36 kA, 400 V 4x250÷400 A</t>
  </si>
  <si>
    <t>INTERRUTTORE DI MANOVRA SCATOLATO 4x1000 A</t>
  </si>
  <si>
    <t>GRUPPO STATICO DI CONTINUITA' trifase, 30 kVA, 380/220÷380 V</t>
  </si>
  <si>
    <t>CELLA DI INGRESSO CAVI MT normale, dim. (700x2200x1150) mm</t>
  </si>
  <si>
    <t>CELLA RISALITA SBARRE MT normale, dim. (700x2200x1150) mm</t>
  </si>
  <si>
    <t>CELLA INTERRUTTORE GENERALE MT normale, dim. (900x2200x1150) mm</t>
  </si>
  <si>
    <t>TRASFORMATORE MT IN RESINA in resina epossidica, 5÷20 kV/230÷400 V 630 kVA</t>
  </si>
  <si>
    <t>CELLA DI CONTENIMENTO TRASFORMATORE IN RESINA, MT dim. (1600x1600x920) mm</t>
  </si>
  <si>
    <t>FOTOVOLTAICO (Cap 19)</t>
  </si>
  <si>
    <t>Fotovoltaico 42,50kWp</t>
  </si>
  <si>
    <t>LAVORI PROPEDEUTICI (Cap 20)</t>
  </si>
  <si>
    <t>Lavori propedeutici per le opere elettriche da realizzarsi durante la Fase 01.</t>
  </si>
  <si>
    <t>Lavori propedeutici per le opere elettriche da realizzarsi durante la Fase 02.</t>
  </si>
  <si>
    <t>Lavori propedeutici per le opere elettriche da realizzarsi durante la Fase 03.</t>
  </si>
  <si>
    <t>nr.</t>
  </si>
  <si>
    <t>OG1</t>
  </si>
  <si>
    <t>OS23</t>
  </si>
  <si>
    <t>OS1</t>
  </si>
  <si>
    <t>OS7</t>
  </si>
  <si>
    <t>OS6</t>
  </si>
  <si>
    <t>OS8</t>
  </si>
  <si>
    <t>OS18-A</t>
  </si>
  <si>
    <t>OS32</t>
  </si>
  <si>
    <t>OS4</t>
  </si>
  <si>
    <t>OS21</t>
  </si>
  <si>
    <t>OS28</t>
  </si>
  <si>
    <t>OS3</t>
  </si>
  <si>
    <t>OS30</t>
  </si>
  <si>
    <t>IE.EM.01</t>
  </si>
  <si>
    <t>Unità di alimentazione .20</t>
  </si>
  <si>
    <t>IE.EM.02</t>
  </si>
  <si>
    <t>Unità di alimentazione .40</t>
  </si>
  <si>
    <t>IE.EM.03</t>
  </si>
  <si>
    <t>Unità di alimentazione .80</t>
  </si>
  <si>
    <t>IE.EM.04</t>
  </si>
  <si>
    <t>Apparecchio illuminazione emergenza ad 1 LED</t>
  </si>
  <si>
    <t>IE.EM.05</t>
  </si>
  <si>
    <t>Apparecchio illuminazione emergenza a 3 LED</t>
  </si>
  <si>
    <t>IE.EM.06</t>
  </si>
  <si>
    <t>Apparecchio di segnalazione</t>
  </si>
  <si>
    <t>67302108FB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</si>
</sst>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000000"/>
    <numFmt numFmtId="174" formatCode="00000000&quot;-&quot;0"/>
    <numFmt numFmtId="175" formatCode="dd/mm/yyyy;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%"/>
    <numFmt numFmtId="181" formatCode="_-* #,##0.00\ [$€-407]_-;\-* #,##0.00\ [$€-407]_-;_-* &quot;-&quot;??\ [$€-407]_-;_-@_-"/>
    <numFmt numFmtId="182" formatCode="[$-407]dddd\,\ d\.\ mmmm\ yyyy"/>
    <numFmt numFmtId="183" formatCode="0.000%"/>
    <numFmt numFmtId="184" formatCode="0.0000%"/>
    <numFmt numFmtId="185" formatCode="0.00000%"/>
    <numFmt numFmtId="186" formatCode="0.0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  <numFmt numFmtId="191" formatCode="0.000000000000000"/>
    <numFmt numFmtId="192" formatCode="0.00000000000000000"/>
    <numFmt numFmtId="193" formatCode="0.00########"/>
    <numFmt numFmtId="194" formatCode="#,##0.00_ ;\-#,##0.00\ "/>
    <numFmt numFmtId="195" formatCode="0.00###"/>
    <numFmt numFmtId="196" formatCode=";;;"/>
    <numFmt numFmtId="197" formatCode="0.000"/>
    <numFmt numFmtId="198" formatCode="#,##0.00###"/>
    <numFmt numFmtId="199" formatCode="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4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4" applyNumberFormat="1" applyFont="1" applyAlignment="1" applyProtection="1">
      <alignment/>
      <protection hidden="1"/>
    </xf>
    <xf numFmtId="9" fontId="0" fillId="0" borderId="0" xfId="54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6" fontId="4" fillId="0" borderId="0" xfId="45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3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174" fontId="3" fillId="0" borderId="0" xfId="0" applyNumberFormat="1" applyFont="1" applyFill="1" applyBorder="1" applyAlignment="1" applyProtection="1">
      <alignment vertical="center"/>
      <protection hidden="1" locked="0"/>
    </xf>
    <xf numFmtId="173" fontId="3" fillId="0" borderId="0" xfId="0" applyNumberFormat="1" applyFont="1" applyFill="1" applyBorder="1" applyAlignment="1" applyProtection="1">
      <alignment vertical="center"/>
      <protection hidden="1"/>
    </xf>
    <xf numFmtId="173" fontId="3" fillId="35" borderId="13" xfId="0" applyNumberFormat="1" applyFont="1" applyFill="1" applyBorder="1" applyAlignment="1" applyProtection="1">
      <alignment vertical="center"/>
      <protection hidden="1"/>
    </xf>
    <xf numFmtId="174" fontId="3" fillId="35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5" applyNumberFormat="1" applyFont="1" applyFill="1" applyBorder="1" applyAlignment="1" applyProtection="1">
      <alignment horizontal="right" vertical="center" indent="1"/>
      <protection hidden="1"/>
    </xf>
    <xf numFmtId="2" fontId="4" fillId="35" borderId="13" xfId="45" applyNumberFormat="1" applyFont="1" applyFill="1" applyBorder="1" applyAlignment="1" applyProtection="1">
      <alignment vertical="center" wrapText="1"/>
      <protection/>
    </xf>
    <xf numFmtId="0" fontId="3" fillId="35" borderId="1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175" fontId="3" fillId="0" borderId="0" xfId="0" applyNumberFormat="1" applyFont="1" applyFill="1" applyBorder="1" applyAlignment="1" applyProtection="1">
      <alignment/>
      <protection hidden="1"/>
    </xf>
    <xf numFmtId="0" fontId="4" fillId="35" borderId="13" xfId="0" applyFont="1" applyFill="1" applyBorder="1" applyAlignment="1" applyProtection="1">
      <alignment vertical="center" wrapText="1"/>
      <protection hidden="1" locked="0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36" borderId="13" xfId="0" applyFont="1" applyFill="1" applyBorder="1" applyAlignment="1" applyProtection="1">
      <alignment vertical="center" wrapText="1"/>
      <protection hidden="1"/>
    </xf>
    <xf numFmtId="0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49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172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94" fontId="4" fillId="0" borderId="0" xfId="45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36" borderId="13" xfId="0" applyNumberFormat="1" applyFont="1" applyFill="1" applyBorder="1" applyAlignment="1" applyProtection="1">
      <alignment vertical="center" wrapText="1"/>
      <protection hidden="1" locked="0"/>
    </xf>
    <xf numFmtId="196" fontId="0" fillId="0" borderId="0" xfId="0" applyNumberFormat="1" applyAlignment="1" applyProtection="1">
      <alignment/>
      <protection hidden="1"/>
    </xf>
    <xf numFmtId="2" fontId="4" fillId="36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/>
    </xf>
    <xf numFmtId="0" fontId="0" fillId="0" borderId="13" xfId="0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194" fontId="4" fillId="0" borderId="13" xfId="45" applyNumberFormat="1" applyFont="1" applyBorder="1" applyAlignment="1" applyProtection="1">
      <alignment/>
      <protection hidden="1"/>
    </xf>
    <xf numFmtId="2" fontId="4" fillId="0" borderId="13" xfId="0" applyNumberFormat="1" applyFont="1" applyBorder="1" applyAlignment="1" applyProtection="1">
      <alignment/>
      <protection hidden="1"/>
    </xf>
    <xf numFmtId="1" fontId="7" fillId="0" borderId="13" xfId="50" applyNumberFormat="1" applyFont="1" applyBorder="1">
      <alignment/>
      <protection/>
    </xf>
    <xf numFmtId="1" fontId="7" fillId="0" borderId="13" xfId="50" applyNumberFormat="1" applyFont="1" applyBorder="1" applyAlignment="1">
      <alignment horizontal="left"/>
      <protection/>
    </xf>
    <xf numFmtId="0" fontId="42" fillId="0" borderId="13" xfId="0" applyFont="1" applyBorder="1" applyAlignment="1">
      <alignment/>
    </xf>
    <xf numFmtId="49" fontId="4" fillId="36" borderId="13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/>
      <protection hidden="1"/>
    </xf>
    <xf numFmtId="1" fontId="0" fillId="0" borderId="13" xfId="0" applyNumberFormat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 vertical="center" wrapText="1"/>
      <protection hidden="1" locked="0"/>
    </xf>
    <xf numFmtId="0" fontId="4" fillId="36" borderId="13" xfId="0" applyNumberFormat="1" applyFont="1" applyFill="1" applyBorder="1" applyAlignment="1" applyProtection="1">
      <alignment vertical="center" wrapText="1"/>
      <protection hidden="1" locked="0"/>
    </xf>
    <xf numFmtId="0" fontId="4" fillId="36" borderId="13" xfId="0" applyFont="1" applyFill="1" applyBorder="1" applyAlignment="1" applyProtection="1">
      <alignment horizontal="center" vertical="center" wrapText="1"/>
      <protection hidden="1" locked="0"/>
    </xf>
    <xf numFmtId="49" fontId="4" fillId="36" borderId="13" xfId="0" applyNumberFormat="1" applyFont="1" applyFill="1" applyBorder="1" applyAlignment="1" applyProtection="1">
      <alignment vertical="center" wrapText="1"/>
      <protection hidden="1" locked="0"/>
    </xf>
    <xf numFmtId="0" fontId="4" fillId="36" borderId="13" xfId="0" applyNumberFormat="1" applyFont="1" applyFill="1" applyBorder="1" applyAlignment="1" applyProtection="1" quotePrefix="1">
      <alignment vertical="center" wrapText="1"/>
      <protection hidden="1" locked="0"/>
    </xf>
    <xf numFmtId="1" fontId="0" fillId="0" borderId="13" xfId="0" applyNumberFormat="1" applyBorder="1" applyAlignment="1" applyProtection="1">
      <alignment horizontal="center"/>
      <protection hidden="1"/>
    </xf>
    <xf numFmtId="1" fontId="0" fillId="0" borderId="13" xfId="0" applyNumberFormat="1" applyFill="1" applyBorder="1" applyAlignment="1" applyProtection="1">
      <alignment/>
      <protection hidden="1"/>
    </xf>
    <xf numFmtId="1" fontId="0" fillId="0" borderId="13" xfId="0" applyNumberFormat="1" applyFill="1" applyBorder="1" applyAlignment="1" applyProtection="1">
      <alignment horizontal="center"/>
      <protection hidden="1"/>
    </xf>
    <xf numFmtId="1" fontId="0" fillId="0" borderId="13" xfId="50" applyNumberFormat="1" applyBorder="1" applyProtection="1">
      <alignment/>
      <protection hidden="1"/>
    </xf>
    <xf numFmtId="0" fontId="42" fillId="0" borderId="13" xfId="0" applyFont="1" applyBorder="1" applyAlignment="1" applyProtection="1">
      <alignment/>
      <protection hidden="1"/>
    </xf>
    <xf numFmtId="0" fontId="42" fillId="0" borderId="13" xfId="0" applyFont="1" applyBorder="1" applyAlignment="1" applyProtection="1">
      <alignment horizontal="center"/>
      <protection hidden="1"/>
    </xf>
    <xf numFmtId="1" fontId="7" fillId="37" borderId="13" xfId="50" applyNumberFormat="1" applyFont="1" applyFill="1" applyBorder="1" applyProtection="1">
      <alignment/>
      <protection hidden="1"/>
    </xf>
    <xf numFmtId="1" fontId="0" fillId="37" borderId="13" xfId="50" applyNumberFormat="1" applyFill="1" applyBorder="1" applyAlignment="1" applyProtection="1">
      <alignment horizontal="center"/>
      <protection hidden="1"/>
    </xf>
    <xf numFmtId="1" fontId="7" fillId="37" borderId="13" xfId="50" applyNumberFormat="1" applyFont="1" applyFill="1" applyBorder="1" applyAlignment="1" applyProtection="1">
      <alignment horizontal="center"/>
      <protection hidden="1"/>
    </xf>
    <xf numFmtId="43" fontId="0" fillId="0" borderId="13" xfId="45" applyFont="1" applyBorder="1" applyAlignment="1" applyProtection="1">
      <alignment/>
      <protection hidden="1" locked="0"/>
    </xf>
    <xf numFmtId="43" fontId="0" fillId="0" borderId="13" xfId="45" applyFont="1" applyFill="1" applyBorder="1" applyAlignment="1" applyProtection="1">
      <alignment/>
      <protection hidden="1" locked="0"/>
    </xf>
    <xf numFmtId="43" fontId="0" fillId="37" borderId="13" xfId="45" applyFont="1" applyFill="1" applyBorder="1" applyAlignment="1" applyProtection="1">
      <alignment/>
      <protection hidden="1" locked="0"/>
    </xf>
    <xf numFmtId="43" fontId="42" fillId="0" borderId="13" xfId="45" applyFont="1" applyBorder="1" applyAlignment="1" applyProtection="1">
      <alignment/>
      <protection hidden="1" locked="0"/>
    </xf>
    <xf numFmtId="43" fontId="7" fillId="37" borderId="13" xfId="45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0" fillId="0" borderId="13" xfId="0" applyBorder="1" applyAlignment="1" applyProtection="1">
      <alignment/>
      <protection hidden="1" locked="0"/>
    </xf>
    <xf numFmtId="43" fontId="0" fillId="37" borderId="13" xfId="47" applyFont="1" applyFill="1" applyBorder="1" applyAlignment="1" applyProtection="1">
      <alignment/>
      <protection hidden="1" locked="0"/>
    </xf>
    <xf numFmtId="0" fontId="42" fillId="0" borderId="13" xfId="0" applyFont="1" applyBorder="1" applyAlignment="1" applyProtection="1">
      <alignment/>
      <protection hidden="1" locked="0"/>
    </xf>
    <xf numFmtId="43" fontId="7" fillId="37" borderId="13" xfId="47" applyFont="1" applyFill="1" applyBorder="1" applyAlignment="1" applyProtection="1">
      <alignment/>
      <protection hidden="1" locked="0"/>
    </xf>
    <xf numFmtId="14" fontId="3" fillId="35" borderId="13" xfId="0" applyNumberFormat="1" applyFont="1" applyFill="1" applyBorder="1" applyAlignment="1" applyProtection="1">
      <alignment/>
      <protection/>
    </xf>
    <xf numFmtId="2" fontId="0" fillId="38" borderId="13" xfId="0" applyNumberFormat="1" applyFill="1" applyBorder="1" applyAlignment="1" applyProtection="1">
      <alignment/>
      <protection hidden="1"/>
    </xf>
    <xf numFmtId="2" fontId="4" fillId="37" borderId="13" xfId="45" applyNumberFormat="1" applyFont="1" applyFill="1" applyBorder="1" applyAlignment="1" applyProtection="1">
      <alignment vertical="center" wrapText="1"/>
      <protection hidden="1" locked="0"/>
    </xf>
    <xf numFmtId="10" fontId="4" fillId="38" borderId="13" xfId="54" applyNumberFormat="1" applyFont="1" applyFill="1" applyBorder="1" applyAlignment="1" applyProtection="1">
      <alignment vertical="center" wrapText="1"/>
      <protection hidden="1" locked="0"/>
    </xf>
    <xf numFmtId="2" fontId="4" fillId="37" borderId="13" xfId="45" applyNumberFormat="1" applyFont="1" applyFill="1" applyBorder="1" applyAlignment="1" applyProtection="1">
      <alignment vertical="center" wrapText="1"/>
      <protection hidden="1"/>
    </xf>
    <xf numFmtId="166" fontId="4" fillId="39" borderId="11" xfId="45" applyNumberFormat="1" applyFont="1" applyFill="1" applyBorder="1" applyAlignment="1" applyProtection="1">
      <alignment horizontal="center" vertical="center" wrapText="1"/>
      <protection hidden="1" locked="0"/>
    </xf>
    <xf numFmtId="166" fontId="4" fillId="39" borderId="12" xfId="45" applyNumberFormat="1" applyFont="1" applyFill="1" applyBorder="1" applyAlignment="1" applyProtection="1">
      <alignment horizontal="center" vertical="center" wrapText="1"/>
      <protection hidden="1" locked="0"/>
    </xf>
    <xf numFmtId="166" fontId="4" fillId="39" borderId="14" xfId="45" applyNumberFormat="1" applyFont="1" applyFill="1" applyBorder="1" applyAlignment="1" applyProtection="1">
      <alignment horizontal="center" vertical="center" wrapText="1"/>
      <protection hidden="1" locked="0"/>
    </xf>
    <xf numFmtId="166" fontId="4" fillId="38" borderId="11" xfId="45" applyNumberFormat="1" applyFont="1" applyFill="1" applyBorder="1" applyAlignment="1" applyProtection="1">
      <alignment horizontal="center" vertical="center" wrapText="1"/>
      <protection hidden="1" locked="0"/>
    </xf>
    <xf numFmtId="166" fontId="4" fillId="38" borderId="12" xfId="45" applyNumberFormat="1" applyFont="1" applyFill="1" applyBorder="1" applyAlignment="1" applyProtection="1">
      <alignment horizontal="center" vertical="center" wrapText="1"/>
      <protection hidden="1" locked="0"/>
    </xf>
    <xf numFmtId="166" fontId="4" fillId="38" borderId="14" xfId="45" applyNumberFormat="1" applyFont="1" applyFill="1" applyBorder="1" applyAlignment="1" applyProtection="1">
      <alignment horizontal="center" vertical="center" wrapText="1"/>
      <protection hidden="1" locked="0"/>
    </xf>
    <xf numFmtId="166" fontId="4" fillId="37" borderId="11" xfId="45" applyNumberFormat="1" applyFont="1" applyFill="1" applyBorder="1" applyAlignment="1" applyProtection="1">
      <alignment horizontal="center" vertical="center" wrapText="1"/>
      <protection hidden="1" locked="0"/>
    </xf>
    <xf numFmtId="166" fontId="4" fillId="37" borderId="12" xfId="45" applyNumberFormat="1" applyFont="1" applyFill="1" applyBorder="1" applyAlignment="1" applyProtection="1">
      <alignment horizontal="center" vertical="center" wrapText="1"/>
      <protection hidden="1" locked="0"/>
    </xf>
    <xf numFmtId="166" fontId="4" fillId="37" borderId="14" xfId="45" applyNumberFormat="1" applyFont="1" applyFill="1" applyBorder="1" applyAlignment="1" applyProtection="1">
      <alignment horizontal="center" vertical="center" wrapText="1"/>
      <protection hidden="1" locked="0"/>
    </xf>
    <xf numFmtId="0" fontId="4" fillId="40" borderId="11" xfId="0" applyFont="1" applyFill="1" applyBorder="1" applyAlignment="1" applyProtection="1">
      <alignment horizontal="center"/>
      <protection hidden="1" locked="0"/>
    </xf>
    <xf numFmtId="0" fontId="4" fillId="40" borderId="12" xfId="0" applyFont="1" applyFill="1" applyBorder="1" applyAlignment="1" applyProtection="1">
      <alignment horizontal="center"/>
      <protection hidden="1" locked="0"/>
    </xf>
    <xf numFmtId="0" fontId="4" fillId="40" borderId="14" xfId="0" applyFont="1" applyFill="1" applyBorder="1" applyAlignment="1" applyProtection="1">
      <alignment horizontal="center"/>
      <protection hidden="1" locked="0"/>
    </xf>
    <xf numFmtId="0" fontId="4" fillId="40" borderId="11" xfId="0" applyFont="1" applyFill="1" applyBorder="1" applyAlignment="1" applyProtection="1">
      <alignment horizontal="center"/>
      <protection locked="0"/>
    </xf>
    <xf numFmtId="0" fontId="4" fillId="40" borderId="12" xfId="0" applyFont="1" applyFill="1" applyBorder="1" applyAlignment="1" applyProtection="1">
      <alignment horizontal="center"/>
      <protection locked="0"/>
    </xf>
    <xf numFmtId="0" fontId="4" fillId="40" borderId="14" xfId="0" applyFont="1" applyFill="1" applyBorder="1" applyAlignment="1" applyProtection="1">
      <alignment horizontal="center"/>
      <protection locked="0"/>
    </xf>
    <xf numFmtId="2" fontId="4" fillId="38" borderId="13" xfId="45" applyNumberFormat="1" applyFont="1" applyFill="1" applyBorder="1" applyAlignment="1" applyProtection="1">
      <alignment vertical="center" wrapText="1"/>
      <protection hidden="1" locked="0"/>
    </xf>
    <xf numFmtId="166" fontId="7" fillId="41" borderId="13" xfId="45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3" xfId="0" applyFont="1" applyFill="1" applyBorder="1" applyAlignment="1" applyProtection="1">
      <alignment horizontal="center" wrapText="1"/>
      <protection hidden="1"/>
    </xf>
    <xf numFmtId="172" fontId="3" fillId="0" borderId="11" xfId="0" applyNumberFormat="1" applyFont="1" applyFill="1" applyBorder="1" applyAlignment="1" applyProtection="1">
      <alignment vertical="center"/>
      <protection hidden="1"/>
    </xf>
    <xf numFmtId="172" fontId="3" fillId="0" borderId="12" xfId="0" applyNumberFormat="1" applyFont="1" applyFill="1" applyBorder="1" applyAlignment="1" applyProtection="1">
      <alignment vertical="center"/>
      <protection hidden="1"/>
    </xf>
    <xf numFmtId="172" fontId="3" fillId="0" borderId="14" xfId="0" applyNumberFormat="1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 applyProtection="1">
      <alignment horizontal="left" wrapText="1"/>
      <protection/>
    </xf>
    <xf numFmtId="0" fontId="4" fillId="35" borderId="12" xfId="0" applyFont="1" applyFill="1" applyBorder="1" applyAlignment="1" applyProtection="1">
      <alignment horizontal="left" wrapText="1"/>
      <protection/>
    </xf>
    <xf numFmtId="0" fontId="4" fillId="35" borderId="14" xfId="0" applyFont="1" applyFill="1" applyBorder="1" applyAlignment="1" applyProtection="1">
      <alignment horizontal="left" wrapText="1"/>
      <protection/>
    </xf>
    <xf numFmtId="0" fontId="4" fillId="35" borderId="11" xfId="0" applyFont="1" applyFill="1" applyBorder="1" applyAlignment="1" applyProtection="1">
      <alignment horizontal="center" wrapText="1"/>
      <protection/>
    </xf>
    <xf numFmtId="0" fontId="4" fillId="35" borderId="1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3" fillId="33" borderId="11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urrency 2" xfId="42"/>
    <cellStyle name="Input" xfId="43"/>
    <cellStyle name="Komma 2" xfId="44"/>
    <cellStyle name="Comma" xfId="45"/>
    <cellStyle name="Comma [0]" xfId="46"/>
    <cellStyle name="Migliaia 2" xfId="47"/>
    <cellStyle name="Neutrale" xfId="48"/>
    <cellStyle name="Normal 2" xfId="49"/>
    <cellStyle name="Normale 2" xfId="50"/>
    <cellStyle name="Nota" xfId="51"/>
    <cellStyle name="Output" xfId="52"/>
    <cellStyle name="Percent 2" xfId="53"/>
    <cellStyle name="Percent" xfId="54"/>
    <cellStyle name="Percentuale 2" xfId="55"/>
    <cellStyle name="Prozent 2" xfId="56"/>
    <cellStyle name="Prozent 3" xfId="57"/>
    <cellStyle name="Standard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  <cellStyle name="Währung 2" xfId="71"/>
  </cellStyles>
  <dxfs count="11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41" t="s">
        <v>278</v>
      </c>
      <c r="B1" s="141"/>
      <c r="C1" s="141"/>
      <c r="D1" s="141"/>
      <c r="E1" s="141"/>
      <c r="F1" s="141"/>
      <c r="G1" s="141"/>
      <c r="H1" s="141"/>
      <c r="I1" s="141"/>
      <c r="J1" s="141"/>
      <c r="K1" s="31"/>
    </row>
    <row r="3" spans="1:8" ht="12.75" customHeight="1">
      <c r="A3" s="142" t="s">
        <v>245</v>
      </c>
      <c r="B3" s="143"/>
      <c r="C3" s="144"/>
      <c r="D3" s="145" t="s">
        <v>1371</v>
      </c>
      <c r="E3" s="146"/>
      <c r="F3" s="146"/>
      <c r="G3" s="146"/>
      <c r="H3" s="147"/>
    </row>
    <row r="4" spans="1:7" ht="12.75">
      <c r="A4" s="1"/>
      <c r="C4" s="11"/>
      <c r="F4" s="2"/>
      <c r="G4" s="2"/>
    </row>
    <row r="5" spans="1:7" ht="15">
      <c r="A5" s="3" t="s">
        <v>246</v>
      </c>
      <c r="B5" s="3"/>
      <c r="C5" s="43"/>
      <c r="D5" s="3"/>
      <c r="E5" s="4"/>
      <c r="F5" s="5"/>
      <c r="G5" s="5"/>
    </row>
    <row r="6" spans="1:8" ht="12.75">
      <c r="A6" s="6" t="s">
        <v>247</v>
      </c>
      <c r="B6" s="7"/>
      <c r="C6" s="44"/>
      <c r="D6" s="7"/>
      <c r="E6" s="148" t="s">
        <v>20</v>
      </c>
      <c r="F6" s="149"/>
      <c r="G6" s="150"/>
      <c r="H6" s="150"/>
    </row>
    <row r="7" spans="1:8" ht="12.75">
      <c r="A7" s="114"/>
      <c r="B7" s="38"/>
      <c r="C7" s="45"/>
      <c r="D7"/>
      <c r="E7"/>
      <c r="F7" s="8"/>
      <c r="G7" s="2"/>
      <c r="H7" s="8"/>
    </row>
    <row r="8" spans="1:8" ht="12.75">
      <c r="A8" s="9" t="s">
        <v>248</v>
      </c>
      <c r="B8" s="10"/>
      <c r="C8" s="46"/>
      <c r="D8" s="10"/>
      <c r="E8" s="151" t="s">
        <v>11</v>
      </c>
      <c r="F8" s="152"/>
      <c r="G8" s="153"/>
      <c r="H8" s="153"/>
    </row>
    <row r="9" spans="1:8" ht="12.75">
      <c r="A9" s="114"/>
      <c r="B9" s="38"/>
      <c r="C9" s="45"/>
      <c r="D9"/>
      <c r="E9"/>
      <c r="F9" s="8"/>
      <c r="G9" s="2"/>
      <c r="H9" s="8"/>
    </row>
    <row r="10" spans="1:8" ht="12.75">
      <c r="A10" s="6" t="s">
        <v>273</v>
      </c>
      <c r="B10" s="7"/>
      <c r="C10" s="44"/>
      <c r="D10" s="7"/>
      <c r="E10" s="63">
        <v>10623</v>
      </c>
      <c r="F10" s="8"/>
      <c r="G10" s="2"/>
      <c r="H10" s="8"/>
    </row>
    <row r="11" spans="1:8" ht="12.75">
      <c r="A11" s="6" t="s">
        <v>274</v>
      </c>
      <c r="B11" s="7"/>
      <c r="C11" s="44"/>
      <c r="D11" s="7"/>
      <c r="E11" s="63">
        <v>14434250.11</v>
      </c>
      <c r="F11" s="48"/>
      <c r="G11" s="48"/>
      <c r="H11" s="48"/>
    </row>
    <row r="12" spans="1:7" ht="12.75">
      <c r="A12" s="1"/>
      <c r="E12" s="11"/>
      <c r="F12" s="2"/>
      <c r="G12" s="2"/>
    </row>
    <row r="13" spans="1:8" ht="12.75">
      <c r="A13" s="6" t="s">
        <v>270</v>
      </c>
      <c r="B13" s="7"/>
      <c r="C13" s="7"/>
      <c r="D13" s="7"/>
      <c r="E13" s="119">
        <v>42586</v>
      </c>
      <c r="F13" s="49"/>
      <c r="G13" s="49"/>
      <c r="H13" s="49"/>
    </row>
    <row r="14" spans="1:8" ht="12.75">
      <c r="A14" s="1"/>
      <c r="F14" s="2"/>
      <c r="G14" s="2"/>
      <c r="H14" s="8"/>
    </row>
    <row r="15" spans="1:8" ht="12.75">
      <c r="A15" s="6" t="s">
        <v>271</v>
      </c>
      <c r="B15" s="60"/>
      <c r="C15" s="60"/>
      <c r="D15" s="56"/>
      <c r="E15" s="64">
        <v>2015</v>
      </c>
      <c r="F15" s="2"/>
      <c r="G15" s="2"/>
      <c r="H15" s="8"/>
    </row>
    <row r="16" spans="1:8" ht="12.75">
      <c r="A16" s="1"/>
      <c r="F16" s="2"/>
      <c r="G16" s="2"/>
      <c r="H16" s="8"/>
    </row>
    <row r="17" spans="1:8" ht="12.75">
      <c r="A17" s="9" t="s">
        <v>249</v>
      </c>
      <c r="B17" s="10"/>
      <c r="C17" s="10"/>
      <c r="D17" s="10"/>
      <c r="E17" s="54" t="s">
        <v>243</v>
      </c>
      <c r="F17" s="50"/>
      <c r="G17" s="50"/>
      <c r="H17" s="50"/>
    </row>
    <row r="18" spans="1:8" ht="12.75">
      <c r="A18" s="65"/>
      <c r="B18" s="65"/>
      <c r="C18" s="65"/>
      <c r="D18" s="65"/>
      <c r="E18" s="53"/>
      <c r="F18" s="50"/>
      <c r="G18" s="50"/>
      <c r="H18" s="50"/>
    </row>
    <row r="19" spans="1:8" ht="12.75">
      <c r="A19" s="9" t="s">
        <v>272</v>
      </c>
      <c r="B19" s="10"/>
      <c r="C19" s="46"/>
      <c r="D19" s="10"/>
      <c r="E19" s="55" t="s">
        <v>2396</v>
      </c>
      <c r="F19" s="50"/>
      <c r="G19" s="50"/>
      <c r="H19" s="50"/>
    </row>
    <row r="20" spans="1:8" ht="12.75">
      <c r="A20" s="1"/>
      <c r="B20" s="12"/>
      <c r="C20" s="12"/>
      <c r="D20" s="12"/>
      <c r="E20" s="12"/>
      <c r="F20" s="2"/>
      <c r="G20" s="51"/>
      <c r="H20" s="8"/>
    </row>
    <row r="21" spans="1:8" ht="12.75">
      <c r="A21" s="9" t="s">
        <v>264</v>
      </c>
      <c r="B21" s="10"/>
      <c r="C21" s="10"/>
      <c r="D21" s="10"/>
      <c r="E21" s="55" t="s">
        <v>1372</v>
      </c>
      <c r="F21" s="52"/>
      <c r="G21" s="52"/>
      <c r="H21" s="52"/>
    </row>
    <row r="22" ht="12.75">
      <c r="A22" s="1"/>
    </row>
    <row r="23" spans="1:7" ht="12.75">
      <c r="A23" s="1"/>
      <c r="G23" s="2"/>
    </row>
    <row r="24" spans="1:7" ht="15">
      <c r="A24" s="4" t="s">
        <v>250</v>
      </c>
      <c r="B24" s="4"/>
      <c r="C24" s="4"/>
      <c r="D24" s="4"/>
      <c r="E24" s="4"/>
      <c r="F24" s="4"/>
      <c r="G24" s="5"/>
    </row>
    <row r="25" spans="1:9" s="38" customFormat="1" ht="15">
      <c r="A25" s="6" t="s">
        <v>251</v>
      </c>
      <c r="B25" s="6"/>
      <c r="C25" s="6"/>
      <c r="D25" s="58"/>
      <c r="E25" s="133"/>
      <c r="F25" s="134"/>
      <c r="G25" s="134"/>
      <c r="H25" s="135"/>
      <c r="I25" s="5"/>
    </row>
    <row r="26" spans="1:9" s="38" customFormat="1" ht="15">
      <c r="A26" s="39"/>
      <c r="B26" s="39"/>
      <c r="C26" s="39"/>
      <c r="D26" s="19"/>
      <c r="E26" s="59"/>
      <c r="F26" s="59"/>
      <c r="G26" s="59"/>
      <c r="H26" s="59"/>
      <c r="I26" s="5"/>
    </row>
    <row r="27" spans="1:8" s="38" customFormat="1" ht="12.75">
      <c r="A27" s="6" t="s">
        <v>252</v>
      </c>
      <c r="B27" s="6"/>
      <c r="C27" s="44"/>
      <c r="D27" s="56"/>
      <c r="E27" s="133"/>
      <c r="F27" s="134"/>
      <c r="G27" s="134"/>
      <c r="H27" s="135"/>
    </row>
    <row r="28" spans="1:7" ht="15">
      <c r="A28" s="1"/>
      <c r="B28" s="4"/>
      <c r="C28" s="4"/>
      <c r="D28" s="4"/>
      <c r="E28" s="4"/>
      <c r="F28" s="4"/>
      <c r="G28" s="5"/>
    </row>
    <row r="29" spans="1:8" ht="12.75">
      <c r="A29" s="6" t="s">
        <v>253</v>
      </c>
      <c r="B29" s="7"/>
      <c r="C29" s="7"/>
      <c r="D29" s="56"/>
      <c r="E29" s="136"/>
      <c r="F29" s="137"/>
      <c r="G29" s="137"/>
      <c r="H29" s="138"/>
    </row>
    <row r="30" spans="1:9" ht="12.75">
      <c r="A30" s="39"/>
      <c r="B30" s="39"/>
      <c r="C30" s="39"/>
      <c r="D30" s="18"/>
      <c r="E30" s="67"/>
      <c r="F30" s="67"/>
      <c r="G30" s="67"/>
      <c r="H30" s="67"/>
      <c r="I30" s="66"/>
    </row>
    <row r="31" spans="2:7" ht="12.75">
      <c r="B31" s="27"/>
      <c r="C31" s="27"/>
      <c r="D31" s="28"/>
      <c r="E31" s="29"/>
      <c r="F31" s="29"/>
      <c r="G31" s="29"/>
    </row>
    <row r="32" spans="2:7" ht="12.75">
      <c r="B32" s="27"/>
      <c r="C32" s="27"/>
      <c r="D32" s="28"/>
      <c r="E32" s="29"/>
      <c r="F32" s="29"/>
      <c r="G32" s="29"/>
    </row>
    <row r="33" spans="2:7" ht="12.75">
      <c r="B33" s="27"/>
      <c r="C33" s="27"/>
      <c r="D33" s="27"/>
      <c r="E33" s="30"/>
      <c r="F33" s="30"/>
      <c r="G33" s="30"/>
    </row>
    <row r="34" spans="1:8" ht="54.75" customHeight="1">
      <c r="A34" s="140" t="s">
        <v>266</v>
      </c>
      <c r="B34" s="140"/>
      <c r="C34" s="140"/>
      <c r="D34" s="140"/>
      <c r="E34" s="140"/>
      <c r="F34" s="140"/>
      <c r="G34" s="140"/>
      <c r="H34" s="140"/>
    </row>
    <row r="35" spans="1:8" ht="54.75" customHeight="1">
      <c r="A35" s="127" t="s">
        <v>267</v>
      </c>
      <c r="B35" s="128"/>
      <c r="C35" s="128"/>
      <c r="D35" s="129"/>
      <c r="E35" s="139">
        <f>'A Misura'!H7</f>
        <v>0</v>
      </c>
      <c r="F35" s="139"/>
      <c r="G35" s="139"/>
      <c r="H35" s="139"/>
    </row>
    <row r="36" spans="1:8" ht="54.75" customHeight="1">
      <c r="A36" s="130" t="s">
        <v>268</v>
      </c>
      <c r="B36" s="131"/>
      <c r="C36" s="131"/>
      <c r="D36" s="132"/>
      <c r="E36" s="121">
        <f>'A Corpo'!H6</f>
        <v>0</v>
      </c>
      <c r="F36" s="121"/>
      <c r="G36" s="121"/>
      <c r="H36" s="121"/>
    </row>
    <row r="37" spans="1:8" ht="54.75" customHeight="1">
      <c r="A37" s="127" t="s">
        <v>283</v>
      </c>
      <c r="B37" s="128"/>
      <c r="C37" s="128"/>
      <c r="D37" s="129"/>
      <c r="E37" s="120">
        <f>SUM(E35:E36)</f>
        <v>0</v>
      </c>
      <c r="F37" s="120"/>
      <c r="G37" s="120"/>
      <c r="H37" s="120"/>
    </row>
    <row r="38" spans="1:8" ht="54.75" customHeight="1">
      <c r="A38" s="130" t="s">
        <v>269</v>
      </c>
      <c r="B38" s="131"/>
      <c r="C38" s="131"/>
      <c r="D38" s="132"/>
      <c r="E38" s="121">
        <f>IF(AND(E10&gt;0,E11&gt;0),SUM(E10:E11),IF(E10&gt;0,E10,IF(E11&gt;0,E11,0)))</f>
        <v>14444873.11</v>
      </c>
      <c r="F38" s="121"/>
      <c r="G38" s="121"/>
      <c r="H38" s="121"/>
    </row>
    <row r="39" spans="1:8" ht="54.75" customHeight="1">
      <c r="A39" s="127">
        <f>IF(E39&lt;0,"Ribasso d'asta in %",IF(E39&gt;0,"Rialzo in %",""))</f>
      </c>
      <c r="B39" s="128"/>
      <c r="C39" s="128"/>
      <c r="D39" s="129"/>
      <c r="E39" s="122"/>
      <c r="F39" s="122"/>
      <c r="G39" s="122"/>
      <c r="H39" s="122"/>
    </row>
    <row r="40" spans="1:8" ht="54.75" customHeight="1">
      <c r="A40" s="130" t="s">
        <v>277</v>
      </c>
      <c r="B40" s="131"/>
      <c r="C40" s="131"/>
      <c r="D40" s="132"/>
      <c r="E40" s="124"/>
      <c r="F40" s="125"/>
      <c r="G40" s="125"/>
      <c r="H40" s="126"/>
    </row>
    <row r="41" spans="1:8" ht="54.75" customHeight="1">
      <c r="A41" s="127" t="s">
        <v>265</v>
      </c>
      <c r="B41" s="128"/>
      <c r="C41" s="128"/>
      <c r="D41" s="129"/>
      <c r="E41" s="123">
        <f>+'Oneri sicurezza'!H7</f>
        <v>601478.0610000001</v>
      </c>
      <c r="F41" s="123"/>
      <c r="G41" s="123"/>
      <c r="H41" s="123"/>
    </row>
    <row r="42" spans="1:8" ht="54.75" customHeight="1">
      <c r="A42" s="127" t="s">
        <v>282</v>
      </c>
      <c r="B42" s="128"/>
      <c r="C42" s="128"/>
      <c r="D42" s="129"/>
      <c r="E42" s="121">
        <f>E37+E41</f>
        <v>601478.0610000001</v>
      </c>
      <c r="F42" s="121"/>
      <c r="G42" s="121"/>
      <c r="H42" s="121"/>
    </row>
  </sheetData>
  <sheetProtection password="D367" sheet="1"/>
  <mergeCells count="27">
    <mergeCell ref="A1:J1"/>
    <mergeCell ref="A3:C3"/>
    <mergeCell ref="D3:H3"/>
    <mergeCell ref="E6:F6"/>
    <mergeCell ref="G6:H6"/>
    <mergeCell ref="E8:F8"/>
    <mergeCell ref="G8:H8"/>
    <mergeCell ref="E25:H25"/>
    <mergeCell ref="E27:H27"/>
    <mergeCell ref="E29:H29"/>
    <mergeCell ref="E35:H35"/>
    <mergeCell ref="E36:H36"/>
    <mergeCell ref="A34:H34"/>
    <mergeCell ref="A39:D39"/>
    <mergeCell ref="A41:D41"/>
    <mergeCell ref="A42:D42"/>
    <mergeCell ref="A35:D35"/>
    <mergeCell ref="A36:D36"/>
    <mergeCell ref="A37:D37"/>
    <mergeCell ref="A38:D38"/>
    <mergeCell ref="A40:D40"/>
    <mergeCell ref="E37:H37"/>
    <mergeCell ref="E38:H38"/>
    <mergeCell ref="E39:H39"/>
    <mergeCell ref="E41:H41"/>
    <mergeCell ref="E42:H42"/>
    <mergeCell ref="E40:H40"/>
  </mergeCells>
  <conditionalFormatting sqref="E29:E30 E17:E18 E13 G8 E6 E8 G6">
    <cfRule type="cellIs" priority="8" dxfId="0" operator="notEqual" stopIfTrue="1">
      <formula>""</formula>
    </cfRule>
  </conditionalFormatting>
  <conditionalFormatting sqref="E25:E26">
    <cfRule type="cellIs" priority="7" dxfId="0" operator="notEqual" stopIfTrue="1">
      <formula>""</formula>
    </cfRule>
  </conditionalFormatting>
  <conditionalFormatting sqref="E10:E11">
    <cfRule type="cellIs" priority="6" dxfId="0" operator="notEqual" stopIfTrue="1">
      <formula>""</formula>
    </cfRule>
  </conditionalFormatting>
  <conditionalFormatting sqref="E27">
    <cfRule type="cellIs" priority="5" dxfId="0" operator="notEqual" stopIfTrue="1">
      <formula>""</formula>
    </cfRule>
  </conditionalFormatting>
  <conditionalFormatting sqref="E15">
    <cfRule type="cellIs" priority="4" dxfId="0" operator="notEqual" stopIfTrue="1">
      <formula>""</formula>
    </cfRule>
  </conditionalFormatting>
  <conditionalFormatting sqref="D3">
    <cfRule type="cellIs" priority="3" dxfId="0" operator="notEqual" stopIfTrue="1">
      <formula>""</formula>
    </cfRule>
  </conditionalFormatting>
  <conditionalFormatting sqref="E19">
    <cfRule type="cellIs" priority="2" dxfId="0" operator="notEqual" stopIfTrue="1">
      <formula>""</formula>
    </cfRule>
  </conditionalFormatting>
  <conditionalFormatting sqref="E21">
    <cfRule type="cellIs" priority="1" dxfId="0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5.57421875" style="38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78" customWidth="1"/>
    <col min="7" max="7" width="17.00390625" style="79" customWidth="1"/>
    <col min="8" max="8" width="17.00390625" style="38" customWidth="1"/>
    <col min="9" max="16384" width="11.421875" style="38" customWidth="1"/>
  </cols>
  <sheetData>
    <row r="1" spans="1:11" ht="15">
      <c r="A1" s="160" t="s">
        <v>241</v>
      </c>
      <c r="B1" s="161"/>
      <c r="C1" s="161"/>
      <c r="D1" s="161"/>
      <c r="E1" s="161"/>
      <c r="F1" s="161"/>
      <c r="G1" s="161"/>
      <c r="H1" s="161"/>
      <c r="I1" s="161"/>
      <c r="J1" s="162"/>
      <c r="K1" s="31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2"/>
      <c r="B5" s="22"/>
      <c r="C5" s="47"/>
      <c r="D5" s="23" t="s">
        <v>263</v>
      </c>
      <c r="E5" s="24"/>
      <c r="F5" s="24"/>
      <c r="G5" s="24"/>
      <c r="H5" s="25"/>
    </row>
    <row r="6" spans="1:8" ht="12.75">
      <c r="A6" s="1"/>
      <c r="F6" s="1"/>
      <c r="G6" s="1"/>
      <c r="H6" s="1"/>
    </row>
    <row r="7" spans="1:8" ht="12.75">
      <c r="A7" s="22"/>
      <c r="B7" s="22"/>
      <c r="C7" s="47"/>
      <c r="D7" s="154" t="s">
        <v>276</v>
      </c>
      <c r="E7" s="155"/>
      <c r="F7" s="155"/>
      <c r="G7" s="156"/>
      <c r="H7" s="62">
        <f>SUM($H$17:$H$10000)</f>
        <v>0</v>
      </c>
    </row>
    <row r="8" spans="1:8" ht="12.75">
      <c r="A8" s="22"/>
      <c r="B8" s="22"/>
      <c r="C8" s="47"/>
      <c r="D8" s="154" t="s">
        <v>275</v>
      </c>
      <c r="E8" s="155"/>
      <c r="F8" s="155"/>
      <c r="G8" s="156"/>
      <c r="H8" s="62">
        <f>+OFFERTA!E10</f>
        <v>10623</v>
      </c>
    </row>
    <row r="9" spans="2:8" ht="12.75">
      <c r="B9" s="22"/>
      <c r="C9" s="47"/>
      <c r="D9" s="157" t="str">
        <f>IF(H9&lt;0,"Ribasso d'asta in %",IF(H9&gt;0,"Rialzo d'asta in %",""))</f>
        <v>Ribasso d'asta in %</v>
      </c>
      <c r="E9" s="158"/>
      <c r="F9" s="158"/>
      <c r="G9" s="159"/>
      <c r="H9" s="26">
        <f>IF(H8=0,0,(H7/H8)-1)</f>
        <v>-1</v>
      </c>
    </row>
    <row r="10" spans="6:7" ht="12.75">
      <c r="F10" s="1"/>
      <c r="G10" s="1"/>
    </row>
    <row r="11" spans="6:7" ht="12.75">
      <c r="F11" s="1"/>
      <c r="G11" s="1"/>
    </row>
    <row r="12" spans="6:9" ht="12.75">
      <c r="F12" s="1"/>
      <c r="G12" s="1"/>
      <c r="H12" s="1"/>
      <c r="I12" s="1"/>
    </row>
    <row r="13" spans="6:9" ht="12.75">
      <c r="F13" s="1"/>
      <c r="G13" s="1"/>
      <c r="H13" s="1"/>
      <c r="I13" s="1"/>
    </row>
    <row r="14" spans="1:9" ht="12.75">
      <c r="A14" s="1"/>
      <c r="F14" s="1"/>
      <c r="G14" s="1"/>
      <c r="H14" s="1"/>
      <c r="I14" s="1"/>
    </row>
    <row r="15" spans="1:7" ht="15">
      <c r="A15" s="13"/>
      <c r="B15" s="3" t="s">
        <v>254</v>
      </c>
      <c r="C15" s="43"/>
      <c r="D15" s="3"/>
      <c r="E15" s="3"/>
      <c r="F15" s="3"/>
      <c r="G15" s="3"/>
    </row>
    <row r="16" spans="1:14" ht="66">
      <c r="A16" s="14" t="s">
        <v>255</v>
      </c>
      <c r="B16" s="14" t="s">
        <v>256</v>
      </c>
      <c r="C16" s="14" t="s">
        <v>244</v>
      </c>
      <c r="D16" s="15" t="s">
        <v>242</v>
      </c>
      <c r="E16" s="14" t="s">
        <v>257</v>
      </c>
      <c r="F16" s="14" t="s">
        <v>258</v>
      </c>
      <c r="G16" s="14" t="s">
        <v>259</v>
      </c>
      <c r="H16" s="14" t="s">
        <v>260</v>
      </c>
      <c r="I16" s="16" t="s">
        <v>261</v>
      </c>
      <c r="J16" s="17" t="s">
        <v>262</v>
      </c>
      <c r="N16" s="40"/>
    </row>
    <row r="17" spans="1:11" ht="12.75">
      <c r="A17" s="70">
        <f ca="1">+IF(NOT(ISBLANK(INDIRECT("e"&amp;ROW()))),MAX(INDIRECT("a$16:A"&amp;ROW()-1))+1,"")</f>
      </c>
      <c r="B17" s="71"/>
      <c r="C17" s="71"/>
      <c r="D17" s="72"/>
      <c r="E17" s="73"/>
      <c r="F17" s="80"/>
      <c r="G17" s="80"/>
      <c r="H17" s="61">
        <f aca="true" t="shared" si="0" ref="H17:H81">+IF(AND(F17="",G17=""),"",ROUND(G17,2)*F17)</f>
      </c>
      <c r="I17" s="77">
        <f>IF(E17&lt;&gt;"","M","")</f>
      </c>
      <c r="J17" s="75"/>
      <c r="K17" s="81"/>
    </row>
    <row r="18" spans="1:13" ht="12.75">
      <c r="A18" s="70">
        <f aca="true" ca="1" t="shared" si="1" ref="A18:A81">+IF(NOT(ISBLANK(INDIRECT("e"&amp;ROW()))),MAX(INDIRECT("a$16:A"&amp;ROW()-1))+1,"")</f>
        <v>1</v>
      </c>
      <c r="B18" s="71" t="s">
        <v>284</v>
      </c>
      <c r="C18" s="71"/>
      <c r="D18" s="94" t="s">
        <v>1438</v>
      </c>
      <c r="E18" s="73" t="s">
        <v>285</v>
      </c>
      <c r="F18" s="82">
        <v>100</v>
      </c>
      <c r="G18" s="80"/>
      <c r="H18" s="61">
        <f t="shared" si="0"/>
        <v>0</v>
      </c>
      <c r="I18" s="77" t="str">
        <f aca="true" t="shared" si="2" ref="I18:I81">IF(E18&lt;&gt;"","M","")</f>
        <v>M</v>
      </c>
      <c r="J18" s="92" t="s">
        <v>2371</v>
      </c>
      <c r="K18" s="81"/>
      <c r="M18" s="41"/>
    </row>
    <row r="19" spans="1:13" ht="12.75">
      <c r="A19" s="70">
        <f ca="1" t="shared" si="1"/>
        <v>2</v>
      </c>
      <c r="B19" s="71" t="s">
        <v>286</v>
      </c>
      <c r="C19" s="71"/>
      <c r="D19" s="94" t="s">
        <v>1439</v>
      </c>
      <c r="E19" s="73" t="s">
        <v>285</v>
      </c>
      <c r="F19" s="82">
        <v>100</v>
      </c>
      <c r="G19" s="80"/>
      <c r="H19" s="61">
        <f t="shared" si="0"/>
        <v>0</v>
      </c>
      <c r="I19" s="77" t="str">
        <f t="shared" si="2"/>
        <v>M</v>
      </c>
      <c r="J19" s="92" t="s">
        <v>2371</v>
      </c>
      <c r="K19" s="81"/>
      <c r="M19" s="42"/>
    </row>
    <row r="20" spans="1:13" ht="12.75">
      <c r="A20" s="70">
        <f ca="1" t="shared" si="1"/>
        <v>3</v>
      </c>
      <c r="B20" s="71" t="s">
        <v>287</v>
      </c>
      <c r="C20" s="71"/>
      <c r="D20" s="94" t="s">
        <v>1440</v>
      </c>
      <c r="E20" s="73" t="s">
        <v>285</v>
      </c>
      <c r="F20" s="82">
        <v>100</v>
      </c>
      <c r="G20" s="80"/>
      <c r="H20" s="61">
        <f t="shared" si="0"/>
        <v>0</v>
      </c>
      <c r="I20" s="77" t="str">
        <f t="shared" si="2"/>
        <v>M</v>
      </c>
      <c r="J20" s="92" t="s">
        <v>2371</v>
      </c>
      <c r="K20" s="81"/>
      <c r="M20" s="41"/>
    </row>
    <row r="21" spans="1:11" ht="12.75">
      <c r="A21" s="70">
        <f ca="1" t="shared" si="1"/>
      </c>
      <c r="B21" s="95"/>
      <c r="C21" s="71"/>
      <c r="D21" s="99"/>
      <c r="E21" s="97"/>
      <c r="F21" s="80"/>
      <c r="G21" s="80"/>
      <c r="H21" s="61">
        <f t="shared" si="0"/>
      </c>
      <c r="I21" s="77">
        <f t="shared" si="2"/>
      </c>
      <c r="J21" s="98"/>
      <c r="K21" s="81"/>
    </row>
    <row r="22" spans="1:11" ht="12.75">
      <c r="A22" s="70">
        <f ca="1" t="shared" si="1"/>
      </c>
      <c r="B22" s="95"/>
      <c r="C22" s="71"/>
      <c r="D22" s="96"/>
      <c r="E22" s="97"/>
      <c r="F22" s="80"/>
      <c r="G22" s="80"/>
      <c r="H22" s="61">
        <f aca="true" t="shared" si="3" ref="H22:H50">+IF(AND(F22="",G22=""),"",ROUND(G22,2)*F22)</f>
      </c>
      <c r="I22" s="77">
        <f aca="true" t="shared" si="4" ref="I22:I50">IF(E22&lt;&gt;"","M","")</f>
      </c>
      <c r="J22" s="98"/>
      <c r="K22" s="81"/>
    </row>
    <row r="23" spans="1:11" ht="12.75">
      <c r="A23" s="70">
        <f ca="1" t="shared" si="1"/>
      </c>
      <c r="B23" s="95"/>
      <c r="C23" s="71"/>
      <c r="D23" s="96"/>
      <c r="E23" s="97"/>
      <c r="F23" s="80"/>
      <c r="G23" s="80"/>
      <c r="H23" s="61">
        <f t="shared" si="3"/>
      </c>
      <c r="I23" s="77">
        <f t="shared" si="4"/>
      </c>
      <c r="J23" s="98"/>
      <c r="K23" s="81"/>
    </row>
    <row r="24" spans="1:13" ht="12.75">
      <c r="A24" s="70">
        <f ca="1" t="shared" si="1"/>
      </c>
      <c r="B24" s="95"/>
      <c r="C24" s="71"/>
      <c r="D24" s="96"/>
      <c r="E24" s="97"/>
      <c r="F24" s="80"/>
      <c r="G24" s="80"/>
      <c r="H24" s="61">
        <f t="shared" si="3"/>
      </c>
      <c r="I24" s="77">
        <f t="shared" si="4"/>
      </c>
      <c r="J24" s="98"/>
      <c r="K24" s="81"/>
      <c r="M24" s="41"/>
    </row>
    <row r="25" spans="1:13" ht="12.75">
      <c r="A25" s="70">
        <f ca="1" t="shared" si="1"/>
      </c>
      <c r="B25" s="95"/>
      <c r="C25" s="71"/>
      <c r="D25" s="96"/>
      <c r="E25" s="97"/>
      <c r="F25" s="80"/>
      <c r="G25" s="80"/>
      <c r="H25" s="61">
        <f t="shared" si="3"/>
      </c>
      <c r="I25" s="77">
        <f t="shared" si="4"/>
      </c>
      <c r="J25" s="98"/>
      <c r="K25" s="81"/>
      <c r="M25" s="42"/>
    </row>
    <row r="26" spans="1:13" ht="12.75">
      <c r="A26" s="70">
        <f ca="1" t="shared" si="1"/>
      </c>
      <c r="B26" s="95"/>
      <c r="C26" s="71"/>
      <c r="D26" s="96"/>
      <c r="E26" s="97"/>
      <c r="F26" s="80"/>
      <c r="G26" s="80"/>
      <c r="H26" s="61">
        <f t="shared" si="3"/>
      </c>
      <c r="I26" s="77">
        <f t="shared" si="4"/>
      </c>
      <c r="J26" s="98"/>
      <c r="K26" s="81"/>
      <c r="M26" s="41"/>
    </row>
    <row r="27" spans="1:11" ht="12.75">
      <c r="A27" s="70">
        <f ca="1" t="shared" si="1"/>
      </c>
      <c r="B27" s="95"/>
      <c r="C27" s="71"/>
      <c r="D27" s="96"/>
      <c r="E27" s="97"/>
      <c r="F27" s="80"/>
      <c r="G27" s="80"/>
      <c r="H27" s="61">
        <f t="shared" si="3"/>
      </c>
      <c r="I27" s="77">
        <f t="shared" si="4"/>
      </c>
      <c r="J27" s="98"/>
      <c r="K27" s="81"/>
    </row>
    <row r="28" spans="1:11" ht="12.75">
      <c r="A28" s="70">
        <f ca="1" t="shared" si="1"/>
      </c>
      <c r="B28" s="95"/>
      <c r="C28" s="71"/>
      <c r="D28" s="96"/>
      <c r="E28" s="97"/>
      <c r="F28" s="80"/>
      <c r="G28" s="80"/>
      <c r="H28" s="61">
        <f t="shared" si="3"/>
      </c>
      <c r="I28" s="77">
        <f t="shared" si="4"/>
      </c>
      <c r="J28" s="98"/>
      <c r="K28" s="81"/>
    </row>
    <row r="29" spans="1:11" ht="12.75">
      <c r="A29" s="70">
        <f ca="1" t="shared" si="1"/>
      </c>
      <c r="B29" s="95"/>
      <c r="C29" s="71"/>
      <c r="D29" s="96"/>
      <c r="E29" s="97"/>
      <c r="F29" s="80"/>
      <c r="G29" s="80"/>
      <c r="H29" s="61">
        <f t="shared" si="3"/>
      </c>
      <c r="I29" s="77">
        <f t="shared" si="4"/>
      </c>
      <c r="J29" s="98"/>
      <c r="K29" s="81"/>
    </row>
    <row r="30" spans="1:13" ht="12.75">
      <c r="A30" s="70">
        <f ca="1" t="shared" si="1"/>
      </c>
      <c r="B30" s="95"/>
      <c r="C30" s="71"/>
      <c r="D30" s="96"/>
      <c r="E30" s="97"/>
      <c r="F30" s="80"/>
      <c r="G30" s="80"/>
      <c r="H30" s="61">
        <f t="shared" si="3"/>
      </c>
      <c r="I30" s="77">
        <f t="shared" si="4"/>
      </c>
      <c r="J30" s="98"/>
      <c r="K30" s="81"/>
      <c r="M30" s="41"/>
    </row>
    <row r="31" spans="1:13" ht="12.75">
      <c r="A31" s="70">
        <f ca="1" t="shared" si="1"/>
      </c>
      <c r="B31" s="95"/>
      <c r="C31" s="71"/>
      <c r="D31" s="96"/>
      <c r="E31" s="97"/>
      <c r="F31" s="80"/>
      <c r="G31" s="80"/>
      <c r="H31" s="61">
        <f t="shared" si="3"/>
      </c>
      <c r="I31" s="77">
        <f t="shared" si="4"/>
      </c>
      <c r="J31" s="98"/>
      <c r="K31" s="81"/>
      <c r="M31" s="42"/>
    </row>
    <row r="32" spans="1:13" ht="12.75">
      <c r="A32" s="70">
        <f ca="1" t="shared" si="1"/>
      </c>
      <c r="B32" s="95"/>
      <c r="C32" s="71"/>
      <c r="D32" s="96"/>
      <c r="E32" s="97"/>
      <c r="F32" s="80"/>
      <c r="G32" s="80"/>
      <c r="H32" s="61">
        <f t="shared" si="3"/>
      </c>
      <c r="I32" s="77">
        <f t="shared" si="4"/>
      </c>
      <c r="J32" s="98"/>
      <c r="K32" s="81"/>
      <c r="M32" s="41"/>
    </row>
    <row r="33" spans="1:11" ht="12.75">
      <c r="A33" s="70">
        <f ca="1" t="shared" si="1"/>
      </c>
      <c r="B33" s="95"/>
      <c r="C33" s="71"/>
      <c r="D33" s="96"/>
      <c r="E33" s="97"/>
      <c r="F33" s="80"/>
      <c r="G33" s="80"/>
      <c r="H33" s="61">
        <f t="shared" si="3"/>
      </c>
      <c r="I33" s="77">
        <f t="shared" si="4"/>
      </c>
      <c r="J33" s="98"/>
      <c r="K33" s="81"/>
    </row>
    <row r="34" spans="1:11" ht="12.75">
      <c r="A34" s="70">
        <f ca="1" t="shared" si="1"/>
      </c>
      <c r="B34" s="95"/>
      <c r="C34" s="71"/>
      <c r="D34" s="96"/>
      <c r="E34" s="97"/>
      <c r="F34" s="80"/>
      <c r="G34" s="80"/>
      <c r="H34" s="61">
        <f t="shared" si="3"/>
      </c>
      <c r="I34" s="77">
        <f t="shared" si="4"/>
      </c>
      <c r="J34" s="98"/>
      <c r="K34" s="81"/>
    </row>
    <row r="35" spans="1:11" ht="12.75">
      <c r="A35" s="70">
        <f ca="1" t="shared" si="1"/>
      </c>
      <c r="B35" s="95"/>
      <c r="C35" s="71"/>
      <c r="D35" s="96"/>
      <c r="E35" s="97"/>
      <c r="F35" s="80"/>
      <c r="G35" s="80"/>
      <c r="H35" s="61">
        <f t="shared" si="3"/>
      </c>
      <c r="I35" s="77">
        <f t="shared" si="4"/>
      </c>
      <c r="J35" s="98"/>
      <c r="K35" s="81"/>
    </row>
    <row r="36" spans="1:13" ht="12.75">
      <c r="A36" s="70">
        <f ca="1" t="shared" si="1"/>
      </c>
      <c r="B36" s="95"/>
      <c r="C36" s="71"/>
      <c r="D36" s="96"/>
      <c r="E36" s="97"/>
      <c r="F36" s="80"/>
      <c r="G36" s="80"/>
      <c r="H36" s="61">
        <f t="shared" si="3"/>
      </c>
      <c r="I36" s="77">
        <f t="shared" si="4"/>
      </c>
      <c r="J36" s="98"/>
      <c r="K36" s="81"/>
      <c r="M36" s="41"/>
    </row>
    <row r="37" spans="1:13" ht="12.75">
      <c r="A37" s="70">
        <f ca="1" t="shared" si="1"/>
      </c>
      <c r="B37" s="95"/>
      <c r="C37" s="71"/>
      <c r="D37" s="96"/>
      <c r="E37" s="97"/>
      <c r="F37" s="80"/>
      <c r="G37" s="80"/>
      <c r="H37" s="61">
        <f t="shared" si="3"/>
      </c>
      <c r="I37" s="77">
        <f t="shared" si="4"/>
      </c>
      <c r="J37" s="98"/>
      <c r="K37" s="81"/>
      <c r="M37" s="42"/>
    </row>
    <row r="38" spans="1:13" ht="12.75">
      <c r="A38" s="70">
        <f ca="1" t="shared" si="1"/>
      </c>
      <c r="B38" s="95"/>
      <c r="C38" s="71"/>
      <c r="D38" s="96"/>
      <c r="E38" s="97"/>
      <c r="F38" s="80"/>
      <c r="G38" s="80"/>
      <c r="H38" s="61">
        <f t="shared" si="3"/>
      </c>
      <c r="I38" s="77">
        <f t="shared" si="4"/>
      </c>
      <c r="J38" s="98"/>
      <c r="K38" s="81"/>
      <c r="M38" s="41"/>
    </row>
    <row r="39" spans="1:11" ht="12.75">
      <c r="A39" s="70">
        <f ca="1" t="shared" si="1"/>
      </c>
      <c r="B39" s="95"/>
      <c r="C39" s="71"/>
      <c r="D39" s="96"/>
      <c r="E39" s="97"/>
      <c r="F39" s="80"/>
      <c r="G39" s="80"/>
      <c r="H39" s="61">
        <f t="shared" si="3"/>
      </c>
      <c r="I39" s="77">
        <f t="shared" si="4"/>
      </c>
      <c r="J39" s="98"/>
      <c r="K39" s="81"/>
    </row>
    <row r="40" spans="1:11" ht="12.75">
      <c r="A40" s="70">
        <f ca="1" t="shared" si="1"/>
      </c>
      <c r="B40" s="95"/>
      <c r="C40" s="71"/>
      <c r="D40" s="96"/>
      <c r="E40" s="97"/>
      <c r="F40" s="80"/>
      <c r="G40" s="80"/>
      <c r="H40" s="61">
        <f t="shared" si="3"/>
      </c>
      <c r="I40" s="77">
        <f t="shared" si="4"/>
      </c>
      <c r="J40" s="98"/>
      <c r="K40" s="81"/>
    </row>
    <row r="41" spans="1:13" ht="12.75">
      <c r="A41" s="70">
        <f ca="1" t="shared" si="1"/>
      </c>
      <c r="B41" s="95"/>
      <c r="C41" s="71"/>
      <c r="D41" s="96"/>
      <c r="E41" s="97"/>
      <c r="F41" s="80"/>
      <c r="G41" s="80"/>
      <c r="H41" s="61">
        <f t="shared" si="3"/>
      </c>
      <c r="I41" s="77">
        <f t="shared" si="4"/>
      </c>
      <c r="J41" s="98"/>
      <c r="K41" s="81"/>
      <c r="M41" s="41"/>
    </row>
    <row r="42" spans="1:13" ht="12.75">
      <c r="A42" s="70">
        <f ca="1" t="shared" si="1"/>
      </c>
      <c r="B42" s="95"/>
      <c r="C42" s="71"/>
      <c r="D42" s="96"/>
      <c r="E42" s="97"/>
      <c r="F42" s="80"/>
      <c r="G42" s="80"/>
      <c r="H42" s="61">
        <f t="shared" si="3"/>
      </c>
      <c r="I42" s="77">
        <f t="shared" si="4"/>
      </c>
      <c r="J42" s="98"/>
      <c r="K42" s="81"/>
      <c r="M42" s="42"/>
    </row>
    <row r="43" spans="1:13" ht="12.75">
      <c r="A43" s="70">
        <f ca="1" t="shared" si="1"/>
      </c>
      <c r="B43" s="95"/>
      <c r="C43" s="71"/>
      <c r="D43" s="96"/>
      <c r="E43" s="97"/>
      <c r="F43" s="80"/>
      <c r="G43" s="80"/>
      <c r="H43" s="61">
        <f t="shared" si="3"/>
      </c>
      <c r="I43" s="77">
        <f t="shared" si="4"/>
      </c>
      <c r="J43" s="98"/>
      <c r="K43" s="81"/>
      <c r="M43" s="41"/>
    </row>
    <row r="44" spans="1:11" ht="12.75">
      <c r="A44" s="70">
        <f ca="1" t="shared" si="1"/>
      </c>
      <c r="B44" s="95"/>
      <c r="C44" s="71"/>
      <c r="D44" s="96"/>
      <c r="E44" s="97"/>
      <c r="F44" s="80"/>
      <c r="G44" s="80"/>
      <c r="H44" s="61">
        <f t="shared" si="3"/>
      </c>
      <c r="I44" s="77">
        <f t="shared" si="4"/>
      </c>
      <c r="J44" s="98"/>
      <c r="K44" s="81"/>
    </row>
    <row r="45" spans="1:11" ht="12.75">
      <c r="A45" s="70">
        <f ca="1" t="shared" si="1"/>
      </c>
      <c r="B45" s="95"/>
      <c r="C45" s="71"/>
      <c r="D45" s="96"/>
      <c r="E45" s="97"/>
      <c r="F45" s="80"/>
      <c r="G45" s="80"/>
      <c r="H45" s="61">
        <f t="shared" si="3"/>
      </c>
      <c r="I45" s="77">
        <f t="shared" si="4"/>
      </c>
      <c r="J45" s="98"/>
      <c r="K45" s="81"/>
    </row>
    <row r="46" spans="1:11" ht="12.75">
      <c r="A46" s="70">
        <f ca="1" t="shared" si="1"/>
      </c>
      <c r="B46" s="95"/>
      <c r="C46" s="71"/>
      <c r="D46" s="96"/>
      <c r="E46" s="97"/>
      <c r="F46" s="80"/>
      <c r="G46" s="80"/>
      <c r="H46" s="61">
        <f t="shared" si="3"/>
      </c>
      <c r="I46" s="77">
        <f t="shared" si="4"/>
      </c>
      <c r="J46" s="98"/>
      <c r="K46" s="81"/>
    </row>
    <row r="47" spans="1:13" ht="12.75">
      <c r="A47" s="70">
        <f ca="1" t="shared" si="1"/>
      </c>
      <c r="B47" s="95"/>
      <c r="C47" s="71"/>
      <c r="D47" s="96"/>
      <c r="E47" s="97"/>
      <c r="F47" s="80"/>
      <c r="G47" s="80"/>
      <c r="H47" s="61">
        <f t="shared" si="3"/>
      </c>
      <c r="I47" s="77">
        <f t="shared" si="4"/>
      </c>
      <c r="J47" s="98"/>
      <c r="K47" s="81"/>
      <c r="M47" s="41"/>
    </row>
    <row r="48" spans="1:13" ht="12.75">
      <c r="A48" s="70">
        <f ca="1" t="shared" si="1"/>
      </c>
      <c r="B48" s="95"/>
      <c r="C48" s="71"/>
      <c r="D48" s="96"/>
      <c r="E48" s="97"/>
      <c r="F48" s="80"/>
      <c r="G48" s="80"/>
      <c r="H48" s="61">
        <f t="shared" si="3"/>
      </c>
      <c r="I48" s="77">
        <f t="shared" si="4"/>
      </c>
      <c r="J48" s="98"/>
      <c r="K48" s="81"/>
      <c r="M48" s="42"/>
    </row>
    <row r="49" spans="1:13" ht="12.75">
      <c r="A49" s="70">
        <f ca="1" t="shared" si="1"/>
      </c>
      <c r="B49" s="95"/>
      <c r="C49" s="71"/>
      <c r="D49" s="96"/>
      <c r="E49" s="97"/>
      <c r="F49" s="80"/>
      <c r="G49" s="80"/>
      <c r="H49" s="61">
        <f t="shared" si="3"/>
      </c>
      <c r="I49" s="77">
        <f t="shared" si="4"/>
      </c>
      <c r="J49" s="98"/>
      <c r="K49" s="81"/>
      <c r="M49" s="41"/>
    </row>
    <row r="50" spans="1:11" ht="12.75">
      <c r="A50" s="70">
        <f ca="1" t="shared" si="1"/>
      </c>
      <c r="B50" s="95"/>
      <c r="C50" s="71"/>
      <c r="D50" s="96"/>
      <c r="E50" s="97"/>
      <c r="F50" s="80"/>
      <c r="G50" s="80"/>
      <c r="H50" s="61">
        <f t="shared" si="3"/>
      </c>
      <c r="I50" s="77">
        <f t="shared" si="4"/>
      </c>
      <c r="J50" s="98"/>
      <c r="K50" s="81"/>
    </row>
    <row r="51" spans="1:11" ht="12.75">
      <c r="A51" s="70">
        <f ca="1" t="shared" si="1"/>
      </c>
      <c r="B51" s="95"/>
      <c r="C51" s="74"/>
      <c r="D51" s="96"/>
      <c r="E51" s="97"/>
      <c r="F51" s="80"/>
      <c r="G51" s="80"/>
      <c r="H51" s="61">
        <f t="shared" si="0"/>
      </c>
      <c r="I51" s="77">
        <f t="shared" si="2"/>
      </c>
      <c r="J51" s="98"/>
      <c r="K51" s="81"/>
    </row>
    <row r="52" spans="1:11" ht="12.75">
      <c r="A52" s="70">
        <f ca="1" t="shared" si="1"/>
      </c>
      <c r="B52" s="95"/>
      <c r="C52" s="74"/>
      <c r="D52" s="96"/>
      <c r="E52" s="97"/>
      <c r="F52" s="80"/>
      <c r="G52" s="80"/>
      <c r="H52" s="61">
        <f t="shared" si="0"/>
      </c>
      <c r="I52" s="77">
        <f t="shared" si="2"/>
      </c>
      <c r="J52" s="98"/>
      <c r="K52" s="81"/>
    </row>
    <row r="53" spans="1:11" ht="12.75">
      <c r="A53" s="70">
        <f ca="1" t="shared" si="1"/>
      </c>
      <c r="B53" s="95"/>
      <c r="C53" s="74"/>
      <c r="D53" s="96"/>
      <c r="E53" s="97"/>
      <c r="F53" s="80"/>
      <c r="G53" s="80"/>
      <c r="H53" s="61">
        <f t="shared" si="0"/>
      </c>
      <c r="I53" s="77">
        <f t="shared" si="2"/>
      </c>
      <c r="J53" s="98"/>
      <c r="K53" s="81"/>
    </row>
    <row r="54" spans="1:11" ht="12.75">
      <c r="A54" s="70">
        <f ca="1" t="shared" si="1"/>
      </c>
      <c r="B54" s="95"/>
      <c r="C54" s="74"/>
      <c r="D54" s="96"/>
      <c r="E54" s="97"/>
      <c r="F54" s="80"/>
      <c r="G54" s="80"/>
      <c r="H54" s="61">
        <f t="shared" si="0"/>
      </c>
      <c r="I54" s="77">
        <f t="shared" si="2"/>
      </c>
      <c r="J54" s="98"/>
      <c r="K54" s="81"/>
    </row>
    <row r="55" spans="1:11" ht="12.75">
      <c r="A55" s="70">
        <f ca="1" t="shared" si="1"/>
      </c>
      <c r="B55" s="95"/>
      <c r="C55" s="74"/>
      <c r="D55" s="96"/>
      <c r="E55" s="97"/>
      <c r="F55" s="80"/>
      <c r="G55" s="80"/>
      <c r="H55" s="61">
        <f t="shared" si="0"/>
      </c>
      <c r="I55" s="77">
        <f t="shared" si="2"/>
      </c>
      <c r="J55" s="98"/>
      <c r="K55" s="81"/>
    </row>
    <row r="56" spans="1:11" ht="12.75">
      <c r="A56" s="70">
        <f ca="1" t="shared" si="1"/>
      </c>
      <c r="B56" s="95"/>
      <c r="C56" s="74"/>
      <c r="D56" s="96"/>
      <c r="E56" s="97"/>
      <c r="F56" s="80"/>
      <c r="G56" s="80"/>
      <c r="H56" s="61">
        <f t="shared" si="0"/>
      </c>
      <c r="I56" s="77">
        <f t="shared" si="2"/>
      </c>
      <c r="J56" s="98"/>
      <c r="K56" s="81"/>
    </row>
    <row r="57" spans="1:11" ht="12.75">
      <c r="A57" s="70">
        <f ca="1" t="shared" si="1"/>
      </c>
      <c r="B57" s="95"/>
      <c r="C57" s="74"/>
      <c r="D57" s="96"/>
      <c r="E57" s="97"/>
      <c r="F57" s="80"/>
      <c r="G57" s="80"/>
      <c r="H57" s="61">
        <f t="shared" si="0"/>
      </c>
      <c r="I57" s="77">
        <f t="shared" si="2"/>
      </c>
      <c r="J57" s="98"/>
      <c r="K57" s="81"/>
    </row>
    <row r="58" spans="1:11" ht="12.75">
      <c r="A58" s="70">
        <f ca="1" t="shared" si="1"/>
      </c>
      <c r="B58" s="95"/>
      <c r="C58" s="74"/>
      <c r="D58" s="96"/>
      <c r="E58" s="97"/>
      <c r="F58" s="80"/>
      <c r="G58" s="80"/>
      <c r="H58" s="61">
        <f t="shared" si="0"/>
      </c>
      <c r="I58" s="77">
        <f t="shared" si="2"/>
      </c>
      <c r="J58" s="98"/>
      <c r="K58" s="81"/>
    </row>
    <row r="59" spans="1:11" ht="12.75">
      <c r="A59" s="70">
        <f ca="1" t="shared" si="1"/>
      </c>
      <c r="B59" s="95"/>
      <c r="C59" s="74"/>
      <c r="D59" s="96"/>
      <c r="E59" s="97"/>
      <c r="F59" s="80"/>
      <c r="G59" s="80"/>
      <c r="H59" s="61">
        <f t="shared" si="0"/>
      </c>
      <c r="I59" s="77">
        <f t="shared" si="2"/>
      </c>
      <c r="J59" s="98"/>
      <c r="K59" s="81"/>
    </row>
    <row r="60" spans="1:11" ht="12.75">
      <c r="A60" s="70">
        <f ca="1" t="shared" si="1"/>
      </c>
      <c r="B60" s="95"/>
      <c r="C60" s="74"/>
      <c r="D60" s="96"/>
      <c r="E60" s="97"/>
      <c r="F60" s="80"/>
      <c r="G60" s="80"/>
      <c r="H60" s="61">
        <f t="shared" si="0"/>
      </c>
      <c r="I60" s="77">
        <f t="shared" si="2"/>
      </c>
      <c r="J60" s="98"/>
      <c r="K60" s="81"/>
    </row>
    <row r="61" spans="1:11" ht="12.75">
      <c r="A61" s="70">
        <f ca="1" t="shared" si="1"/>
      </c>
      <c r="B61" s="95"/>
      <c r="C61" s="74"/>
      <c r="D61" s="96"/>
      <c r="E61" s="97"/>
      <c r="F61" s="80"/>
      <c r="G61" s="80"/>
      <c r="H61" s="61">
        <f t="shared" si="0"/>
      </c>
      <c r="I61" s="77">
        <f t="shared" si="2"/>
      </c>
      <c r="J61" s="98"/>
      <c r="K61" s="81"/>
    </row>
    <row r="62" spans="1:11" ht="12.75">
      <c r="A62" s="70">
        <f ca="1" t="shared" si="1"/>
      </c>
      <c r="B62" s="95"/>
      <c r="C62" s="74"/>
      <c r="D62" s="96"/>
      <c r="E62" s="97"/>
      <c r="F62" s="80"/>
      <c r="G62" s="80"/>
      <c r="H62" s="61">
        <f t="shared" si="0"/>
      </c>
      <c r="I62" s="77">
        <f t="shared" si="2"/>
      </c>
      <c r="J62" s="98"/>
      <c r="K62" s="81"/>
    </row>
    <row r="63" spans="1:11" ht="12.75">
      <c r="A63" s="70">
        <f ca="1" t="shared" si="1"/>
      </c>
      <c r="B63" s="95"/>
      <c r="C63" s="74"/>
      <c r="D63" s="96"/>
      <c r="E63" s="97"/>
      <c r="F63" s="80"/>
      <c r="G63" s="80"/>
      <c r="H63" s="61">
        <f t="shared" si="0"/>
      </c>
      <c r="I63" s="77">
        <f t="shared" si="2"/>
      </c>
      <c r="J63" s="98"/>
      <c r="K63" s="81"/>
    </row>
    <row r="64" spans="1:11" ht="12.75">
      <c r="A64" s="70">
        <f ca="1" t="shared" si="1"/>
      </c>
      <c r="B64" s="95"/>
      <c r="C64" s="74"/>
      <c r="D64" s="96"/>
      <c r="E64" s="97"/>
      <c r="F64" s="80"/>
      <c r="G64" s="80"/>
      <c r="H64" s="61">
        <f t="shared" si="0"/>
      </c>
      <c r="I64" s="77">
        <f t="shared" si="2"/>
      </c>
      <c r="J64" s="98"/>
      <c r="K64" s="81"/>
    </row>
    <row r="65" spans="1:11" ht="12.75">
      <c r="A65" s="70">
        <f ca="1" t="shared" si="1"/>
      </c>
      <c r="B65" s="95"/>
      <c r="C65" s="74"/>
      <c r="D65" s="96"/>
      <c r="E65" s="97"/>
      <c r="F65" s="80"/>
      <c r="G65" s="80"/>
      <c r="H65" s="61">
        <f t="shared" si="0"/>
      </c>
      <c r="I65" s="77">
        <f t="shared" si="2"/>
      </c>
      <c r="J65" s="98"/>
      <c r="K65" s="81"/>
    </row>
    <row r="66" spans="1:11" ht="12.75">
      <c r="A66" s="70">
        <f ca="1" t="shared" si="1"/>
      </c>
      <c r="B66" s="95"/>
      <c r="C66" s="74"/>
      <c r="D66" s="96"/>
      <c r="E66" s="97"/>
      <c r="F66" s="80"/>
      <c r="G66" s="80"/>
      <c r="H66" s="61">
        <f t="shared" si="0"/>
      </c>
      <c r="I66" s="77">
        <f t="shared" si="2"/>
      </c>
      <c r="J66" s="98"/>
      <c r="K66" s="81"/>
    </row>
    <row r="67" spans="1:11" ht="12.75">
      <c r="A67" s="70">
        <f ca="1" t="shared" si="1"/>
      </c>
      <c r="B67" s="95"/>
      <c r="C67" s="74"/>
      <c r="D67" s="96"/>
      <c r="E67" s="97"/>
      <c r="F67" s="80"/>
      <c r="G67" s="80"/>
      <c r="H67" s="61">
        <f t="shared" si="0"/>
      </c>
      <c r="I67" s="77">
        <f t="shared" si="2"/>
      </c>
      <c r="J67" s="98"/>
      <c r="K67" s="81"/>
    </row>
    <row r="68" spans="1:11" ht="12.75">
      <c r="A68" s="70">
        <f ca="1" t="shared" si="1"/>
      </c>
      <c r="B68" s="95"/>
      <c r="C68" s="74"/>
      <c r="D68" s="96"/>
      <c r="E68" s="97"/>
      <c r="F68" s="80"/>
      <c r="G68" s="80"/>
      <c r="H68" s="61">
        <f t="shared" si="0"/>
      </c>
      <c r="I68" s="77">
        <f t="shared" si="2"/>
      </c>
      <c r="J68" s="98"/>
      <c r="K68" s="81"/>
    </row>
    <row r="69" spans="1:11" ht="12.75">
      <c r="A69" s="70">
        <f ca="1" t="shared" si="1"/>
      </c>
      <c r="B69" s="95"/>
      <c r="C69" s="74"/>
      <c r="D69" s="96"/>
      <c r="E69" s="97"/>
      <c r="F69" s="80"/>
      <c r="G69" s="80"/>
      <c r="H69" s="61">
        <f t="shared" si="0"/>
      </c>
      <c r="I69" s="77">
        <f t="shared" si="2"/>
      </c>
      <c r="J69" s="98"/>
      <c r="K69" s="81"/>
    </row>
    <row r="70" spans="1:11" ht="12.75">
      <c r="A70" s="70">
        <f ca="1" t="shared" si="1"/>
      </c>
      <c r="B70" s="95"/>
      <c r="C70" s="74"/>
      <c r="D70" s="96"/>
      <c r="E70" s="97"/>
      <c r="F70" s="80"/>
      <c r="G70" s="80"/>
      <c r="H70" s="61">
        <f t="shared" si="0"/>
      </c>
      <c r="I70" s="77">
        <f t="shared" si="2"/>
      </c>
      <c r="J70" s="98"/>
      <c r="K70" s="81"/>
    </row>
    <row r="71" spans="1:11" ht="12.75">
      <c r="A71" s="70">
        <f ca="1" t="shared" si="1"/>
      </c>
      <c r="B71" s="95"/>
      <c r="C71" s="74"/>
      <c r="D71" s="96"/>
      <c r="E71" s="97"/>
      <c r="F71" s="80"/>
      <c r="G71" s="80"/>
      <c r="H71" s="61">
        <f t="shared" si="0"/>
      </c>
      <c r="I71" s="77">
        <f t="shared" si="2"/>
      </c>
      <c r="J71" s="98"/>
      <c r="K71" s="81"/>
    </row>
    <row r="72" spans="1:11" ht="12.75">
      <c r="A72" s="70">
        <f ca="1" t="shared" si="1"/>
      </c>
      <c r="B72" s="95"/>
      <c r="C72" s="74"/>
      <c r="D72" s="96"/>
      <c r="E72" s="97"/>
      <c r="F72" s="80"/>
      <c r="G72" s="80"/>
      <c r="H72" s="61">
        <f t="shared" si="0"/>
      </c>
      <c r="I72" s="77">
        <f t="shared" si="2"/>
      </c>
      <c r="J72" s="98"/>
      <c r="K72" s="81"/>
    </row>
    <row r="73" spans="1:11" ht="12.75">
      <c r="A73" s="70">
        <f ca="1" t="shared" si="1"/>
      </c>
      <c r="B73" s="95"/>
      <c r="C73" s="74"/>
      <c r="D73" s="96"/>
      <c r="E73" s="97"/>
      <c r="F73" s="80"/>
      <c r="G73" s="80"/>
      <c r="H73" s="61">
        <f t="shared" si="0"/>
      </c>
      <c r="I73" s="77">
        <f t="shared" si="2"/>
      </c>
      <c r="J73" s="98"/>
      <c r="K73" s="81"/>
    </row>
    <row r="74" spans="1:11" ht="12.75">
      <c r="A74" s="70">
        <f ca="1" t="shared" si="1"/>
      </c>
      <c r="B74" s="95"/>
      <c r="C74" s="74"/>
      <c r="D74" s="96"/>
      <c r="E74" s="97"/>
      <c r="F74" s="80"/>
      <c r="G74" s="80"/>
      <c r="H74" s="61">
        <f t="shared" si="0"/>
      </c>
      <c r="I74" s="77">
        <f t="shared" si="2"/>
      </c>
      <c r="J74" s="98"/>
      <c r="K74" s="81"/>
    </row>
    <row r="75" spans="1:11" ht="12.75">
      <c r="A75" s="70">
        <f ca="1" t="shared" si="1"/>
      </c>
      <c r="B75" s="95"/>
      <c r="C75" s="74"/>
      <c r="D75" s="96"/>
      <c r="E75" s="97"/>
      <c r="F75" s="80"/>
      <c r="G75" s="80"/>
      <c r="H75" s="61">
        <f t="shared" si="0"/>
      </c>
      <c r="I75" s="77">
        <f t="shared" si="2"/>
      </c>
      <c r="J75" s="98"/>
      <c r="K75" s="81"/>
    </row>
    <row r="76" spans="1:11" ht="12.75">
      <c r="A76" s="70">
        <f ca="1" t="shared" si="1"/>
      </c>
      <c r="B76" s="95"/>
      <c r="C76" s="74"/>
      <c r="D76" s="96"/>
      <c r="E76" s="97"/>
      <c r="F76" s="80"/>
      <c r="G76" s="80"/>
      <c r="H76" s="61">
        <f t="shared" si="0"/>
      </c>
      <c r="I76" s="77">
        <f t="shared" si="2"/>
      </c>
      <c r="J76" s="98"/>
      <c r="K76" s="81"/>
    </row>
    <row r="77" spans="1:11" ht="12.75">
      <c r="A77" s="70">
        <f ca="1" t="shared" si="1"/>
      </c>
      <c r="B77" s="95"/>
      <c r="C77" s="74"/>
      <c r="D77" s="96"/>
      <c r="E77" s="97"/>
      <c r="F77" s="80"/>
      <c r="G77" s="80"/>
      <c r="H77" s="61">
        <f t="shared" si="0"/>
      </c>
      <c r="I77" s="77">
        <f t="shared" si="2"/>
      </c>
      <c r="J77" s="98"/>
      <c r="K77" s="81"/>
    </row>
    <row r="78" spans="1:11" ht="12.75">
      <c r="A78" s="70">
        <f ca="1" t="shared" si="1"/>
      </c>
      <c r="B78" s="95"/>
      <c r="C78" s="74"/>
      <c r="D78" s="96"/>
      <c r="E78" s="97"/>
      <c r="F78" s="80"/>
      <c r="G78" s="80"/>
      <c r="H78" s="61">
        <f t="shared" si="0"/>
      </c>
      <c r="I78" s="77">
        <f t="shared" si="2"/>
      </c>
      <c r="J78" s="98"/>
      <c r="K78" s="81"/>
    </row>
    <row r="79" spans="1:11" ht="12.75">
      <c r="A79" s="70">
        <f ca="1" t="shared" si="1"/>
      </c>
      <c r="B79" s="95"/>
      <c r="C79" s="74"/>
      <c r="D79" s="96"/>
      <c r="E79" s="97"/>
      <c r="F79" s="80"/>
      <c r="G79" s="80"/>
      <c r="H79" s="61">
        <f t="shared" si="0"/>
      </c>
      <c r="I79" s="77">
        <f t="shared" si="2"/>
      </c>
      <c r="J79" s="98"/>
      <c r="K79" s="81"/>
    </row>
    <row r="80" spans="1:11" ht="12.75">
      <c r="A80" s="70">
        <f ca="1" t="shared" si="1"/>
      </c>
      <c r="B80" s="95"/>
      <c r="C80" s="74"/>
      <c r="D80" s="96"/>
      <c r="E80" s="97"/>
      <c r="F80" s="80"/>
      <c r="G80" s="80"/>
      <c r="H80" s="61">
        <f t="shared" si="0"/>
      </c>
      <c r="I80" s="77">
        <f t="shared" si="2"/>
      </c>
      <c r="J80" s="98"/>
      <c r="K80" s="81"/>
    </row>
    <row r="81" spans="1:11" ht="12.75">
      <c r="A81" s="70">
        <f ca="1" t="shared" si="1"/>
      </c>
      <c r="B81" s="95"/>
      <c r="C81" s="74"/>
      <c r="D81" s="96"/>
      <c r="E81" s="97"/>
      <c r="F81" s="80"/>
      <c r="G81" s="80"/>
      <c r="H81" s="61">
        <f t="shared" si="0"/>
      </c>
      <c r="I81" s="77">
        <f t="shared" si="2"/>
      </c>
      <c r="J81" s="98"/>
      <c r="K81" s="81"/>
    </row>
    <row r="82" spans="1:11" ht="12.75">
      <c r="A82" s="70">
        <f aca="true" ca="1" t="shared" si="5" ref="A82:A145">+IF(NOT(ISBLANK(INDIRECT("e"&amp;ROW()))),MAX(INDIRECT("a$16:A"&amp;ROW()-1))+1,"")</f>
      </c>
      <c r="B82" s="95"/>
      <c r="C82" s="74"/>
      <c r="D82" s="96"/>
      <c r="E82" s="97"/>
      <c r="F82" s="80"/>
      <c r="G82" s="80"/>
      <c r="H82" s="61">
        <f aca="true" t="shared" si="6" ref="H82:H145">+IF(AND(F82="",G82=""),"",ROUND(G82,2)*F82)</f>
      </c>
      <c r="I82" s="77">
        <f aca="true" t="shared" si="7" ref="I82:I145">IF(E82&lt;&gt;"","M","")</f>
      </c>
      <c r="J82" s="98"/>
      <c r="K82" s="81"/>
    </row>
    <row r="83" spans="1:11" ht="12.75">
      <c r="A83" s="70">
        <f ca="1" t="shared" si="5"/>
      </c>
      <c r="B83" s="95"/>
      <c r="C83" s="74"/>
      <c r="D83" s="96"/>
      <c r="E83" s="97"/>
      <c r="F83" s="80"/>
      <c r="G83" s="80"/>
      <c r="H83" s="61">
        <f t="shared" si="6"/>
      </c>
      <c r="I83" s="77">
        <f t="shared" si="7"/>
      </c>
      <c r="J83" s="98"/>
      <c r="K83" s="81"/>
    </row>
    <row r="84" spans="1:11" ht="12.75">
      <c r="A84" s="70">
        <f ca="1" t="shared" si="5"/>
      </c>
      <c r="B84" s="95"/>
      <c r="C84" s="74"/>
      <c r="D84" s="96"/>
      <c r="E84" s="97"/>
      <c r="F84" s="80"/>
      <c r="G84" s="80"/>
      <c r="H84" s="61">
        <f t="shared" si="6"/>
      </c>
      <c r="I84" s="77">
        <f t="shared" si="7"/>
      </c>
      <c r="J84" s="98"/>
      <c r="K84" s="81"/>
    </row>
    <row r="85" spans="1:11" ht="12.75">
      <c r="A85" s="70">
        <f ca="1" t="shared" si="5"/>
      </c>
      <c r="B85" s="95"/>
      <c r="C85" s="74"/>
      <c r="D85" s="96"/>
      <c r="E85" s="97"/>
      <c r="F85" s="80"/>
      <c r="G85" s="80"/>
      <c r="H85" s="61">
        <f t="shared" si="6"/>
      </c>
      <c r="I85" s="77">
        <f t="shared" si="7"/>
      </c>
      <c r="J85" s="98"/>
      <c r="K85" s="81"/>
    </row>
    <row r="86" spans="1:11" ht="12.75">
      <c r="A86" s="70">
        <f ca="1" t="shared" si="5"/>
      </c>
      <c r="B86" s="95"/>
      <c r="C86" s="74"/>
      <c r="D86" s="96"/>
      <c r="E86" s="97"/>
      <c r="F86" s="80"/>
      <c r="G86" s="80"/>
      <c r="H86" s="61">
        <f t="shared" si="6"/>
      </c>
      <c r="I86" s="77">
        <f t="shared" si="7"/>
      </c>
      <c r="J86" s="98"/>
      <c r="K86" s="81"/>
    </row>
    <row r="87" spans="1:11" ht="12.75">
      <c r="A87" s="70">
        <f ca="1" t="shared" si="5"/>
      </c>
      <c r="B87" s="95"/>
      <c r="C87" s="74"/>
      <c r="D87" s="96"/>
      <c r="E87" s="97"/>
      <c r="F87" s="80"/>
      <c r="G87" s="80"/>
      <c r="H87" s="61">
        <f t="shared" si="6"/>
      </c>
      <c r="I87" s="77">
        <f t="shared" si="7"/>
      </c>
      <c r="J87" s="98"/>
      <c r="K87" s="81"/>
    </row>
    <row r="88" spans="1:11" ht="12.75">
      <c r="A88" s="70">
        <f ca="1" t="shared" si="5"/>
      </c>
      <c r="B88" s="95"/>
      <c r="C88" s="74"/>
      <c r="D88" s="96"/>
      <c r="E88" s="97"/>
      <c r="F88" s="80"/>
      <c r="G88" s="80"/>
      <c r="H88" s="61">
        <f t="shared" si="6"/>
      </c>
      <c r="I88" s="77">
        <f t="shared" si="7"/>
      </c>
      <c r="J88" s="98"/>
      <c r="K88" s="81"/>
    </row>
    <row r="89" spans="1:11" ht="12.75">
      <c r="A89" s="70">
        <f ca="1" t="shared" si="5"/>
      </c>
      <c r="B89" s="95"/>
      <c r="C89" s="74"/>
      <c r="D89" s="96"/>
      <c r="E89" s="97"/>
      <c r="F89" s="80"/>
      <c r="G89" s="80"/>
      <c r="H89" s="61">
        <f t="shared" si="6"/>
      </c>
      <c r="I89" s="77">
        <f t="shared" si="7"/>
      </c>
      <c r="J89" s="98"/>
      <c r="K89" s="81"/>
    </row>
    <row r="90" spans="1:11" ht="12.75">
      <c r="A90" s="70">
        <f ca="1" t="shared" si="5"/>
      </c>
      <c r="B90" s="95"/>
      <c r="C90" s="74"/>
      <c r="D90" s="96"/>
      <c r="E90" s="97"/>
      <c r="F90" s="80"/>
      <c r="G90" s="80"/>
      <c r="H90" s="61">
        <f t="shared" si="6"/>
      </c>
      <c r="I90" s="77">
        <f t="shared" si="7"/>
      </c>
      <c r="J90" s="98"/>
      <c r="K90" s="81"/>
    </row>
    <row r="91" spans="1:11" ht="12.75">
      <c r="A91" s="70">
        <f ca="1" t="shared" si="5"/>
      </c>
      <c r="B91" s="95"/>
      <c r="C91" s="74"/>
      <c r="D91" s="96"/>
      <c r="E91" s="97"/>
      <c r="F91" s="80"/>
      <c r="G91" s="80"/>
      <c r="H91" s="61">
        <f t="shared" si="6"/>
      </c>
      <c r="I91" s="77">
        <f t="shared" si="7"/>
      </c>
      <c r="J91" s="98"/>
      <c r="K91" s="81"/>
    </row>
    <row r="92" spans="1:11" ht="12.75">
      <c r="A92" s="70">
        <f ca="1" t="shared" si="5"/>
      </c>
      <c r="B92" s="95"/>
      <c r="C92" s="74"/>
      <c r="D92" s="96"/>
      <c r="E92" s="97"/>
      <c r="F92" s="80"/>
      <c r="G92" s="80"/>
      <c r="H92" s="61">
        <f t="shared" si="6"/>
      </c>
      <c r="I92" s="77">
        <f t="shared" si="7"/>
      </c>
      <c r="J92" s="98"/>
      <c r="K92" s="81"/>
    </row>
    <row r="93" spans="1:11" ht="12.75">
      <c r="A93" s="70">
        <f ca="1" t="shared" si="5"/>
      </c>
      <c r="B93" s="95"/>
      <c r="C93" s="74"/>
      <c r="D93" s="96"/>
      <c r="E93" s="97"/>
      <c r="F93" s="80"/>
      <c r="G93" s="80"/>
      <c r="H93" s="61">
        <f t="shared" si="6"/>
      </c>
      <c r="I93" s="77">
        <f t="shared" si="7"/>
      </c>
      <c r="J93" s="98"/>
      <c r="K93" s="81"/>
    </row>
    <row r="94" spans="1:11" ht="12.75">
      <c r="A94" s="70">
        <f ca="1" t="shared" si="5"/>
      </c>
      <c r="B94" s="95"/>
      <c r="C94" s="74"/>
      <c r="D94" s="96"/>
      <c r="E94" s="97"/>
      <c r="F94" s="80"/>
      <c r="G94" s="80"/>
      <c r="H94" s="61">
        <f t="shared" si="6"/>
      </c>
      <c r="I94" s="77">
        <f t="shared" si="7"/>
      </c>
      <c r="J94" s="98"/>
      <c r="K94" s="81"/>
    </row>
    <row r="95" spans="1:11" ht="12.75">
      <c r="A95" s="70">
        <f ca="1" t="shared" si="5"/>
      </c>
      <c r="B95" s="95"/>
      <c r="C95" s="74"/>
      <c r="D95" s="96"/>
      <c r="E95" s="97"/>
      <c r="F95" s="80"/>
      <c r="G95" s="80"/>
      <c r="H95" s="61">
        <f t="shared" si="6"/>
      </c>
      <c r="I95" s="77">
        <f t="shared" si="7"/>
      </c>
      <c r="J95" s="98"/>
      <c r="K95" s="81"/>
    </row>
    <row r="96" spans="1:11" ht="12.75">
      <c r="A96" s="70">
        <f ca="1" t="shared" si="5"/>
      </c>
      <c r="B96" s="95"/>
      <c r="C96" s="74"/>
      <c r="D96" s="96"/>
      <c r="E96" s="97"/>
      <c r="F96" s="80"/>
      <c r="G96" s="80"/>
      <c r="H96" s="61">
        <f t="shared" si="6"/>
      </c>
      <c r="I96" s="77">
        <f t="shared" si="7"/>
      </c>
      <c r="J96" s="98"/>
      <c r="K96" s="81"/>
    </row>
    <row r="97" spans="1:11" ht="12.75">
      <c r="A97" s="70">
        <f ca="1" t="shared" si="5"/>
      </c>
      <c r="B97" s="95"/>
      <c r="C97" s="74"/>
      <c r="D97" s="96"/>
      <c r="E97" s="97"/>
      <c r="F97" s="80"/>
      <c r="G97" s="80"/>
      <c r="H97" s="61">
        <f t="shared" si="6"/>
      </c>
      <c r="I97" s="77">
        <f t="shared" si="7"/>
      </c>
      <c r="J97" s="98"/>
      <c r="K97" s="81"/>
    </row>
    <row r="98" spans="1:11" ht="12.75">
      <c r="A98" s="70">
        <f ca="1" t="shared" si="5"/>
      </c>
      <c r="B98" s="95"/>
      <c r="C98" s="74"/>
      <c r="D98" s="96"/>
      <c r="E98" s="97"/>
      <c r="F98" s="80"/>
      <c r="G98" s="80"/>
      <c r="H98" s="61">
        <f t="shared" si="6"/>
      </c>
      <c r="I98" s="77">
        <f t="shared" si="7"/>
      </c>
      <c r="J98" s="98"/>
      <c r="K98" s="81"/>
    </row>
    <row r="99" spans="1:11" ht="12.75">
      <c r="A99" s="70">
        <f ca="1" t="shared" si="5"/>
      </c>
      <c r="B99" s="95"/>
      <c r="C99" s="74"/>
      <c r="D99" s="96"/>
      <c r="E99" s="97"/>
      <c r="F99" s="80"/>
      <c r="G99" s="80"/>
      <c r="H99" s="61">
        <f t="shared" si="6"/>
      </c>
      <c r="I99" s="77">
        <f t="shared" si="7"/>
      </c>
      <c r="J99" s="98"/>
      <c r="K99" s="81"/>
    </row>
    <row r="100" spans="1:11" ht="12.75">
      <c r="A100" s="70">
        <f ca="1" t="shared" si="5"/>
      </c>
      <c r="B100" s="95"/>
      <c r="C100" s="74"/>
      <c r="D100" s="96"/>
      <c r="E100" s="97"/>
      <c r="F100" s="80"/>
      <c r="G100" s="80"/>
      <c r="H100" s="61">
        <f t="shared" si="6"/>
      </c>
      <c r="I100" s="77">
        <f t="shared" si="7"/>
      </c>
      <c r="J100" s="98"/>
      <c r="K100" s="81"/>
    </row>
    <row r="101" spans="1:11" ht="12.75">
      <c r="A101" s="70">
        <f ca="1" t="shared" si="5"/>
      </c>
      <c r="B101" s="95"/>
      <c r="C101" s="74"/>
      <c r="D101" s="96"/>
      <c r="E101" s="97"/>
      <c r="F101" s="80"/>
      <c r="G101" s="80"/>
      <c r="H101" s="61">
        <f t="shared" si="6"/>
      </c>
      <c r="I101" s="77">
        <f t="shared" si="7"/>
      </c>
      <c r="J101" s="98"/>
      <c r="K101" s="81"/>
    </row>
    <row r="102" spans="1:11" ht="12.75">
      <c r="A102" s="70">
        <f ca="1" t="shared" si="5"/>
      </c>
      <c r="B102" s="95"/>
      <c r="C102" s="74"/>
      <c r="D102" s="96"/>
      <c r="E102" s="97"/>
      <c r="F102" s="80"/>
      <c r="G102" s="80"/>
      <c r="H102" s="61">
        <f t="shared" si="6"/>
      </c>
      <c r="I102" s="77">
        <f t="shared" si="7"/>
      </c>
      <c r="J102" s="98"/>
      <c r="K102" s="81"/>
    </row>
    <row r="103" spans="1:11" ht="12.75">
      <c r="A103" s="70">
        <f ca="1" t="shared" si="5"/>
      </c>
      <c r="B103" s="95"/>
      <c r="C103" s="74"/>
      <c r="D103" s="96"/>
      <c r="E103" s="97"/>
      <c r="F103" s="80"/>
      <c r="G103" s="80"/>
      <c r="H103" s="61">
        <f t="shared" si="6"/>
      </c>
      <c r="I103" s="77">
        <f t="shared" si="7"/>
      </c>
      <c r="J103" s="98"/>
      <c r="K103" s="81"/>
    </row>
    <row r="104" spans="1:11" ht="12.75">
      <c r="A104" s="70">
        <f ca="1" t="shared" si="5"/>
      </c>
      <c r="B104" s="95"/>
      <c r="C104" s="74"/>
      <c r="D104" s="96"/>
      <c r="E104" s="97"/>
      <c r="F104" s="80"/>
      <c r="G104" s="80"/>
      <c r="H104" s="61">
        <f t="shared" si="6"/>
      </c>
      <c r="I104" s="77">
        <f t="shared" si="7"/>
      </c>
      <c r="J104" s="98"/>
      <c r="K104" s="81"/>
    </row>
    <row r="105" spans="1:11" ht="12.75">
      <c r="A105" s="70">
        <f ca="1" t="shared" si="5"/>
      </c>
      <c r="B105" s="95"/>
      <c r="C105" s="74"/>
      <c r="D105" s="96"/>
      <c r="E105" s="97"/>
      <c r="F105" s="80"/>
      <c r="G105" s="80"/>
      <c r="H105" s="61">
        <f t="shared" si="6"/>
      </c>
      <c r="I105" s="77">
        <f t="shared" si="7"/>
      </c>
      <c r="J105" s="98"/>
      <c r="K105" s="81"/>
    </row>
    <row r="106" spans="1:11" ht="12.75">
      <c r="A106" s="70">
        <f ca="1" t="shared" si="5"/>
      </c>
      <c r="B106" s="95"/>
      <c r="C106" s="74"/>
      <c r="D106" s="96"/>
      <c r="E106" s="97"/>
      <c r="F106" s="80"/>
      <c r="G106" s="80"/>
      <c r="H106" s="61">
        <f t="shared" si="6"/>
      </c>
      <c r="I106" s="77">
        <f t="shared" si="7"/>
      </c>
      <c r="J106" s="98"/>
      <c r="K106" s="81"/>
    </row>
    <row r="107" spans="1:11" ht="12.75">
      <c r="A107" s="70">
        <f ca="1" t="shared" si="5"/>
      </c>
      <c r="B107" s="95"/>
      <c r="C107" s="74"/>
      <c r="D107" s="96"/>
      <c r="E107" s="97"/>
      <c r="F107" s="80"/>
      <c r="G107" s="80"/>
      <c r="H107" s="61">
        <f t="shared" si="6"/>
      </c>
      <c r="I107" s="77">
        <f t="shared" si="7"/>
      </c>
      <c r="J107" s="98"/>
      <c r="K107" s="81"/>
    </row>
    <row r="108" spans="1:11" ht="12.75">
      <c r="A108" s="70">
        <f ca="1" t="shared" si="5"/>
      </c>
      <c r="B108" s="95"/>
      <c r="C108" s="74"/>
      <c r="D108" s="96"/>
      <c r="E108" s="97"/>
      <c r="F108" s="80"/>
      <c r="G108" s="80"/>
      <c r="H108" s="61">
        <f t="shared" si="6"/>
      </c>
      <c r="I108" s="77">
        <f t="shared" si="7"/>
      </c>
      <c r="J108" s="98"/>
      <c r="K108" s="81"/>
    </row>
    <row r="109" spans="1:11" ht="12.75">
      <c r="A109" s="70">
        <f ca="1" t="shared" si="5"/>
      </c>
      <c r="B109" s="95"/>
      <c r="C109" s="74"/>
      <c r="D109" s="96"/>
      <c r="E109" s="97"/>
      <c r="F109" s="80"/>
      <c r="G109" s="80"/>
      <c r="H109" s="61">
        <f t="shared" si="6"/>
      </c>
      <c r="I109" s="77">
        <f t="shared" si="7"/>
      </c>
      <c r="J109" s="98"/>
      <c r="K109" s="81"/>
    </row>
    <row r="110" spans="1:11" ht="12.75">
      <c r="A110" s="70">
        <f ca="1" t="shared" si="5"/>
      </c>
      <c r="B110" s="95"/>
      <c r="C110" s="74"/>
      <c r="D110" s="96"/>
      <c r="E110" s="97"/>
      <c r="F110" s="80"/>
      <c r="G110" s="80"/>
      <c r="H110" s="61">
        <f t="shared" si="6"/>
      </c>
      <c r="I110" s="77">
        <f t="shared" si="7"/>
      </c>
      <c r="J110" s="98"/>
      <c r="K110" s="81"/>
    </row>
    <row r="111" spans="1:11" ht="12.75">
      <c r="A111" s="70">
        <f ca="1" t="shared" si="5"/>
      </c>
      <c r="B111" s="95"/>
      <c r="C111" s="74"/>
      <c r="D111" s="96"/>
      <c r="E111" s="97"/>
      <c r="F111" s="80"/>
      <c r="G111" s="80"/>
      <c r="H111" s="61">
        <f t="shared" si="6"/>
      </c>
      <c r="I111" s="77">
        <f t="shared" si="7"/>
      </c>
      <c r="J111" s="98"/>
      <c r="K111" s="81"/>
    </row>
    <row r="112" spans="1:11" ht="12.75">
      <c r="A112" s="70">
        <f ca="1" t="shared" si="5"/>
      </c>
      <c r="B112" s="95"/>
      <c r="C112" s="74"/>
      <c r="D112" s="96"/>
      <c r="E112" s="97"/>
      <c r="F112" s="80"/>
      <c r="G112" s="80"/>
      <c r="H112" s="61">
        <f t="shared" si="6"/>
      </c>
      <c r="I112" s="77">
        <f t="shared" si="7"/>
      </c>
      <c r="J112" s="98"/>
      <c r="K112" s="81"/>
    </row>
    <row r="113" spans="1:11" ht="12.75">
      <c r="A113" s="70">
        <f ca="1" t="shared" si="5"/>
      </c>
      <c r="B113" s="95"/>
      <c r="C113" s="74"/>
      <c r="D113" s="96"/>
      <c r="E113" s="97"/>
      <c r="F113" s="80"/>
      <c r="G113" s="80"/>
      <c r="H113" s="61">
        <f t="shared" si="6"/>
      </c>
      <c r="I113" s="77">
        <f t="shared" si="7"/>
      </c>
      <c r="J113" s="98"/>
      <c r="K113" s="81"/>
    </row>
    <row r="114" spans="1:11" ht="12.75">
      <c r="A114" s="70">
        <f ca="1" t="shared" si="5"/>
      </c>
      <c r="B114" s="95"/>
      <c r="C114" s="74"/>
      <c r="D114" s="96"/>
      <c r="E114" s="97"/>
      <c r="F114" s="80"/>
      <c r="G114" s="80"/>
      <c r="H114" s="61">
        <f t="shared" si="6"/>
      </c>
      <c r="I114" s="77">
        <f t="shared" si="7"/>
      </c>
      <c r="J114" s="98"/>
      <c r="K114" s="81"/>
    </row>
    <row r="115" spans="1:11" ht="12.75">
      <c r="A115" s="70">
        <f ca="1" t="shared" si="5"/>
      </c>
      <c r="B115" s="95"/>
      <c r="C115" s="74"/>
      <c r="D115" s="96"/>
      <c r="E115" s="97"/>
      <c r="F115" s="80"/>
      <c r="G115" s="80"/>
      <c r="H115" s="61">
        <f t="shared" si="6"/>
      </c>
      <c r="I115" s="77">
        <f t="shared" si="7"/>
      </c>
      <c r="J115" s="98"/>
      <c r="K115" s="81"/>
    </row>
    <row r="116" spans="1:11" ht="12.75">
      <c r="A116" s="70">
        <f ca="1" t="shared" si="5"/>
      </c>
      <c r="B116" s="95"/>
      <c r="C116" s="74"/>
      <c r="D116" s="96"/>
      <c r="E116" s="97"/>
      <c r="F116" s="80"/>
      <c r="G116" s="80"/>
      <c r="H116" s="61">
        <f t="shared" si="6"/>
      </c>
      <c r="I116" s="77">
        <f t="shared" si="7"/>
      </c>
      <c r="J116" s="98"/>
      <c r="K116" s="81"/>
    </row>
    <row r="117" spans="1:11" ht="12.75">
      <c r="A117" s="70">
        <f ca="1" t="shared" si="5"/>
      </c>
      <c r="B117" s="95"/>
      <c r="C117" s="74"/>
      <c r="D117" s="96"/>
      <c r="E117" s="97"/>
      <c r="F117" s="80"/>
      <c r="G117" s="80"/>
      <c r="H117" s="61">
        <f t="shared" si="6"/>
      </c>
      <c r="I117" s="77">
        <f t="shared" si="7"/>
      </c>
      <c r="J117" s="98"/>
      <c r="K117" s="81"/>
    </row>
    <row r="118" spans="1:11" ht="12.75">
      <c r="A118" s="70">
        <f ca="1" t="shared" si="5"/>
      </c>
      <c r="B118" s="95"/>
      <c r="C118" s="74"/>
      <c r="D118" s="96"/>
      <c r="E118" s="97"/>
      <c r="F118" s="80"/>
      <c r="G118" s="80"/>
      <c r="H118" s="61">
        <f t="shared" si="6"/>
      </c>
      <c r="I118" s="77">
        <f t="shared" si="7"/>
      </c>
      <c r="J118" s="98"/>
      <c r="K118" s="81"/>
    </row>
    <row r="119" spans="1:11" ht="12.75">
      <c r="A119" s="70">
        <f ca="1" t="shared" si="5"/>
      </c>
      <c r="B119" s="95"/>
      <c r="C119" s="74"/>
      <c r="D119" s="96"/>
      <c r="E119" s="97"/>
      <c r="F119" s="80"/>
      <c r="G119" s="80"/>
      <c r="H119" s="61">
        <f t="shared" si="6"/>
      </c>
      <c r="I119" s="77">
        <f t="shared" si="7"/>
      </c>
      <c r="J119" s="98"/>
      <c r="K119" s="81"/>
    </row>
    <row r="120" spans="1:11" ht="12.75">
      <c r="A120" s="70">
        <f ca="1" t="shared" si="5"/>
      </c>
      <c r="B120" s="95"/>
      <c r="C120" s="74"/>
      <c r="D120" s="96"/>
      <c r="E120" s="97"/>
      <c r="F120" s="80"/>
      <c r="G120" s="80"/>
      <c r="H120" s="61">
        <f t="shared" si="6"/>
      </c>
      <c r="I120" s="77">
        <f t="shared" si="7"/>
      </c>
      <c r="J120" s="98"/>
      <c r="K120" s="81"/>
    </row>
    <row r="121" spans="1:11" ht="12.75">
      <c r="A121" s="70">
        <f ca="1" t="shared" si="5"/>
      </c>
      <c r="B121" s="95"/>
      <c r="C121" s="74"/>
      <c r="D121" s="96"/>
      <c r="E121" s="97"/>
      <c r="F121" s="80"/>
      <c r="G121" s="80"/>
      <c r="H121" s="61">
        <f t="shared" si="6"/>
      </c>
      <c r="I121" s="77">
        <f t="shared" si="7"/>
      </c>
      <c r="J121" s="98"/>
      <c r="K121" s="81"/>
    </row>
    <row r="122" spans="1:11" ht="12.75">
      <c r="A122" s="70">
        <f ca="1" t="shared" si="5"/>
      </c>
      <c r="B122" s="95"/>
      <c r="C122" s="74"/>
      <c r="D122" s="96"/>
      <c r="E122" s="97"/>
      <c r="F122" s="80"/>
      <c r="G122" s="80"/>
      <c r="H122" s="61">
        <f t="shared" si="6"/>
      </c>
      <c r="I122" s="77">
        <f t="shared" si="7"/>
      </c>
      <c r="J122" s="98"/>
      <c r="K122" s="81"/>
    </row>
    <row r="123" spans="1:11" ht="12.75">
      <c r="A123" s="70">
        <f ca="1" t="shared" si="5"/>
      </c>
      <c r="B123" s="95"/>
      <c r="C123" s="74"/>
      <c r="D123" s="96"/>
      <c r="E123" s="97"/>
      <c r="F123" s="80"/>
      <c r="G123" s="80"/>
      <c r="H123" s="61">
        <f t="shared" si="6"/>
      </c>
      <c r="I123" s="77">
        <f t="shared" si="7"/>
      </c>
      <c r="J123" s="98"/>
      <c r="K123" s="81"/>
    </row>
    <row r="124" spans="1:11" ht="12.75">
      <c r="A124" s="70">
        <f ca="1" t="shared" si="5"/>
      </c>
      <c r="B124" s="95"/>
      <c r="C124" s="74"/>
      <c r="D124" s="96"/>
      <c r="E124" s="97"/>
      <c r="F124" s="80"/>
      <c r="G124" s="80"/>
      <c r="H124" s="61">
        <f t="shared" si="6"/>
      </c>
      <c r="I124" s="77">
        <f t="shared" si="7"/>
      </c>
      <c r="J124" s="98"/>
      <c r="K124" s="81"/>
    </row>
    <row r="125" spans="1:11" ht="12.75">
      <c r="A125" s="70">
        <f ca="1" t="shared" si="5"/>
      </c>
      <c r="B125" s="95"/>
      <c r="C125" s="74"/>
      <c r="D125" s="96"/>
      <c r="E125" s="97"/>
      <c r="F125" s="80"/>
      <c r="G125" s="80"/>
      <c r="H125" s="61">
        <f t="shared" si="6"/>
      </c>
      <c r="I125" s="77">
        <f t="shared" si="7"/>
      </c>
      <c r="J125" s="98"/>
      <c r="K125" s="81"/>
    </row>
    <row r="126" spans="1:11" ht="12.75">
      <c r="A126" s="70">
        <f ca="1" t="shared" si="5"/>
      </c>
      <c r="B126" s="95"/>
      <c r="C126" s="74"/>
      <c r="D126" s="96"/>
      <c r="E126" s="97"/>
      <c r="F126" s="80"/>
      <c r="G126" s="80"/>
      <c r="H126" s="61">
        <f t="shared" si="6"/>
      </c>
      <c r="I126" s="77">
        <f t="shared" si="7"/>
      </c>
      <c r="J126" s="98"/>
      <c r="K126" s="81"/>
    </row>
    <row r="127" spans="1:11" ht="12.75">
      <c r="A127" s="70">
        <f ca="1" t="shared" si="5"/>
      </c>
      <c r="B127" s="95"/>
      <c r="C127" s="74"/>
      <c r="D127" s="96"/>
      <c r="E127" s="97"/>
      <c r="F127" s="80"/>
      <c r="G127" s="80"/>
      <c r="H127" s="61">
        <f t="shared" si="6"/>
      </c>
      <c r="I127" s="77">
        <f t="shared" si="7"/>
      </c>
      <c r="J127" s="98"/>
      <c r="K127" s="81"/>
    </row>
    <row r="128" spans="1:11" ht="12.75">
      <c r="A128" s="70">
        <f ca="1" t="shared" si="5"/>
      </c>
      <c r="B128" s="95"/>
      <c r="C128" s="74"/>
      <c r="D128" s="96"/>
      <c r="E128" s="97"/>
      <c r="F128" s="80"/>
      <c r="G128" s="80"/>
      <c r="H128" s="61">
        <f t="shared" si="6"/>
      </c>
      <c r="I128" s="77">
        <f t="shared" si="7"/>
      </c>
      <c r="J128" s="98"/>
      <c r="K128" s="81"/>
    </row>
    <row r="129" spans="1:11" ht="12.75">
      <c r="A129" s="70">
        <f ca="1" t="shared" si="5"/>
      </c>
      <c r="B129" s="95"/>
      <c r="C129" s="74"/>
      <c r="D129" s="96"/>
      <c r="E129" s="97"/>
      <c r="F129" s="80"/>
      <c r="G129" s="80"/>
      <c r="H129" s="61">
        <f t="shared" si="6"/>
      </c>
      <c r="I129" s="77">
        <f t="shared" si="7"/>
      </c>
      <c r="J129" s="98"/>
      <c r="K129" s="81"/>
    </row>
    <row r="130" spans="1:11" ht="12.75">
      <c r="A130" s="70">
        <f ca="1" t="shared" si="5"/>
      </c>
      <c r="B130" s="95"/>
      <c r="C130" s="74"/>
      <c r="D130" s="96"/>
      <c r="E130" s="97"/>
      <c r="F130" s="80"/>
      <c r="G130" s="80"/>
      <c r="H130" s="61">
        <f t="shared" si="6"/>
      </c>
      <c r="I130" s="77">
        <f t="shared" si="7"/>
      </c>
      <c r="J130" s="98"/>
      <c r="K130" s="81"/>
    </row>
    <row r="131" spans="1:11" ht="12.75">
      <c r="A131" s="70">
        <f ca="1" t="shared" si="5"/>
      </c>
      <c r="B131" s="95"/>
      <c r="C131" s="74"/>
      <c r="D131" s="96"/>
      <c r="E131" s="97"/>
      <c r="F131" s="80"/>
      <c r="G131" s="80"/>
      <c r="H131" s="61">
        <f t="shared" si="6"/>
      </c>
      <c r="I131" s="77">
        <f t="shared" si="7"/>
      </c>
      <c r="J131" s="98"/>
      <c r="K131" s="81"/>
    </row>
    <row r="132" spans="1:11" ht="12.75">
      <c r="A132" s="70">
        <f ca="1" t="shared" si="5"/>
      </c>
      <c r="B132" s="95"/>
      <c r="C132" s="74"/>
      <c r="D132" s="96"/>
      <c r="E132" s="97"/>
      <c r="F132" s="80"/>
      <c r="G132" s="80"/>
      <c r="H132" s="61">
        <f t="shared" si="6"/>
      </c>
      <c r="I132" s="77">
        <f t="shared" si="7"/>
      </c>
      <c r="J132" s="98"/>
      <c r="K132" s="81"/>
    </row>
    <row r="133" spans="1:11" ht="12.75">
      <c r="A133" s="70">
        <f ca="1" t="shared" si="5"/>
      </c>
      <c r="B133" s="95"/>
      <c r="C133" s="74"/>
      <c r="D133" s="96"/>
      <c r="E133" s="97"/>
      <c r="F133" s="80"/>
      <c r="G133" s="80"/>
      <c r="H133" s="61">
        <f t="shared" si="6"/>
      </c>
      <c r="I133" s="77">
        <f t="shared" si="7"/>
      </c>
      <c r="J133" s="98"/>
      <c r="K133" s="81"/>
    </row>
    <row r="134" spans="1:11" ht="12.75">
      <c r="A134" s="70">
        <f ca="1" t="shared" si="5"/>
      </c>
      <c r="B134" s="95"/>
      <c r="C134" s="74"/>
      <c r="D134" s="96"/>
      <c r="E134" s="97"/>
      <c r="F134" s="80"/>
      <c r="G134" s="80"/>
      <c r="H134" s="61">
        <f t="shared" si="6"/>
      </c>
      <c r="I134" s="77">
        <f t="shared" si="7"/>
      </c>
      <c r="J134" s="98"/>
      <c r="K134" s="81"/>
    </row>
    <row r="135" spans="1:11" ht="12.75">
      <c r="A135" s="70">
        <f ca="1" t="shared" si="5"/>
      </c>
      <c r="B135" s="95"/>
      <c r="C135" s="74"/>
      <c r="D135" s="96"/>
      <c r="E135" s="97"/>
      <c r="F135" s="80"/>
      <c r="G135" s="80"/>
      <c r="H135" s="61">
        <f t="shared" si="6"/>
      </c>
      <c r="I135" s="77">
        <f t="shared" si="7"/>
      </c>
      <c r="J135" s="98"/>
      <c r="K135" s="81"/>
    </row>
    <row r="136" spans="1:11" ht="12.75">
      <c r="A136" s="70">
        <f ca="1" t="shared" si="5"/>
      </c>
      <c r="B136" s="95"/>
      <c r="C136" s="74"/>
      <c r="D136" s="96"/>
      <c r="E136" s="97"/>
      <c r="F136" s="80"/>
      <c r="G136" s="80"/>
      <c r="H136" s="61">
        <f t="shared" si="6"/>
      </c>
      <c r="I136" s="77">
        <f t="shared" si="7"/>
      </c>
      <c r="J136" s="98"/>
      <c r="K136" s="81"/>
    </row>
    <row r="137" spans="1:11" ht="12.75">
      <c r="A137" s="70">
        <f ca="1" t="shared" si="5"/>
      </c>
      <c r="B137" s="95"/>
      <c r="C137" s="74"/>
      <c r="D137" s="96"/>
      <c r="E137" s="97"/>
      <c r="F137" s="80"/>
      <c r="G137" s="80"/>
      <c r="H137" s="61">
        <f t="shared" si="6"/>
      </c>
      <c r="I137" s="77">
        <f t="shared" si="7"/>
      </c>
      <c r="J137" s="98"/>
      <c r="K137" s="81"/>
    </row>
    <row r="138" spans="1:11" ht="12.75">
      <c r="A138" s="70">
        <f ca="1" t="shared" si="5"/>
      </c>
      <c r="B138" s="95"/>
      <c r="C138" s="74"/>
      <c r="D138" s="96"/>
      <c r="E138" s="97"/>
      <c r="F138" s="80"/>
      <c r="G138" s="80"/>
      <c r="H138" s="61">
        <f t="shared" si="6"/>
      </c>
      <c r="I138" s="77">
        <f t="shared" si="7"/>
      </c>
      <c r="J138" s="98"/>
      <c r="K138" s="81"/>
    </row>
    <row r="139" spans="1:11" ht="12.75">
      <c r="A139" s="70">
        <f ca="1" t="shared" si="5"/>
      </c>
      <c r="B139" s="95"/>
      <c r="C139" s="74"/>
      <c r="D139" s="96"/>
      <c r="E139" s="97"/>
      <c r="F139" s="80"/>
      <c r="G139" s="80"/>
      <c r="H139" s="61">
        <f t="shared" si="6"/>
      </c>
      <c r="I139" s="77">
        <f t="shared" si="7"/>
      </c>
      <c r="J139" s="98"/>
      <c r="K139" s="81"/>
    </row>
    <row r="140" spans="1:11" ht="12.75">
      <c r="A140" s="70">
        <f ca="1" t="shared" si="5"/>
      </c>
      <c r="B140" s="95"/>
      <c r="C140" s="74"/>
      <c r="D140" s="96"/>
      <c r="E140" s="97"/>
      <c r="F140" s="80"/>
      <c r="G140" s="80"/>
      <c r="H140" s="61">
        <f t="shared" si="6"/>
      </c>
      <c r="I140" s="77">
        <f t="shared" si="7"/>
      </c>
      <c r="J140" s="98"/>
      <c r="K140" s="81"/>
    </row>
    <row r="141" spans="1:11" ht="12.75">
      <c r="A141" s="70">
        <f ca="1" t="shared" si="5"/>
      </c>
      <c r="B141" s="95"/>
      <c r="C141" s="74"/>
      <c r="D141" s="96"/>
      <c r="E141" s="97"/>
      <c r="F141" s="80"/>
      <c r="G141" s="80"/>
      <c r="H141" s="61">
        <f t="shared" si="6"/>
      </c>
      <c r="I141" s="77">
        <f t="shared" si="7"/>
      </c>
      <c r="J141" s="98"/>
      <c r="K141" s="81"/>
    </row>
    <row r="142" spans="1:11" ht="12.75">
      <c r="A142" s="70">
        <f ca="1" t="shared" si="5"/>
      </c>
      <c r="B142" s="95"/>
      <c r="C142" s="74"/>
      <c r="D142" s="96"/>
      <c r="E142" s="97"/>
      <c r="F142" s="80"/>
      <c r="G142" s="80"/>
      <c r="H142" s="61">
        <f t="shared" si="6"/>
      </c>
      <c r="I142" s="77">
        <f t="shared" si="7"/>
      </c>
      <c r="J142" s="98"/>
      <c r="K142" s="81"/>
    </row>
    <row r="143" spans="1:11" ht="12.75">
      <c r="A143" s="70">
        <f ca="1" t="shared" si="5"/>
      </c>
      <c r="B143" s="95"/>
      <c r="C143" s="74"/>
      <c r="D143" s="96"/>
      <c r="E143" s="97"/>
      <c r="F143" s="80"/>
      <c r="G143" s="80"/>
      <c r="H143" s="61">
        <f t="shared" si="6"/>
      </c>
      <c r="I143" s="77">
        <f t="shared" si="7"/>
      </c>
      <c r="J143" s="98"/>
      <c r="K143" s="81"/>
    </row>
    <row r="144" spans="1:11" ht="12.75">
      <c r="A144" s="70">
        <f ca="1" t="shared" si="5"/>
      </c>
      <c r="B144" s="95"/>
      <c r="C144" s="74"/>
      <c r="D144" s="96"/>
      <c r="E144" s="97"/>
      <c r="F144" s="80"/>
      <c r="G144" s="80"/>
      <c r="H144" s="61">
        <f t="shared" si="6"/>
      </c>
      <c r="I144" s="77">
        <f t="shared" si="7"/>
      </c>
      <c r="J144" s="98"/>
      <c r="K144" s="81"/>
    </row>
    <row r="145" spans="1:11" ht="12.75">
      <c r="A145" s="70">
        <f ca="1" t="shared" si="5"/>
      </c>
      <c r="B145" s="95"/>
      <c r="C145" s="74"/>
      <c r="D145" s="96"/>
      <c r="E145" s="97"/>
      <c r="F145" s="80"/>
      <c r="G145" s="80"/>
      <c r="H145" s="61">
        <f t="shared" si="6"/>
      </c>
      <c r="I145" s="77">
        <f t="shared" si="7"/>
      </c>
      <c r="J145" s="98"/>
      <c r="K145" s="81"/>
    </row>
    <row r="146" spans="1:11" ht="12.75">
      <c r="A146" s="70">
        <f aca="true" ca="1" t="shared" si="8" ref="A146:A200">+IF(NOT(ISBLANK(INDIRECT("e"&amp;ROW()))),MAX(INDIRECT("a$16:A"&amp;ROW()-1))+1,"")</f>
      </c>
      <c r="B146" s="95"/>
      <c r="C146" s="74"/>
      <c r="D146" s="96"/>
      <c r="E146" s="97"/>
      <c r="F146" s="80"/>
      <c r="G146" s="80"/>
      <c r="H146" s="61">
        <f aca="true" t="shared" si="9" ref="H146:H200">+IF(AND(F146="",G146=""),"",ROUND(G146,2)*F146)</f>
      </c>
      <c r="I146" s="77">
        <f aca="true" t="shared" si="10" ref="I146:I200">IF(E146&lt;&gt;"","M","")</f>
      </c>
      <c r="J146" s="98"/>
      <c r="K146" s="81"/>
    </row>
    <row r="147" spans="1:11" ht="12.75">
      <c r="A147" s="70">
        <f ca="1" t="shared" si="8"/>
      </c>
      <c r="B147" s="95"/>
      <c r="C147" s="74"/>
      <c r="D147" s="96"/>
      <c r="E147" s="97"/>
      <c r="F147" s="80"/>
      <c r="G147" s="80"/>
      <c r="H147" s="61">
        <f t="shared" si="9"/>
      </c>
      <c r="I147" s="77">
        <f t="shared" si="10"/>
      </c>
      <c r="J147" s="98"/>
      <c r="K147" s="81"/>
    </row>
    <row r="148" spans="1:11" ht="12.75">
      <c r="A148" s="70">
        <f ca="1" t="shared" si="8"/>
      </c>
      <c r="B148" s="95"/>
      <c r="C148" s="74"/>
      <c r="D148" s="96"/>
      <c r="E148" s="97"/>
      <c r="F148" s="80"/>
      <c r="G148" s="80"/>
      <c r="H148" s="61">
        <f t="shared" si="9"/>
      </c>
      <c r="I148" s="77">
        <f t="shared" si="10"/>
      </c>
      <c r="J148" s="98"/>
      <c r="K148" s="81"/>
    </row>
    <row r="149" spans="1:11" ht="12.75">
      <c r="A149" s="70">
        <f ca="1" t="shared" si="8"/>
      </c>
      <c r="B149" s="95"/>
      <c r="C149" s="74"/>
      <c r="D149" s="96"/>
      <c r="E149" s="97"/>
      <c r="F149" s="80"/>
      <c r="G149" s="80"/>
      <c r="H149" s="61">
        <f t="shared" si="9"/>
      </c>
      <c r="I149" s="77">
        <f t="shared" si="10"/>
      </c>
      <c r="J149" s="98"/>
      <c r="K149" s="81"/>
    </row>
    <row r="150" spans="1:11" ht="12.75">
      <c r="A150" s="70">
        <f ca="1" t="shared" si="8"/>
      </c>
      <c r="B150" s="95"/>
      <c r="C150" s="74"/>
      <c r="D150" s="96"/>
      <c r="E150" s="97"/>
      <c r="F150" s="80"/>
      <c r="G150" s="80"/>
      <c r="H150" s="61">
        <f t="shared" si="9"/>
      </c>
      <c r="I150" s="77">
        <f t="shared" si="10"/>
      </c>
      <c r="J150" s="98"/>
      <c r="K150" s="81"/>
    </row>
    <row r="151" spans="1:11" ht="12.75">
      <c r="A151" s="70">
        <f ca="1" t="shared" si="8"/>
      </c>
      <c r="B151" s="95"/>
      <c r="C151" s="74"/>
      <c r="D151" s="96"/>
      <c r="E151" s="97"/>
      <c r="F151" s="80"/>
      <c r="G151" s="80"/>
      <c r="H151" s="61">
        <f t="shared" si="9"/>
      </c>
      <c r="I151" s="77">
        <f t="shared" si="10"/>
      </c>
      <c r="J151" s="98"/>
      <c r="K151" s="81"/>
    </row>
    <row r="152" spans="1:11" ht="12.75">
      <c r="A152" s="70">
        <f ca="1" t="shared" si="8"/>
      </c>
      <c r="B152" s="95"/>
      <c r="C152" s="74"/>
      <c r="D152" s="96"/>
      <c r="E152" s="97"/>
      <c r="F152" s="80"/>
      <c r="G152" s="80"/>
      <c r="H152" s="61">
        <f t="shared" si="9"/>
      </c>
      <c r="I152" s="77">
        <f t="shared" si="10"/>
      </c>
      <c r="J152" s="98"/>
      <c r="K152" s="81"/>
    </row>
    <row r="153" spans="1:11" ht="12.75">
      <c r="A153" s="70">
        <f ca="1" t="shared" si="8"/>
      </c>
      <c r="B153" s="95"/>
      <c r="C153" s="74"/>
      <c r="D153" s="96"/>
      <c r="E153" s="97"/>
      <c r="F153" s="80"/>
      <c r="G153" s="80"/>
      <c r="H153" s="61">
        <f t="shared" si="9"/>
      </c>
      <c r="I153" s="77">
        <f t="shared" si="10"/>
      </c>
      <c r="J153" s="98"/>
      <c r="K153" s="81"/>
    </row>
    <row r="154" spans="1:11" ht="12.75">
      <c r="A154" s="70">
        <f ca="1" t="shared" si="8"/>
      </c>
      <c r="B154" s="95"/>
      <c r="C154" s="74"/>
      <c r="D154" s="96"/>
      <c r="E154" s="97"/>
      <c r="F154" s="80"/>
      <c r="G154" s="80"/>
      <c r="H154" s="61">
        <f t="shared" si="9"/>
      </c>
      <c r="I154" s="77">
        <f t="shared" si="10"/>
      </c>
      <c r="J154" s="98"/>
      <c r="K154" s="81"/>
    </row>
    <row r="155" spans="1:11" ht="12.75">
      <c r="A155" s="70">
        <f ca="1" t="shared" si="8"/>
      </c>
      <c r="B155" s="95"/>
      <c r="C155" s="74"/>
      <c r="D155" s="96"/>
      <c r="E155" s="97"/>
      <c r="F155" s="80"/>
      <c r="G155" s="80"/>
      <c r="H155" s="61">
        <f t="shared" si="9"/>
      </c>
      <c r="I155" s="77">
        <f t="shared" si="10"/>
      </c>
      <c r="J155" s="98"/>
      <c r="K155" s="81"/>
    </row>
    <row r="156" spans="1:11" ht="12.75">
      <c r="A156" s="70">
        <f ca="1" t="shared" si="8"/>
      </c>
      <c r="B156" s="95"/>
      <c r="C156" s="74"/>
      <c r="D156" s="96"/>
      <c r="E156" s="97"/>
      <c r="F156" s="80"/>
      <c r="G156" s="80"/>
      <c r="H156" s="61">
        <f t="shared" si="9"/>
      </c>
      <c r="I156" s="77">
        <f t="shared" si="10"/>
      </c>
      <c r="J156" s="98"/>
      <c r="K156" s="81"/>
    </row>
    <row r="157" spans="1:11" ht="12.75">
      <c r="A157" s="70">
        <f ca="1" t="shared" si="8"/>
      </c>
      <c r="B157" s="95"/>
      <c r="C157" s="74"/>
      <c r="D157" s="96"/>
      <c r="E157" s="97"/>
      <c r="F157" s="80"/>
      <c r="G157" s="80"/>
      <c r="H157" s="61">
        <f t="shared" si="9"/>
      </c>
      <c r="I157" s="77">
        <f t="shared" si="10"/>
      </c>
      <c r="J157" s="98"/>
      <c r="K157" s="81"/>
    </row>
    <row r="158" spans="1:11" ht="12.75">
      <c r="A158" s="70">
        <f ca="1" t="shared" si="8"/>
      </c>
      <c r="B158" s="95"/>
      <c r="C158" s="74"/>
      <c r="D158" s="96"/>
      <c r="E158" s="97"/>
      <c r="F158" s="80"/>
      <c r="G158" s="80"/>
      <c r="H158" s="61">
        <f t="shared" si="9"/>
      </c>
      <c r="I158" s="77">
        <f t="shared" si="10"/>
      </c>
      <c r="J158" s="98"/>
      <c r="K158" s="81"/>
    </row>
    <row r="159" spans="1:11" ht="12.75">
      <c r="A159" s="70">
        <f ca="1" t="shared" si="8"/>
      </c>
      <c r="B159" s="95"/>
      <c r="C159" s="74"/>
      <c r="D159" s="96"/>
      <c r="E159" s="97"/>
      <c r="F159" s="80"/>
      <c r="G159" s="80"/>
      <c r="H159" s="61">
        <f t="shared" si="9"/>
      </c>
      <c r="I159" s="77">
        <f t="shared" si="10"/>
      </c>
      <c r="J159" s="98"/>
      <c r="K159" s="81"/>
    </row>
    <row r="160" spans="1:11" ht="12.75">
      <c r="A160" s="70">
        <f ca="1" t="shared" si="8"/>
      </c>
      <c r="B160" s="95"/>
      <c r="C160" s="74"/>
      <c r="D160" s="96"/>
      <c r="E160" s="97"/>
      <c r="F160" s="80"/>
      <c r="G160" s="80"/>
      <c r="H160" s="61">
        <f t="shared" si="9"/>
      </c>
      <c r="I160" s="77">
        <f t="shared" si="10"/>
      </c>
      <c r="J160" s="98"/>
      <c r="K160" s="81"/>
    </row>
    <row r="161" spans="1:11" ht="12.75">
      <c r="A161" s="70">
        <f ca="1" t="shared" si="8"/>
      </c>
      <c r="B161" s="95"/>
      <c r="C161" s="74"/>
      <c r="D161" s="96"/>
      <c r="E161" s="97"/>
      <c r="F161" s="80"/>
      <c r="G161" s="80"/>
      <c r="H161" s="61">
        <f t="shared" si="9"/>
      </c>
      <c r="I161" s="77">
        <f t="shared" si="10"/>
      </c>
      <c r="J161" s="98"/>
      <c r="K161" s="81"/>
    </row>
    <row r="162" spans="1:11" ht="12.75">
      <c r="A162" s="70">
        <f ca="1" t="shared" si="8"/>
      </c>
      <c r="B162" s="95"/>
      <c r="C162" s="74"/>
      <c r="D162" s="96"/>
      <c r="E162" s="97"/>
      <c r="F162" s="80"/>
      <c r="G162" s="80"/>
      <c r="H162" s="61">
        <f t="shared" si="9"/>
      </c>
      <c r="I162" s="77">
        <f t="shared" si="10"/>
      </c>
      <c r="J162" s="98"/>
      <c r="K162" s="81"/>
    </row>
    <row r="163" spans="1:11" ht="12.75">
      <c r="A163" s="70">
        <f ca="1" t="shared" si="8"/>
      </c>
      <c r="B163" s="95"/>
      <c r="C163" s="74"/>
      <c r="D163" s="96"/>
      <c r="E163" s="97"/>
      <c r="F163" s="80"/>
      <c r="G163" s="80"/>
      <c r="H163" s="61">
        <f t="shared" si="9"/>
      </c>
      <c r="I163" s="77">
        <f t="shared" si="10"/>
      </c>
      <c r="J163" s="98"/>
      <c r="K163" s="81"/>
    </row>
    <row r="164" spans="1:11" ht="12.75">
      <c r="A164" s="70">
        <f ca="1" t="shared" si="8"/>
      </c>
      <c r="B164" s="95"/>
      <c r="C164" s="74"/>
      <c r="D164" s="96"/>
      <c r="E164" s="97"/>
      <c r="F164" s="80"/>
      <c r="G164" s="80"/>
      <c r="H164" s="61">
        <f t="shared" si="9"/>
      </c>
      <c r="I164" s="77">
        <f t="shared" si="10"/>
      </c>
      <c r="J164" s="98"/>
      <c r="K164" s="81"/>
    </row>
    <row r="165" spans="1:11" ht="12.75">
      <c r="A165" s="70">
        <f ca="1" t="shared" si="8"/>
      </c>
      <c r="B165" s="95"/>
      <c r="C165" s="74"/>
      <c r="D165" s="96"/>
      <c r="E165" s="97"/>
      <c r="F165" s="80"/>
      <c r="G165" s="80"/>
      <c r="H165" s="61">
        <f t="shared" si="9"/>
      </c>
      <c r="I165" s="77">
        <f t="shared" si="10"/>
      </c>
      <c r="J165" s="98"/>
      <c r="K165" s="81"/>
    </row>
    <row r="166" spans="1:11" ht="12.75">
      <c r="A166" s="70">
        <f ca="1" t="shared" si="8"/>
      </c>
      <c r="B166" s="95"/>
      <c r="C166" s="74"/>
      <c r="D166" s="96"/>
      <c r="E166" s="97"/>
      <c r="F166" s="80"/>
      <c r="G166" s="80"/>
      <c r="H166" s="61">
        <f t="shared" si="9"/>
      </c>
      <c r="I166" s="77">
        <f t="shared" si="10"/>
      </c>
      <c r="J166" s="98"/>
      <c r="K166" s="81"/>
    </row>
    <row r="167" spans="1:11" ht="12.75">
      <c r="A167" s="70">
        <f ca="1" t="shared" si="8"/>
      </c>
      <c r="B167" s="95"/>
      <c r="C167" s="74"/>
      <c r="D167" s="96"/>
      <c r="E167" s="97"/>
      <c r="F167" s="80"/>
      <c r="G167" s="80"/>
      <c r="H167" s="61">
        <f t="shared" si="9"/>
      </c>
      <c r="I167" s="77">
        <f t="shared" si="10"/>
      </c>
      <c r="J167" s="98"/>
      <c r="K167" s="81"/>
    </row>
    <row r="168" spans="1:11" ht="12.75">
      <c r="A168" s="70">
        <f ca="1" t="shared" si="8"/>
      </c>
      <c r="B168" s="95"/>
      <c r="C168" s="74"/>
      <c r="D168" s="96"/>
      <c r="E168" s="97"/>
      <c r="F168" s="80"/>
      <c r="G168" s="80"/>
      <c r="H168" s="61">
        <f t="shared" si="9"/>
      </c>
      <c r="I168" s="77">
        <f t="shared" si="10"/>
      </c>
      <c r="J168" s="98"/>
      <c r="K168" s="81"/>
    </row>
    <row r="169" spans="1:11" ht="12.75">
      <c r="A169" s="70">
        <f ca="1" t="shared" si="8"/>
      </c>
      <c r="B169" s="95"/>
      <c r="C169" s="74"/>
      <c r="D169" s="96"/>
      <c r="E169" s="97"/>
      <c r="F169" s="80"/>
      <c r="G169" s="80"/>
      <c r="H169" s="61">
        <f t="shared" si="9"/>
      </c>
      <c r="I169" s="77">
        <f t="shared" si="10"/>
      </c>
      <c r="J169" s="98"/>
      <c r="K169" s="81"/>
    </row>
    <row r="170" spans="1:11" ht="12.75">
      <c r="A170" s="70">
        <f ca="1" t="shared" si="8"/>
      </c>
      <c r="B170" s="95"/>
      <c r="C170" s="74"/>
      <c r="D170" s="96"/>
      <c r="E170" s="97"/>
      <c r="F170" s="80"/>
      <c r="G170" s="80"/>
      <c r="H170" s="61">
        <f t="shared" si="9"/>
      </c>
      <c r="I170" s="77">
        <f t="shared" si="10"/>
      </c>
      <c r="J170" s="98"/>
      <c r="K170" s="81"/>
    </row>
    <row r="171" spans="1:11" ht="12.75">
      <c r="A171" s="70">
        <f ca="1" t="shared" si="8"/>
      </c>
      <c r="B171" s="95"/>
      <c r="C171" s="74"/>
      <c r="D171" s="96"/>
      <c r="E171" s="97"/>
      <c r="F171" s="80"/>
      <c r="G171" s="80"/>
      <c r="H171" s="61">
        <f t="shared" si="9"/>
      </c>
      <c r="I171" s="77">
        <f t="shared" si="10"/>
      </c>
      <c r="J171" s="98"/>
      <c r="K171" s="81"/>
    </row>
    <row r="172" spans="1:11" ht="12.75">
      <c r="A172" s="70">
        <f ca="1" t="shared" si="8"/>
      </c>
      <c r="B172" s="95"/>
      <c r="C172" s="74"/>
      <c r="D172" s="96"/>
      <c r="E172" s="97"/>
      <c r="F172" s="80"/>
      <c r="G172" s="80"/>
      <c r="H172" s="61">
        <f t="shared" si="9"/>
      </c>
      <c r="I172" s="77">
        <f t="shared" si="10"/>
      </c>
      <c r="J172" s="98"/>
      <c r="K172" s="81"/>
    </row>
    <row r="173" spans="1:11" ht="12.75">
      <c r="A173" s="70">
        <f ca="1" t="shared" si="8"/>
      </c>
      <c r="B173" s="95"/>
      <c r="C173" s="74"/>
      <c r="D173" s="96"/>
      <c r="E173" s="97"/>
      <c r="F173" s="80"/>
      <c r="G173" s="80"/>
      <c r="H173" s="61">
        <f t="shared" si="9"/>
      </c>
      <c r="I173" s="77">
        <f t="shared" si="10"/>
      </c>
      <c r="J173" s="98"/>
      <c r="K173" s="81"/>
    </row>
    <row r="174" spans="1:11" ht="12.75">
      <c r="A174" s="70">
        <f ca="1" t="shared" si="8"/>
      </c>
      <c r="B174" s="95"/>
      <c r="C174" s="74"/>
      <c r="D174" s="96"/>
      <c r="E174" s="97"/>
      <c r="F174" s="80"/>
      <c r="G174" s="80"/>
      <c r="H174" s="61">
        <f t="shared" si="9"/>
      </c>
      <c r="I174" s="77">
        <f t="shared" si="10"/>
      </c>
      <c r="J174" s="98"/>
      <c r="K174" s="81"/>
    </row>
    <row r="175" spans="1:11" ht="12.75">
      <c r="A175" s="70">
        <f ca="1" t="shared" si="8"/>
      </c>
      <c r="B175" s="95"/>
      <c r="C175" s="74"/>
      <c r="D175" s="96"/>
      <c r="E175" s="97"/>
      <c r="F175" s="80"/>
      <c r="G175" s="80"/>
      <c r="H175" s="61">
        <f t="shared" si="9"/>
      </c>
      <c r="I175" s="77">
        <f t="shared" si="10"/>
      </c>
      <c r="J175" s="98"/>
      <c r="K175" s="81"/>
    </row>
    <row r="176" spans="1:11" ht="12.75">
      <c r="A176" s="70">
        <f ca="1" t="shared" si="8"/>
      </c>
      <c r="B176" s="95"/>
      <c r="C176" s="74"/>
      <c r="D176" s="96"/>
      <c r="E176" s="97"/>
      <c r="F176" s="80"/>
      <c r="G176" s="80"/>
      <c r="H176" s="61">
        <f t="shared" si="9"/>
      </c>
      <c r="I176" s="77">
        <f t="shared" si="10"/>
      </c>
      <c r="J176" s="98"/>
      <c r="K176" s="81"/>
    </row>
    <row r="177" spans="1:11" ht="12.75">
      <c r="A177" s="70">
        <f ca="1" t="shared" si="8"/>
      </c>
      <c r="B177" s="95"/>
      <c r="C177" s="74"/>
      <c r="D177" s="96"/>
      <c r="E177" s="97"/>
      <c r="F177" s="80"/>
      <c r="G177" s="80"/>
      <c r="H177" s="61">
        <f t="shared" si="9"/>
      </c>
      <c r="I177" s="77">
        <f t="shared" si="10"/>
      </c>
      <c r="J177" s="98"/>
      <c r="K177" s="81"/>
    </row>
    <row r="178" spans="1:11" ht="12.75">
      <c r="A178" s="70">
        <f ca="1" t="shared" si="8"/>
      </c>
      <c r="B178" s="95"/>
      <c r="C178" s="74"/>
      <c r="D178" s="96"/>
      <c r="E178" s="97"/>
      <c r="F178" s="80"/>
      <c r="G178" s="80"/>
      <c r="H178" s="61">
        <f t="shared" si="9"/>
      </c>
      <c r="I178" s="77">
        <f t="shared" si="10"/>
      </c>
      <c r="J178" s="98"/>
      <c r="K178" s="81"/>
    </row>
    <row r="179" spans="1:11" ht="12.75">
      <c r="A179" s="70">
        <f ca="1" t="shared" si="8"/>
      </c>
      <c r="B179" s="95"/>
      <c r="C179" s="74"/>
      <c r="D179" s="96"/>
      <c r="E179" s="97"/>
      <c r="F179" s="80"/>
      <c r="G179" s="80"/>
      <c r="H179" s="61">
        <f t="shared" si="9"/>
      </c>
      <c r="I179" s="77">
        <f t="shared" si="10"/>
      </c>
      <c r="J179" s="98"/>
      <c r="K179" s="81"/>
    </row>
    <row r="180" spans="1:11" ht="12.75">
      <c r="A180" s="70">
        <f ca="1" t="shared" si="8"/>
      </c>
      <c r="B180" s="95"/>
      <c r="C180" s="74"/>
      <c r="D180" s="96"/>
      <c r="E180" s="97"/>
      <c r="F180" s="80"/>
      <c r="G180" s="80"/>
      <c r="H180" s="61">
        <f t="shared" si="9"/>
      </c>
      <c r="I180" s="77">
        <f t="shared" si="10"/>
      </c>
      <c r="J180" s="98"/>
      <c r="K180" s="81"/>
    </row>
    <row r="181" spans="1:11" ht="12.75">
      <c r="A181" s="70">
        <f ca="1" t="shared" si="8"/>
      </c>
      <c r="B181" s="95"/>
      <c r="C181" s="74"/>
      <c r="D181" s="96"/>
      <c r="E181" s="97"/>
      <c r="F181" s="80"/>
      <c r="G181" s="80"/>
      <c r="H181" s="61">
        <f t="shared" si="9"/>
      </c>
      <c r="I181" s="77">
        <f t="shared" si="10"/>
      </c>
      <c r="J181" s="98"/>
      <c r="K181" s="81"/>
    </row>
    <row r="182" spans="1:11" ht="12.75">
      <c r="A182" s="70">
        <f ca="1" t="shared" si="8"/>
      </c>
      <c r="B182" s="95"/>
      <c r="C182" s="74"/>
      <c r="D182" s="96"/>
      <c r="E182" s="97"/>
      <c r="F182" s="80"/>
      <c r="G182" s="80"/>
      <c r="H182" s="61">
        <f t="shared" si="9"/>
      </c>
      <c r="I182" s="77">
        <f t="shared" si="10"/>
      </c>
      <c r="J182" s="98"/>
      <c r="K182" s="81"/>
    </row>
    <row r="183" spans="1:11" ht="12.75">
      <c r="A183" s="70">
        <f ca="1" t="shared" si="8"/>
      </c>
      <c r="B183" s="95"/>
      <c r="C183" s="74"/>
      <c r="D183" s="96"/>
      <c r="E183" s="97"/>
      <c r="F183" s="80"/>
      <c r="G183" s="80"/>
      <c r="H183" s="61">
        <f t="shared" si="9"/>
      </c>
      <c r="I183" s="77">
        <f t="shared" si="10"/>
      </c>
      <c r="J183" s="98"/>
      <c r="K183" s="81"/>
    </row>
    <row r="184" spans="1:11" ht="12.75">
      <c r="A184" s="70">
        <f ca="1" t="shared" si="8"/>
      </c>
      <c r="B184" s="95"/>
      <c r="C184" s="74"/>
      <c r="D184" s="96"/>
      <c r="E184" s="97"/>
      <c r="F184" s="80"/>
      <c r="G184" s="80"/>
      <c r="H184" s="61">
        <f t="shared" si="9"/>
      </c>
      <c r="I184" s="77">
        <f t="shared" si="10"/>
      </c>
      <c r="J184" s="98"/>
      <c r="K184" s="81"/>
    </row>
    <row r="185" spans="1:11" ht="12.75">
      <c r="A185" s="70">
        <f ca="1" t="shared" si="8"/>
      </c>
      <c r="B185" s="95"/>
      <c r="C185" s="74"/>
      <c r="D185" s="96"/>
      <c r="E185" s="97"/>
      <c r="F185" s="80"/>
      <c r="G185" s="80"/>
      <c r="H185" s="61">
        <f t="shared" si="9"/>
      </c>
      <c r="I185" s="77">
        <f t="shared" si="10"/>
      </c>
      <c r="J185" s="98"/>
      <c r="K185" s="81"/>
    </row>
    <row r="186" spans="1:11" ht="12.75">
      <c r="A186" s="70">
        <f ca="1" t="shared" si="8"/>
      </c>
      <c r="B186" s="95"/>
      <c r="C186" s="74"/>
      <c r="D186" s="96"/>
      <c r="E186" s="97"/>
      <c r="F186" s="80"/>
      <c r="G186" s="80"/>
      <c r="H186" s="61">
        <f t="shared" si="9"/>
      </c>
      <c r="I186" s="77">
        <f t="shared" si="10"/>
      </c>
      <c r="J186" s="98"/>
      <c r="K186" s="81"/>
    </row>
    <row r="187" spans="1:11" ht="12.75">
      <c r="A187" s="70">
        <f ca="1" t="shared" si="8"/>
      </c>
      <c r="B187" s="95"/>
      <c r="C187" s="74"/>
      <c r="D187" s="96"/>
      <c r="E187" s="97"/>
      <c r="F187" s="80"/>
      <c r="G187" s="80"/>
      <c r="H187" s="61">
        <f t="shared" si="9"/>
      </c>
      <c r="I187" s="77">
        <f t="shared" si="10"/>
      </c>
      <c r="J187" s="98"/>
      <c r="K187" s="81"/>
    </row>
    <row r="188" spans="1:11" ht="12.75">
      <c r="A188" s="70">
        <f ca="1" t="shared" si="8"/>
      </c>
      <c r="B188" s="95"/>
      <c r="C188" s="74"/>
      <c r="D188" s="96"/>
      <c r="E188" s="97"/>
      <c r="F188" s="80"/>
      <c r="G188" s="80"/>
      <c r="H188" s="61">
        <f t="shared" si="9"/>
      </c>
      <c r="I188" s="77">
        <f t="shared" si="10"/>
      </c>
      <c r="J188" s="98"/>
      <c r="K188" s="81"/>
    </row>
    <row r="189" spans="1:11" ht="12.75">
      <c r="A189" s="70">
        <f ca="1" t="shared" si="8"/>
      </c>
      <c r="B189" s="95"/>
      <c r="C189" s="74"/>
      <c r="D189" s="96"/>
      <c r="E189" s="97"/>
      <c r="F189" s="80"/>
      <c r="G189" s="80"/>
      <c r="H189" s="61">
        <f t="shared" si="9"/>
      </c>
      <c r="I189" s="77">
        <f t="shared" si="10"/>
      </c>
      <c r="J189" s="98"/>
      <c r="K189" s="81"/>
    </row>
    <row r="190" spans="1:11" ht="12.75">
      <c r="A190" s="70">
        <f ca="1" t="shared" si="8"/>
      </c>
      <c r="B190" s="95"/>
      <c r="C190" s="74"/>
      <c r="D190" s="96"/>
      <c r="E190" s="97"/>
      <c r="F190" s="80"/>
      <c r="G190" s="80"/>
      <c r="H190" s="61">
        <f t="shared" si="9"/>
      </c>
      <c r="I190" s="77">
        <f t="shared" si="10"/>
      </c>
      <c r="J190" s="98"/>
      <c r="K190" s="81"/>
    </row>
    <row r="191" spans="1:11" ht="12.75">
      <c r="A191" s="70">
        <f ca="1" t="shared" si="8"/>
      </c>
      <c r="B191" s="95"/>
      <c r="C191" s="74"/>
      <c r="D191" s="96"/>
      <c r="E191" s="97"/>
      <c r="F191" s="80"/>
      <c r="G191" s="80"/>
      <c r="H191" s="61">
        <f t="shared" si="9"/>
      </c>
      <c r="I191" s="77">
        <f t="shared" si="10"/>
      </c>
      <c r="J191" s="98"/>
      <c r="K191" s="81"/>
    </row>
    <row r="192" spans="1:11" ht="12.75">
      <c r="A192" s="70">
        <f ca="1" t="shared" si="8"/>
      </c>
      <c r="B192" s="95"/>
      <c r="C192" s="74"/>
      <c r="D192" s="96"/>
      <c r="E192" s="97"/>
      <c r="F192" s="80"/>
      <c r="G192" s="80"/>
      <c r="H192" s="61">
        <f t="shared" si="9"/>
      </c>
      <c r="I192" s="77">
        <f t="shared" si="10"/>
      </c>
      <c r="J192" s="98"/>
      <c r="K192" s="81"/>
    </row>
    <row r="193" spans="1:11" ht="12.75">
      <c r="A193" s="70">
        <f ca="1" t="shared" si="8"/>
      </c>
      <c r="B193" s="95"/>
      <c r="C193" s="74"/>
      <c r="D193" s="96"/>
      <c r="E193" s="97"/>
      <c r="F193" s="80"/>
      <c r="G193" s="80"/>
      <c r="H193" s="61">
        <f t="shared" si="9"/>
      </c>
      <c r="I193" s="77">
        <f t="shared" si="10"/>
      </c>
      <c r="J193" s="98"/>
      <c r="K193" s="81"/>
    </row>
    <row r="194" spans="1:11" ht="12.75">
      <c r="A194" s="70">
        <f ca="1" t="shared" si="8"/>
      </c>
      <c r="B194" s="95"/>
      <c r="C194" s="74"/>
      <c r="D194" s="96"/>
      <c r="E194" s="97"/>
      <c r="F194" s="80"/>
      <c r="G194" s="80"/>
      <c r="H194" s="61">
        <f t="shared" si="9"/>
      </c>
      <c r="I194" s="77">
        <f t="shared" si="10"/>
      </c>
      <c r="J194" s="98"/>
      <c r="K194" s="81"/>
    </row>
    <row r="195" spans="1:11" ht="12.75">
      <c r="A195" s="70">
        <f ca="1" t="shared" si="8"/>
      </c>
      <c r="B195" s="95"/>
      <c r="C195" s="74"/>
      <c r="D195" s="96"/>
      <c r="E195" s="97"/>
      <c r="F195" s="80"/>
      <c r="G195" s="80"/>
      <c r="H195" s="61">
        <f t="shared" si="9"/>
      </c>
      <c r="I195" s="77">
        <f t="shared" si="10"/>
      </c>
      <c r="J195" s="98"/>
      <c r="K195" s="81"/>
    </row>
    <row r="196" spans="1:11" ht="12.75">
      <c r="A196" s="70">
        <f ca="1" t="shared" si="8"/>
      </c>
      <c r="B196" s="95"/>
      <c r="C196" s="74"/>
      <c r="D196" s="96"/>
      <c r="E196" s="97"/>
      <c r="F196" s="80"/>
      <c r="G196" s="80"/>
      <c r="H196" s="61">
        <f t="shared" si="9"/>
      </c>
      <c r="I196" s="77">
        <f t="shared" si="10"/>
      </c>
      <c r="J196" s="98"/>
      <c r="K196" s="81"/>
    </row>
    <row r="197" spans="1:11" ht="12.75">
      <c r="A197" s="70">
        <f ca="1" t="shared" si="8"/>
      </c>
      <c r="B197" s="95"/>
      <c r="C197" s="74"/>
      <c r="D197" s="96"/>
      <c r="E197" s="97"/>
      <c r="F197" s="80"/>
      <c r="G197" s="80"/>
      <c r="H197" s="61">
        <f t="shared" si="9"/>
      </c>
      <c r="I197" s="77">
        <f t="shared" si="10"/>
      </c>
      <c r="J197" s="98"/>
      <c r="K197" s="81"/>
    </row>
    <row r="198" spans="1:11" ht="12.75">
      <c r="A198" s="70">
        <f ca="1" t="shared" si="8"/>
      </c>
      <c r="B198" s="95"/>
      <c r="C198" s="74"/>
      <c r="D198" s="96"/>
      <c r="E198" s="97"/>
      <c r="F198" s="80"/>
      <c r="G198" s="80"/>
      <c r="H198" s="61">
        <f t="shared" si="9"/>
      </c>
      <c r="I198" s="77">
        <f t="shared" si="10"/>
      </c>
      <c r="J198" s="98"/>
      <c r="K198" s="81"/>
    </row>
    <row r="199" spans="1:11" ht="12.75">
      <c r="A199" s="70">
        <f ca="1" t="shared" si="8"/>
      </c>
      <c r="B199" s="95"/>
      <c r="C199" s="74"/>
      <c r="D199" s="96"/>
      <c r="E199" s="97"/>
      <c r="F199" s="80"/>
      <c r="G199" s="80"/>
      <c r="H199" s="61">
        <f t="shared" si="9"/>
      </c>
      <c r="I199" s="77">
        <f t="shared" si="10"/>
      </c>
      <c r="J199" s="98"/>
      <c r="K199" s="81"/>
    </row>
    <row r="200" spans="1:11" ht="12.75">
      <c r="A200" s="70">
        <f ca="1" t="shared" si="8"/>
      </c>
      <c r="B200" s="95"/>
      <c r="C200" s="74"/>
      <c r="D200" s="96"/>
      <c r="E200" s="97"/>
      <c r="F200" s="80"/>
      <c r="G200" s="80"/>
      <c r="H200" s="61">
        <f t="shared" si="9"/>
      </c>
      <c r="I200" s="77">
        <f t="shared" si="10"/>
      </c>
      <c r="J200" s="98"/>
      <c r="K200" s="81"/>
    </row>
  </sheetData>
  <sheetProtection password="D367" sheet="1"/>
  <mergeCells count="4">
    <mergeCell ref="D7:G7"/>
    <mergeCell ref="D8:G8"/>
    <mergeCell ref="D9:G9"/>
    <mergeCell ref="A1:J1"/>
  </mergeCells>
  <conditionalFormatting sqref="J51:J200 B51:C200 E51:E200">
    <cfRule type="cellIs" priority="9" dxfId="0" operator="notEqual" stopIfTrue="1">
      <formula>""</formula>
    </cfRule>
  </conditionalFormatting>
  <conditionalFormatting sqref="B17:G17 F51:G200 D51:D200 B21:G50">
    <cfRule type="cellIs" priority="8" dxfId="0" operator="notEqual" stopIfTrue="1">
      <formula>""</formula>
    </cfRule>
  </conditionalFormatting>
  <conditionalFormatting sqref="J17:J50">
    <cfRule type="cellIs" priority="7" dxfId="0" operator="notEqual" stopIfTrue="1">
      <formula>""</formula>
    </cfRule>
  </conditionalFormatting>
  <conditionalFormatting sqref="H7">
    <cfRule type="cellIs" priority="4" dxfId="13" operator="equal" stopIfTrue="1">
      <formula>0</formula>
    </cfRule>
    <cfRule type="cellIs" priority="5" dxfId="12" operator="lessThan" stopIfTrue="1">
      <formula>$H$8</formula>
    </cfRule>
    <cfRule type="cellIs" priority="6" dxfId="11" operator="greaterThanOrEqual" stopIfTrue="1">
      <formula>$H$8</formula>
    </cfRule>
  </conditionalFormatting>
  <conditionalFormatting sqref="B18:F20">
    <cfRule type="cellIs" priority="3" dxfId="0" operator="notEqual" stopIfTrue="1">
      <formula>""</formula>
    </cfRule>
  </conditionalFormatting>
  <conditionalFormatting sqref="G18:G20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2:G14 F17:G65536">
      <formula1>F12=ROUND(F12,2)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2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1" width="5.57421875" style="0" customWidth="1"/>
    <col min="2" max="2" width="23.8515625" style="1" bestFit="1" customWidth="1"/>
    <col min="3" max="3" width="2.00390625" style="1" bestFit="1" customWidth="1"/>
    <col min="4" max="4" width="140.7109375" style="1" bestFit="1" customWidth="1"/>
    <col min="5" max="5" width="16.7109375" style="1" customWidth="1"/>
    <col min="6" max="6" width="15.00390625" style="79" customWidth="1"/>
    <col min="7" max="7" width="11.28125" style="78" customWidth="1"/>
    <col min="8" max="8" width="17.00390625" style="0" customWidth="1"/>
  </cols>
  <sheetData>
    <row r="1" spans="1:11" ht="15">
      <c r="A1" s="141" t="s">
        <v>1385</v>
      </c>
      <c r="B1" s="141"/>
      <c r="C1" s="141"/>
      <c r="D1" s="141"/>
      <c r="E1" s="141"/>
      <c r="F1" s="141"/>
      <c r="G1" s="141"/>
      <c r="H1" s="141"/>
      <c r="I1" s="141"/>
      <c r="J1" s="141"/>
      <c r="K1" s="31"/>
    </row>
    <row r="2" spans="1:9" ht="12.75">
      <c r="A2" s="39"/>
      <c r="B2" s="39"/>
      <c r="C2" s="39"/>
      <c r="D2" s="18"/>
      <c r="E2" s="67"/>
      <c r="F2" s="67"/>
      <c r="G2" s="67"/>
      <c r="H2" s="67"/>
      <c r="I2" s="66"/>
    </row>
    <row r="3" spans="1:9" ht="12.75">
      <c r="A3" s="39"/>
      <c r="B3" s="39"/>
      <c r="C3" s="39"/>
      <c r="D3" s="18"/>
      <c r="E3" s="67"/>
      <c r="F3" s="67"/>
      <c r="G3" s="67"/>
      <c r="H3" s="67"/>
      <c r="I3" s="66"/>
    </row>
    <row r="4" spans="1:8" ht="15">
      <c r="A4" s="22"/>
      <c r="B4" s="22"/>
      <c r="C4" s="22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22"/>
      <c r="B6" s="22"/>
      <c r="C6" s="22"/>
      <c r="D6" s="20" t="s">
        <v>1386</v>
      </c>
      <c r="E6" s="21"/>
      <c r="F6" s="21"/>
      <c r="G6" s="21"/>
      <c r="H6" s="62">
        <f>SUM($H$17:$H$9967)</f>
        <v>0</v>
      </c>
    </row>
    <row r="7" spans="1:8" ht="12.75">
      <c r="A7" s="22"/>
      <c r="B7" s="22"/>
      <c r="C7" s="22"/>
      <c r="D7" s="93" t="s">
        <v>1387</v>
      </c>
      <c r="E7" s="21"/>
      <c r="F7" s="21"/>
      <c r="G7" s="21"/>
      <c r="H7" s="62">
        <f>SUM(H6:H6)</f>
        <v>0</v>
      </c>
    </row>
    <row r="8" spans="1:8" ht="12.75">
      <c r="A8" s="22"/>
      <c r="B8" s="22"/>
      <c r="C8" s="22"/>
      <c r="D8" s="154" t="s">
        <v>275</v>
      </c>
      <c r="E8" s="155"/>
      <c r="F8" s="155"/>
      <c r="G8" s="156"/>
      <c r="H8" s="62">
        <v>14434250.16</v>
      </c>
    </row>
    <row r="9" spans="2:8" ht="12.75" customHeight="1">
      <c r="B9" s="22"/>
      <c r="C9" s="22"/>
      <c r="D9" s="157" t="str">
        <f>IF(H9&lt;0,"Ribasso d'asta in %",IF(H9&gt;0,"Rialzo d'asta in %",""))</f>
        <v>Ribasso d'asta in %</v>
      </c>
      <c r="E9" s="158"/>
      <c r="F9" s="158"/>
      <c r="G9" s="159"/>
      <c r="H9" s="26">
        <f>IF(H8=0,0,(H7/H8)-1)</f>
        <v>-1</v>
      </c>
    </row>
    <row r="10" spans="6:7" ht="12.75">
      <c r="F10" s="1"/>
      <c r="G10" s="1"/>
    </row>
    <row r="11" spans="6:7" ht="12.75">
      <c r="F11" s="1"/>
      <c r="G11" s="1"/>
    </row>
    <row r="12" spans="6:9" ht="12.75">
      <c r="F12" s="1"/>
      <c r="G12" s="1"/>
      <c r="H12" s="1"/>
      <c r="I12" s="1"/>
    </row>
    <row r="13" spans="1:9" ht="12.75">
      <c r="A13" s="1"/>
      <c r="F13" s="1"/>
      <c r="G13" s="1"/>
      <c r="H13" s="1"/>
      <c r="I13" s="1"/>
    </row>
    <row r="14" spans="1:7" ht="12.75">
      <c r="A14" s="1"/>
      <c r="F14" s="1"/>
      <c r="G14" s="1"/>
    </row>
    <row r="15" spans="1:7" ht="15">
      <c r="A15" s="13"/>
      <c r="B15" s="3" t="s">
        <v>1388</v>
      </c>
      <c r="C15" s="3"/>
      <c r="D15" s="3"/>
      <c r="E15" s="3"/>
      <c r="F15" s="3"/>
      <c r="G15" s="3"/>
    </row>
    <row r="16" spans="1:10" ht="66">
      <c r="A16" s="14" t="s">
        <v>255</v>
      </c>
      <c r="B16" s="14" t="s">
        <v>256</v>
      </c>
      <c r="C16" s="14" t="s">
        <v>243</v>
      </c>
      <c r="D16" s="15" t="s">
        <v>242</v>
      </c>
      <c r="E16" s="14" t="s">
        <v>257</v>
      </c>
      <c r="F16" s="14" t="s">
        <v>258</v>
      </c>
      <c r="G16" s="14" t="s">
        <v>259</v>
      </c>
      <c r="H16" s="14" t="s">
        <v>260</v>
      </c>
      <c r="I16" s="16" t="s">
        <v>1389</v>
      </c>
      <c r="J16" s="17" t="s">
        <v>262</v>
      </c>
    </row>
    <row r="17" spans="1:10" ht="12.75">
      <c r="A17" s="70">
        <f ca="1">+IF(NOT(ISBLANK(INDIRECT("e"&amp;ROW()))),MAX(INDIRECT("a$16:A"&amp;ROW()-1))+1,"")</f>
      </c>
      <c r="B17" s="103"/>
      <c r="C17" s="71"/>
      <c r="D17" s="106" t="s">
        <v>1441</v>
      </c>
      <c r="E17" s="107"/>
      <c r="F17" s="116"/>
      <c r="G17" s="111"/>
      <c r="H17" s="106">
        <f>+IF(AND(F17="",G17=""),"",ROUND(F17*G17,2))</f>
      </c>
      <c r="I17" s="106">
        <f aca="true" t="shared" si="0" ref="I17:I77">IF(E17&lt;&gt;"","C","")</f>
      </c>
      <c r="J17" s="106"/>
    </row>
    <row r="18" spans="1:10" ht="12.75">
      <c r="A18" s="70">
        <f ca="1">+IF(NOT(ISBLANK(INDIRECT("e"&amp;ROW()))),MAX(INDIRECT("a$16:A"&amp;ROW()-1))+1,"")</f>
        <v>1</v>
      </c>
      <c r="B18" s="94" t="s">
        <v>288</v>
      </c>
      <c r="C18" s="71" t="s">
        <v>243</v>
      </c>
      <c r="D18" s="94" t="s">
        <v>1442</v>
      </c>
      <c r="E18" s="100" t="s">
        <v>289</v>
      </c>
      <c r="F18" s="109">
        <v>1400</v>
      </c>
      <c r="G18" s="109"/>
      <c r="H18" s="61">
        <f aca="true" t="shared" si="1" ref="H18:H81">+IF(AND(F18="",G18=""),"",ROUND(F18*G18,2))</f>
        <v>0</v>
      </c>
      <c r="I18" s="77" t="str">
        <f t="shared" si="0"/>
        <v>C</v>
      </c>
      <c r="J18" s="92" t="s">
        <v>2372</v>
      </c>
    </row>
    <row r="19" spans="1:10" ht="12.75">
      <c r="A19" s="70">
        <f aca="true" ca="1" t="shared" si="2" ref="A19:A82">+IF(NOT(ISBLANK(INDIRECT("e"&amp;ROW()))),MAX(INDIRECT("a$16:A"&amp;ROW()-1))+1,"")</f>
        <v>2</v>
      </c>
      <c r="B19" s="94" t="s">
        <v>290</v>
      </c>
      <c r="C19" s="71" t="s">
        <v>243</v>
      </c>
      <c r="D19" s="94" t="s">
        <v>1443</v>
      </c>
      <c r="E19" s="100" t="s">
        <v>289</v>
      </c>
      <c r="F19" s="109">
        <v>7600</v>
      </c>
      <c r="G19" s="109"/>
      <c r="H19" s="61">
        <f t="shared" si="1"/>
        <v>0</v>
      </c>
      <c r="I19" s="77" t="str">
        <f t="shared" si="0"/>
        <v>C</v>
      </c>
      <c r="J19" s="92" t="s">
        <v>2372</v>
      </c>
    </row>
    <row r="20" spans="1:10" ht="12.75">
      <c r="A20" s="70">
        <f ca="1" t="shared" si="2"/>
        <v>3</v>
      </c>
      <c r="B20" s="94" t="s">
        <v>291</v>
      </c>
      <c r="C20" s="71" t="s">
        <v>243</v>
      </c>
      <c r="D20" s="94" t="s">
        <v>1444</v>
      </c>
      <c r="E20" s="100" t="s">
        <v>289</v>
      </c>
      <c r="F20" s="109">
        <v>11500</v>
      </c>
      <c r="G20" s="109"/>
      <c r="H20" s="61">
        <f t="shared" si="1"/>
        <v>0</v>
      </c>
      <c r="I20" s="77" t="str">
        <f t="shared" si="0"/>
        <v>C</v>
      </c>
      <c r="J20" s="92" t="s">
        <v>2372</v>
      </c>
    </row>
    <row r="21" spans="1:10" ht="12.75">
      <c r="A21" s="70">
        <f ca="1" t="shared" si="2"/>
        <v>4</v>
      </c>
      <c r="B21" s="94" t="s">
        <v>292</v>
      </c>
      <c r="C21" s="71" t="s">
        <v>243</v>
      </c>
      <c r="D21" s="94" t="s">
        <v>1445</v>
      </c>
      <c r="E21" s="100" t="s">
        <v>289</v>
      </c>
      <c r="F21" s="109">
        <v>1800</v>
      </c>
      <c r="G21" s="109"/>
      <c r="H21" s="61">
        <f t="shared" si="1"/>
        <v>0</v>
      </c>
      <c r="I21" s="77" t="str">
        <f t="shared" si="0"/>
        <v>C</v>
      </c>
      <c r="J21" s="92" t="s">
        <v>2372</v>
      </c>
    </row>
    <row r="22" spans="1:10" ht="12.75">
      <c r="A22" s="70">
        <f ca="1" t="shared" si="2"/>
        <v>5</v>
      </c>
      <c r="B22" s="94" t="s">
        <v>293</v>
      </c>
      <c r="C22" s="71"/>
      <c r="D22" s="94" t="s">
        <v>1446</v>
      </c>
      <c r="E22" s="100" t="s">
        <v>294</v>
      </c>
      <c r="F22" s="109">
        <v>152</v>
      </c>
      <c r="G22" s="109"/>
      <c r="H22" s="61">
        <f t="shared" si="1"/>
        <v>0</v>
      </c>
      <c r="I22" s="77" t="str">
        <f t="shared" si="0"/>
        <v>C</v>
      </c>
      <c r="J22" s="92" t="s">
        <v>2372</v>
      </c>
    </row>
    <row r="23" spans="1:10" ht="12.75">
      <c r="A23" s="70">
        <f ca="1" t="shared" si="2"/>
        <v>6</v>
      </c>
      <c r="B23" s="94" t="s">
        <v>295</v>
      </c>
      <c r="C23" s="71" t="s">
        <v>243</v>
      </c>
      <c r="D23" s="94" t="s">
        <v>1447</v>
      </c>
      <c r="E23" s="100" t="s">
        <v>296</v>
      </c>
      <c r="F23" s="109">
        <v>6260</v>
      </c>
      <c r="G23" s="109"/>
      <c r="H23" s="61">
        <f t="shared" si="1"/>
        <v>0</v>
      </c>
      <c r="I23" s="77" t="str">
        <f t="shared" si="0"/>
        <v>C</v>
      </c>
      <c r="J23" s="92" t="s">
        <v>2372</v>
      </c>
    </row>
    <row r="24" spans="1:10" ht="12.75">
      <c r="A24" s="70">
        <f ca="1" t="shared" si="2"/>
        <v>7</v>
      </c>
      <c r="B24" s="94" t="s">
        <v>297</v>
      </c>
      <c r="C24" s="71" t="s">
        <v>243</v>
      </c>
      <c r="D24" s="94" t="s">
        <v>1448</v>
      </c>
      <c r="E24" s="100" t="s">
        <v>296</v>
      </c>
      <c r="F24" s="109">
        <v>27400</v>
      </c>
      <c r="G24" s="109"/>
      <c r="H24" s="61">
        <f t="shared" si="1"/>
        <v>0</v>
      </c>
      <c r="I24" s="77" t="str">
        <f t="shared" si="0"/>
        <v>C</v>
      </c>
      <c r="J24" s="92" t="s">
        <v>2372</v>
      </c>
    </row>
    <row r="25" spans="1:10" ht="12.75">
      <c r="A25" s="70">
        <f ca="1" t="shared" si="2"/>
        <v>8</v>
      </c>
      <c r="B25" s="94" t="s">
        <v>298</v>
      </c>
      <c r="C25" s="71" t="s">
        <v>243</v>
      </c>
      <c r="D25" s="94" t="s">
        <v>1449</v>
      </c>
      <c r="E25" s="100" t="s">
        <v>296</v>
      </c>
      <c r="F25" s="109">
        <v>15280</v>
      </c>
      <c r="G25" s="109"/>
      <c r="H25" s="61">
        <f t="shared" si="1"/>
        <v>0</v>
      </c>
      <c r="I25" s="77" t="str">
        <f t="shared" si="0"/>
        <v>C</v>
      </c>
      <c r="J25" s="92" t="s">
        <v>2372</v>
      </c>
    </row>
    <row r="26" spans="1:10" ht="12.75">
      <c r="A26" s="70">
        <f ca="1" t="shared" si="2"/>
      </c>
      <c r="B26" s="103"/>
      <c r="C26" s="71"/>
      <c r="D26" s="106" t="s">
        <v>1450</v>
      </c>
      <c r="E26" s="107"/>
      <c r="F26" s="116"/>
      <c r="G26" s="111"/>
      <c r="H26" s="106">
        <f t="shared" si="1"/>
      </c>
      <c r="I26" s="106">
        <f t="shared" si="0"/>
      </c>
      <c r="J26" s="106"/>
    </row>
    <row r="27" spans="1:10" ht="12.75">
      <c r="A27" s="70">
        <f ca="1" t="shared" si="2"/>
        <v>9</v>
      </c>
      <c r="B27" s="94" t="s">
        <v>299</v>
      </c>
      <c r="C27" s="71"/>
      <c r="D27" s="94" t="s">
        <v>1451</v>
      </c>
      <c r="E27" s="100" t="s">
        <v>289</v>
      </c>
      <c r="F27" s="109">
        <v>3130</v>
      </c>
      <c r="G27" s="109"/>
      <c r="H27" s="61">
        <f t="shared" si="1"/>
        <v>0</v>
      </c>
      <c r="I27" s="77" t="str">
        <f t="shared" si="0"/>
        <v>C</v>
      </c>
      <c r="J27" s="92" t="s">
        <v>2373</v>
      </c>
    </row>
    <row r="28" spans="1:10" ht="12.75">
      <c r="A28" s="70">
        <f ca="1" t="shared" si="2"/>
        <v>10</v>
      </c>
      <c r="B28" s="94" t="s">
        <v>300</v>
      </c>
      <c r="C28" s="71"/>
      <c r="D28" s="94" t="s">
        <v>1452</v>
      </c>
      <c r="E28" s="100" t="s">
        <v>289</v>
      </c>
      <c r="F28" s="109">
        <v>8590</v>
      </c>
      <c r="G28" s="109"/>
      <c r="H28" s="61">
        <f t="shared" si="1"/>
        <v>0</v>
      </c>
      <c r="I28" s="77" t="str">
        <f t="shared" si="0"/>
        <v>C</v>
      </c>
      <c r="J28" s="92" t="s">
        <v>2373</v>
      </c>
    </row>
    <row r="29" spans="1:10" ht="12.75">
      <c r="A29" s="70">
        <f ca="1" t="shared" si="2"/>
        <v>11</v>
      </c>
      <c r="B29" s="94" t="s">
        <v>301</v>
      </c>
      <c r="C29" s="71"/>
      <c r="D29" s="94" t="s">
        <v>1453</v>
      </c>
      <c r="E29" s="100" t="s">
        <v>289</v>
      </c>
      <c r="F29" s="109">
        <v>1450</v>
      </c>
      <c r="G29" s="109"/>
      <c r="H29" s="61">
        <f t="shared" si="1"/>
        <v>0</v>
      </c>
      <c r="I29" s="77" t="str">
        <f t="shared" si="0"/>
        <v>C</v>
      </c>
      <c r="J29" s="92" t="s">
        <v>2373</v>
      </c>
    </row>
    <row r="30" spans="1:10" ht="12.75">
      <c r="A30" s="70">
        <f ca="1" t="shared" si="2"/>
        <v>12</v>
      </c>
      <c r="B30" s="94" t="s">
        <v>302</v>
      </c>
      <c r="C30" s="71"/>
      <c r="D30" s="94" t="s">
        <v>1454</v>
      </c>
      <c r="E30" s="100" t="s">
        <v>289</v>
      </c>
      <c r="F30" s="109">
        <v>12903</v>
      </c>
      <c r="G30" s="109"/>
      <c r="H30" s="61">
        <f t="shared" si="1"/>
        <v>0</v>
      </c>
      <c r="I30" s="77" t="str">
        <f t="shared" si="0"/>
        <v>C</v>
      </c>
      <c r="J30" s="92" t="s">
        <v>2373</v>
      </c>
    </row>
    <row r="31" spans="1:10" ht="12.75">
      <c r="A31" s="70">
        <f ca="1" t="shared" si="2"/>
        <v>13</v>
      </c>
      <c r="B31" s="94" t="s">
        <v>303</v>
      </c>
      <c r="C31" s="71"/>
      <c r="D31" s="94" t="s">
        <v>1455</v>
      </c>
      <c r="E31" s="100" t="s">
        <v>289</v>
      </c>
      <c r="F31" s="109">
        <v>1000</v>
      </c>
      <c r="G31" s="109"/>
      <c r="H31" s="61">
        <f t="shared" si="1"/>
        <v>0</v>
      </c>
      <c r="I31" s="77" t="str">
        <f t="shared" si="0"/>
        <v>C</v>
      </c>
      <c r="J31" s="92" t="s">
        <v>2373</v>
      </c>
    </row>
    <row r="32" spans="1:10" ht="12.75">
      <c r="A32" s="70">
        <f ca="1" t="shared" si="2"/>
        <v>14</v>
      </c>
      <c r="B32" s="94" t="s">
        <v>304</v>
      </c>
      <c r="C32" s="71"/>
      <c r="D32" s="94" t="s">
        <v>1456</v>
      </c>
      <c r="E32" s="100" t="s">
        <v>289</v>
      </c>
      <c r="F32" s="109">
        <v>6405</v>
      </c>
      <c r="G32" s="109"/>
      <c r="H32" s="61">
        <f t="shared" si="1"/>
        <v>0</v>
      </c>
      <c r="I32" s="77" t="str">
        <f t="shared" si="0"/>
        <v>C</v>
      </c>
      <c r="J32" s="92" t="s">
        <v>2373</v>
      </c>
    </row>
    <row r="33" spans="1:10" ht="12.75">
      <c r="A33" s="70">
        <f ca="1" t="shared" si="2"/>
        <v>15</v>
      </c>
      <c r="B33" s="94" t="s">
        <v>305</v>
      </c>
      <c r="C33" s="71"/>
      <c r="D33" s="94" t="s">
        <v>1457</v>
      </c>
      <c r="E33" s="100" t="s">
        <v>294</v>
      </c>
      <c r="F33" s="109">
        <v>7190</v>
      </c>
      <c r="G33" s="109"/>
      <c r="H33" s="61">
        <f t="shared" si="1"/>
        <v>0</v>
      </c>
      <c r="I33" s="77" t="str">
        <f t="shared" si="0"/>
        <v>C</v>
      </c>
      <c r="J33" s="92" t="s">
        <v>2373</v>
      </c>
    </row>
    <row r="34" spans="1:10" ht="12.75">
      <c r="A34" s="70">
        <f ca="1" t="shared" si="2"/>
        <v>16</v>
      </c>
      <c r="B34" s="94" t="s">
        <v>306</v>
      </c>
      <c r="C34" s="71"/>
      <c r="D34" s="94" t="s">
        <v>1458</v>
      </c>
      <c r="E34" s="100" t="s">
        <v>294</v>
      </c>
      <c r="F34" s="109">
        <v>1800</v>
      </c>
      <c r="G34" s="109"/>
      <c r="H34" s="61">
        <f t="shared" si="1"/>
        <v>0</v>
      </c>
      <c r="I34" s="77" t="str">
        <f t="shared" si="0"/>
        <v>C</v>
      </c>
      <c r="J34" s="92" t="s">
        <v>2373</v>
      </c>
    </row>
    <row r="35" spans="1:10" ht="12.75">
      <c r="A35" s="70">
        <f ca="1" t="shared" si="2"/>
        <v>17</v>
      </c>
      <c r="B35" s="94" t="s">
        <v>307</v>
      </c>
      <c r="C35" s="71"/>
      <c r="D35" s="94" t="s">
        <v>1459</v>
      </c>
      <c r="E35" s="100" t="s">
        <v>289</v>
      </c>
      <c r="F35" s="109">
        <v>450</v>
      </c>
      <c r="G35" s="109"/>
      <c r="H35" s="61">
        <f t="shared" si="1"/>
        <v>0</v>
      </c>
      <c r="I35" s="77" t="str">
        <f t="shared" si="0"/>
        <v>C</v>
      </c>
      <c r="J35" s="92" t="s">
        <v>2373</v>
      </c>
    </row>
    <row r="36" spans="1:10" ht="12.75">
      <c r="A36" s="70">
        <f ca="1" t="shared" si="2"/>
      </c>
      <c r="B36" s="103"/>
      <c r="C36" s="71"/>
      <c r="D36" s="106" t="s">
        <v>1460</v>
      </c>
      <c r="E36" s="107"/>
      <c r="F36" s="116"/>
      <c r="G36" s="111"/>
      <c r="H36" s="106">
        <f t="shared" si="1"/>
      </c>
      <c r="I36" s="106">
        <f t="shared" si="0"/>
      </c>
      <c r="J36" s="106"/>
    </row>
    <row r="37" spans="1:10" ht="12.75">
      <c r="A37" s="70">
        <f ca="1" t="shared" si="2"/>
        <v>18</v>
      </c>
      <c r="B37" s="94" t="s">
        <v>308</v>
      </c>
      <c r="C37" s="71"/>
      <c r="D37" s="101" t="s">
        <v>1461</v>
      </c>
      <c r="E37" s="100" t="s">
        <v>289</v>
      </c>
      <c r="F37" s="109">
        <v>697</v>
      </c>
      <c r="G37" s="109"/>
      <c r="H37" s="61">
        <f t="shared" si="1"/>
        <v>0</v>
      </c>
      <c r="I37" s="77" t="str">
        <f t="shared" si="0"/>
        <v>C</v>
      </c>
      <c r="J37" s="92" t="s">
        <v>2371</v>
      </c>
    </row>
    <row r="38" spans="1:10" ht="12.75">
      <c r="A38" s="70">
        <f ca="1" t="shared" si="2"/>
        <v>19</v>
      </c>
      <c r="B38" s="94" t="s">
        <v>309</v>
      </c>
      <c r="C38" s="71" t="s">
        <v>243</v>
      </c>
      <c r="D38" s="101" t="s">
        <v>1462</v>
      </c>
      <c r="E38" s="100" t="s">
        <v>289</v>
      </c>
      <c r="F38" s="109">
        <v>1886.56</v>
      </c>
      <c r="G38" s="109"/>
      <c r="H38" s="61">
        <f t="shared" si="1"/>
        <v>0</v>
      </c>
      <c r="I38" s="77" t="str">
        <f t="shared" si="0"/>
        <v>C</v>
      </c>
      <c r="J38" s="92" t="s">
        <v>2371</v>
      </c>
    </row>
    <row r="39" spans="1:10" ht="12.75">
      <c r="A39" s="70">
        <f ca="1" t="shared" si="2"/>
        <v>20</v>
      </c>
      <c r="B39" s="94" t="s">
        <v>310</v>
      </c>
      <c r="C39" s="71" t="s">
        <v>243</v>
      </c>
      <c r="D39" s="101" t="s">
        <v>1463</v>
      </c>
      <c r="E39" s="100" t="s">
        <v>289</v>
      </c>
      <c r="F39" s="109">
        <v>735.25</v>
      </c>
      <c r="G39" s="109"/>
      <c r="H39" s="61">
        <f t="shared" si="1"/>
        <v>0</v>
      </c>
      <c r="I39" s="77" t="str">
        <f t="shared" si="0"/>
        <v>C</v>
      </c>
      <c r="J39" s="92" t="s">
        <v>2371</v>
      </c>
    </row>
    <row r="40" spans="1:10" ht="12.75">
      <c r="A40" s="70">
        <f ca="1" t="shared" si="2"/>
        <v>21</v>
      </c>
      <c r="B40" s="94" t="s">
        <v>311</v>
      </c>
      <c r="C40" s="71" t="s">
        <v>243</v>
      </c>
      <c r="D40" s="101" t="s">
        <v>1464</v>
      </c>
      <c r="E40" s="100" t="s">
        <v>289</v>
      </c>
      <c r="F40" s="109">
        <v>422.14</v>
      </c>
      <c r="G40" s="109"/>
      <c r="H40" s="61">
        <f t="shared" si="1"/>
        <v>0</v>
      </c>
      <c r="I40" s="77" t="str">
        <f t="shared" si="0"/>
        <v>C</v>
      </c>
      <c r="J40" s="92" t="s">
        <v>2371</v>
      </c>
    </row>
    <row r="41" spans="1:10" ht="12.75">
      <c r="A41" s="70">
        <f ca="1" t="shared" si="2"/>
        <v>22</v>
      </c>
      <c r="B41" s="94" t="s">
        <v>312</v>
      </c>
      <c r="C41" s="71" t="s">
        <v>243</v>
      </c>
      <c r="D41" s="101" t="s">
        <v>1465</v>
      </c>
      <c r="E41" s="100" t="s">
        <v>289</v>
      </c>
      <c r="F41" s="109">
        <v>1409</v>
      </c>
      <c r="G41" s="109"/>
      <c r="H41" s="61">
        <f t="shared" si="1"/>
        <v>0</v>
      </c>
      <c r="I41" s="77" t="str">
        <f t="shared" si="0"/>
        <v>C</v>
      </c>
      <c r="J41" s="92" t="s">
        <v>2371</v>
      </c>
    </row>
    <row r="42" spans="1:10" ht="12.75">
      <c r="A42" s="70">
        <f ca="1" t="shared" si="2"/>
        <v>23</v>
      </c>
      <c r="B42" s="94" t="s">
        <v>313</v>
      </c>
      <c r="C42" s="71" t="s">
        <v>243</v>
      </c>
      <c r="D42" s="101" t="s">
        <v>1466</v>
      </c>
      <c r="E42" s="100" t="s">
        <v>289</v>
      </c>
      <c r="F42" s="109">
        <v>94</v>
      </c>
      <c r="G42" s="109"/>
      <c r="H42" s="61">
        <f t="shared" si="1"/>
        <v>0</v>
      </c>
      <c r="I42" s="77" t="str">
        <f t="shared" si="0"/>
        <v>C</v>
      </c>
      <c r="J42" s="92" t="s">
        <v>2371</v>
      </c>
    </row>
    <row r="43" spans="1:10" ht="12.75">
      <c r="A43" s="70">
        <f ca="1" t="shared" si="2"/>
        <v>24</v>
      </c>
      <c r="B43" s="94" t="s">
        <v>314</v>
      </c>
      <c r="C43" s="71" t="s">
        <v>243</v>
      </c>
      <c r="D43" s="101" t="s">
        <v>1467</v>
      </c>
      <c r="E43" s="100" t="s">
        <v>289</v>
      </c>
      <c r="F43" s="109">
        <v>335</v>
      </c>
      <c r="G43" s="109"/>
      <c r="H43" s="61">
        <f t="shared" si="1"/>
        <v>0</v>
      </c>
      <c r="I43" s="77" t="str">
        <f t="shared" si="0"/>
        <v>C</v>
      </c>
      <c r="J43" s="92" t="s">
        <v>2371</v>
      </c>
    </row>
    <row r="44" spans="1:10" ht="12.75">
      <c r="A44" s="70">
        <f ca="1" t="shared" si="2"/>
        <v>25</v>
      </c>
      <c r="B44" s="94" t="s">
        <v>315</v>
      </c>
      <c r="C44" s="71"/>
      <c r="D44" s="101" t="s">
        <v>1468</v>
      </c>
      <c r="E44" s="100" t="s">
        <v>289</v>
      </c>
      <c r="F44" s="109">
        <v>1423.14</v>
      </c>
      <c r="G44" s="109"/>
      <c r="H44" s="61">
        <f t="shared" si="1"/>
        <v>0</v>
      </c>
      <c r="I44" s="77" t="str">
        <f t="shared" si="0"/>
        <v>C</v>
      </c>
      <c r="J44" s="92" t="s">
        <v>2371</v>
      </c>
    </row>
    <row r="45" spans="1:10" ht="12.75">
      <c r="A45" s="70">
        <f ca="1" t="shared" si="2"/>
        <v>26</v>
      </c>
      <c r="B45" s="94" t="s">
        <v>316</v>
      </c>
      <c r="C45" s="71"/>
      <c r="D45" s="101" t="s">
        <v>1469</v>
      </c>
      <c r="E45" s="100" t="s">
        <v>289</v>
      </c>
      <c r="F45" s="109">
        <v>6113.89</v>
      </c>
      <c r="G45" s="109"/>
      <c r="H45" s="61">
        <f t="shared" si="1"/>
        <v>0</v>
      </c>
      <c r="I45" s="77" t="str">
        <f t="shared" si="0"/>
        <v>C</v>
      </c>
      <c r="J45" s="92" t="s">
        <v>2371</v>
      </c>
    </row>
    <row r="46" spans="1:10" ht="12.75">
      <c r="A46" s="70">
        <f ca="1" t="shared" si="2"/>
        <v>27</v>
      </c>
      <c r="B46" s="94" t="s">
        <v>317</v>
      </c>
      <c r="C46" s="71"/>
      <c r="D46" s="94" t="s">
        <v>1470</v>
      </c>
      <c r="E46" s="100" t="s">
        <v>289</v>
      </c>
      <c r="F46" s="109">
        <v>191.2</v>
      </c>
      <c r="G46" s="109"/>
      <c r="H46" s="61">
        <f t="shared" si="1"/>
        <v>0</v>
      </c>
      <c r="I46" s="77" t="str">
        <f t="shared" si="0"/>
        <v>C</v>
      </c>
      <c r="J46" s="92" t="s">
        <v>2371</v>
      </c>
    </row>
    <row r="47" spans="1:10" ht="12.75">
      <c r="A47" s="70">
        <f ca="1" t="shared" si="2"/>
        <v>28</v>
      </c>
      <c r="B47" s="94" t="s">
        <v>318</v>
      </c>
      <c r="C47" s="71" t="s">
        <v>243</v>
      </c>
      <c r="D47" s="101" t="s">
        <v>1471</v>
      </c>
      <c r="E47" s="100" t="s">
        <v>294</v>
      </c>
      <c r="F47" s="109">
        <v>380.8</v>
      </c>
      <c r="G47" s="109"/>
      <c r="H47" s="61">
        <f t="shared" si="1"/>
        <v>0</v>
      </c>
      <c r="I47" s="77" t="str">
        <f t="shared" si="0"/>
        <v>C</v>
      </c>
      <c r="J47" s="92" t="s">
        <v>2371</v>
      </c>
    </row>
    <row r="48" spans="1:10" ht="12.75">
      <c r="A48" s="70">
        <f ca="1" t="shared" si="2"/>
        <v>29</v>
      </c>
      <c r="B48" s="94" t="s">
        <v>319</v>
      </c>
      <c r="C48" s="71" t="s">
        <v>243</v>
      </c>
      <c r="D48" s="101" t="s">
        <v>1472</v>
      </c>
      <c r="E48" s="100" t="s">
        <v>294</v>
      </c>
      <c r="F48" s="109">
        <v>340</v>
      </c>
      <c r="G48" s="109"/>
      <c r="H48" s="61">
        <f t="shared" si="1"/>
        <v>0</v>
      </c>
      <c r="I48" s="77" t="str">
        <f t="shared" si="0"/>
        <v>C</v>
      </c>
      <c r="J48" s="92" t="s">
        <v>2371</v>
      </c>
    </row>
    <row r="49" spans="1:10" ht="12.75">
      <c r="A49" s="70">
        <f ca="1" t="shared" si="2"/>
        <v>30</v>
      </c>
      <c r="B49" s="94" t="s">
        <v>320</v>
      </c>
      <c r="C49" s="71" t="s">
        <v>243</v>
      </c>
      <c r="D49" s="101" t="s">
        <v>1473</v>
      </c>
      <c r="E49" s="100" t="s">
        <v>294</v>
      </c>
      <c r="F49" s="109">
        <v>162.5</v>
      </c>
      <c r="G49" s="109"/>
      <c r="H49" s="61">
        <f t="shared" si="1"/>
        <v>0</v>
      </c>
      <c r="I49" s="77" t="str">
        <f t="shared" si="0"/>
        <v>C</v>
      </c>
      <c r="J49" s="92" t="s">
        <v>2371</v>
      </c>
    </row>
    <row r="50" spans="1:10" ht="12.75">
      <c r="A50" s="70">
        <f ca="1" t="shared" si="2"/>
        <v>31</v>
      </c>
      <c r="B50" s="94" t="s">
        <v>321</v>
      </c>
      <c r="C50" s="71" t="s">
        <v>243</v>
      </c>
      <c r="D50" s="101" t="s">
        <v>1474</v>
      </c>
      <c r="E50" s="100" t="s">
        <v>294</v>
      </c>
      <c r="F50" s="109">
        <v>633</v>
      </c>
      <c r="G50" s="109"/>
      <c r="H50" s="61">
        <f t="shared" si="1"/>
        <v>0</v>
      </c>
      <c r="I50" s="77" t="str">
        <f t="shared" si="0"/>
        <v>C</v>
      </c>
      <c r="J50" s="92" t="s">
        <v>2371</v>
      </c>
    </row>
    <row r="51" spans="1:10" ht="12.75">
      <c r="A51" s="70">
        <f ca="1" t="shared" si="2"/>
        <v>32</v>
      </c>
      <c r="B51" s="94" t="s">
        <v>322</v>
      </c>
      <c r="C51" s="71" t="s">
        <v>243</v>
      </c>
      <c r="D51" s="94" t="s">
        <v>1475</v>
      </c>
      <c r="E51" s="100" t="s">
        <v>294</v>
      </c>
      <c r="F51" s="109">
        <v>164</v>
      </c>
      <c r="G51" s="109"/>
      <c r="H51" s="61">
        <f t="shared" si="1"/>
        <v>0</v>
      </c>
      <c r="I51" s="77" t="str">
        <f t="shared" si="0"/>
        <v>C</v>
      </c>
      <c r="J51" s="92" t="s">
        <v>2371</v>
      </c>
    </row>
    <row r="52" spans="1:10" ht="12.75">
      <c r="A52" s="70">
        <f ca="1" t="shared" si="2"/>
        <v>33</v>
      </c>
      <c r="B52" s="94" t="s">
        <v>323</v>
      </c>
      <c r="C52" s="71" t="s">
        <v>243</v>
      </c>
      <c r="D52" s="101" t="s">
        <v>1476</v>
      </c>
      <c r="E52" s="100" t="s">
        <v>324</v>
      </c>
      <c r="F52" s="109">
        <v>933.2</v>
      </c>
      <c r="G52" s="109"/>
      <c r="H52" s="61">
        <f t="shared" si="1"/>
        <v>0</v>
      </c>
      <c r="I52" s="77" t="str">
        <f t="shared" si="0"/>
        <v>C</v>
      </c>
      <c r="J52" s="92" t="s">
        <v>2371</v>
      </c>
    </row>
    <row r="53" spans="1:10" ht="12.75">
      <c r="A53" s="70">
        <f ca="1" t="shared" si="2"/>
      </c>
      <c r="B53" s="103"/>
      <c r="C53" s="71"/>
      <c r="D53" s="106" t="s">
        <v>1477</v>
      </c>
      <c r="E53" s="107"/>
      <c r="F53" s="116"/>
      <c r="G53" s="111"/>
      <c r="H53" s="106">
        <f t="shared" si="1"/>
      </c>
      <c r="I53" s="106">
        <f t="shared" si="0"/>
      </c>
      <c r="J53" s="106"/>
    </row>
    <row r="54" spans="1:10" ht="12.75">
      <c r="A54" s="70">
        <f ca="1" t="shared" si="2"/>
        <v>34</v>
      </c>
      <c r="B54" s="94" t="s">
        <v>325</v>
      </c>
      <c r="C54" s="71" t="s">
        <v>243</v>
      </c>
      <c r="D54" s="94" t="s">
        <v>1478</v>
      </c>
      <c r="E54" s="100" t="s">
        <v>327</v>
      </c>
      <c r="F54" s="109">
        <v>1576666.9</v>
      </c>
      <c r="G54" s="109"/>
      <c r="H54" s="61">
        <f t="shared" si="1"/>
        <v>0</v>
      </c>
      <c r="I54" s="77" t="str">
        <f t="shared" si="0"/>
        <v>C</v>
      </c>
      <c r="J54" s="92" t="s">
        <v>2371</v>
      </c>
    </row>
    <row r="55" spans="1:10" ht="12.75">
      <c r="A55" s="70">
        <f ca="1" t="shared" si="2"/>
        <v>35</v>
      </c>
      <c r="B55" s="94" t="s">
        <v>326</v>
      </c>
      <c r="C55" s="71"/>
      <c r="D55" s="94" t="s">
        <v>1479</v>
      </c>
      <c r="E55" s="100" t="s">
        <v>327</v>
      </c>
      <c r="F55" s="109">
        <v>61275.2</v>
      </c>
      <c r="G55" s="109"/>
      <c r="H55" s="61">
        <f t="shared" si="1"/>
        <v>0</v>
      </c>
      <c r="I55" s="77" t="str">
        <f t="shared" si="0"/>
        <v>C</v>
      </c>
      <c r="J55" s="92" t="s">
        <v>2371</v>
      </c>
    </row>
    <row r="56" spans="1:10" ht="12.75">
      <c r="A56" s="70">
        <f ca="1" t="shared" si="2"/>
      </c>
      <c r="B56" s="103"/>
      <c r="C56" s="71"/>
      <c r="D56" s="106" t="s">
        <v>1480</v>
      </c>
      <c r="E56" s="107"/>
      <c r="F56" s="116"/>
      <c r="G56" s="111"/>
      <c r="H56" s="106">
        <f t="shared" si="1"/>
      </c>
      <c r="I56" s="106">
        <f t="shared" si="0"/>
      </c>
      <c r="J56" s="106"/>
    </row>
    <row r="57" spans="1:10" ht="12.75">
      <c r="A57" s="70">
        <f ca="1" t="shared" si="2"/>
        <v>36</v>
      </c>
      <c r="B57" s="94" t="s">
        <v>328</v>
      </c>
      <c r="C57" s="71" t="s">
        <v>243</v>
      </c>
      <c r="D57" s="94" t="s">
        <v>1481</v>
      </c>
      <c r="E57" s="100" t="s">
        <v>294</v>
      </c>
      <c r="F57" s="109">
        <v>7195</v>
      </c>
      <c r="G57" s="109"/>
      <c r="H57" s="61">
        <f t="shared" si="1"/>
        <v>0</v>
      </c>
      <c r="I57" s="77" t="str">
        <f t="shared" si="0"/>
        <v>C</v>
      </c>
      <c r="J57" s="92" t="s">
        <v>2371</v>
      </c>
    </row>
    <row r="58" spans="1:10" ht="12.75">
      <c r="A58" s="70">
        <f ca="1" t="shared" si="2"/>
        <v>37</v>
      </c>
      <c r="B58" s="94" t="s">
        <v>329</v>
      </c>
      <c r="C58" s="71" t="s">
        <v>243</v>
      </c>
      <c r="D58" s="94" t="s">
        <v>1482</v>
      </c>
      <c r="E58" s="100" t="s">
        <v>294</v>
      </c>
      <c r="F58" s="109">
        <v>650</v>
      </c>
      <c r="G58" s="109"/>
      <c r="H58" s="61">
        <f t="shared" si="1"/>
        <v>0</v>
      </c>
      <c r="I58" s="77" t="str">
        <f t="shared" si="0"/>
        <v>C</v>
      </c>
      <c r="J58" s="92" t="s">
        <v>2371</v>
      </c>
    </row>
    <row r="59" spans="1:10" ht="12.75">
      <c r="A59" s="70">
        <f ca="1" t="shared" si="2"/>
        <v>38</v>
      </c>
      <c r="B59" s="94" t="s">
        <v>330</v>
      </c>
      <c r="C59" s="71" t="s">
        <v>243</v>
      </c>
      <c r="D59" s="94" t="s">
        <v>1483</v>
      </c>
      <c r="E59" s="100" t="s">
        <v>324</v>
      </c>
      <c r="F59" s="109">
        <v>341</v>
      </c>
      <c r="G59" s="109"/>
      <c r="H59" s="61">
        <f t="shared" si="1"/>
        <v>0</v>
      </c>
      <c r="I59" s="77" t="str">
        <f t="shared" si="0"/>
        <v>C</v>
      </c>
      <c r="J59" s="92" t="s">
        <v>2371</v>
      </c>
    </row>
    <row r="60" spans="1:10" ht="12.75">
      <c r="A60" s="70">
        <f ca="1" t="shared" si="2"/>
        <v>39</v>
      </c>
      <c r="B60" s="94" t="s">
        <v>331</v>
      </c>
      <c r="C60" s="71" t="s">
        <v>243</v>
      </c>
      <c r="D60" s="94" t="s">
        <v>1484</v>
      </c>
      <c r="E60" s="100" t="s">
        <v>1389</v>
      </c>
      <c r="F60" s="109">
        <v>1</v>
      </c>
      <c r="G60" s="109"/>
      <c r="H60" s="61">
        <f t="shared" si="1"/>
        <v>0</v>
      </c>
      <c r="I60" s="77" t="str">
        <f t="shared" si="0"/>
        <v>C</v>
      </c>
      <c r="J60" s="92" t="s">
        <v>2371</v>
      </c>
    </row>
    <row r="61" spans="1:10" ht="12.75">
      <c r="A61" s="70">
        <f ca="1" t="shared" si="2"/>
        <v>40</v>
      </c>
      <c r="B61" s="94" t="s">
        <v>332</v>
      </c>
      <c r="C61" s="71" t="s">
        <v>243</v>
      </c>
      <c r="D61" s="94" t="s">
        <v>1485</v>
      </c>
      <c r="E61" s="100" t="s">
        <v>1389</v>
      </c>
      <c r="F61" s="109">
        <v>1</v>
      </c>
      <c r="G61" s="109"/>
      <c r="H61" s="61">
        <f t="shared" si="1"/>
        <v>0</v>
      </c>
      <c r="I61" s="77" t="str">
        <f t="shared" si="0"/>
        <v>C</v>
      </c>
      <c r="J61" s="92" t="s">
        <v>2371</v>
      </c>
    </row>
    <row r="62" spans="1:10" ht="12.75">
      <c r="A62" s="70">
        <f ca="1" t="shared" si="2"/>
      </c>
      <c r="B62" s="103"/>
      <c r="C62" s="71"/>
      <c r="D62" s="106" t="s">
        <v>1486</v>
      </c>
      <c r="E62" s="107"/>
      <c r="F62" s="116"/>
      <c r="G62" s="111"/>
      <c r="H62" s="106">
        <f t="shared" si="1"/>
      </c>
      <c r="I62" s="106">
        <f t="shared" si="0"/>
      </c>
      <c r="J62" s="106"/>
    </row>
    <row r="63" spans="1:10" ht="12.75">
      <c r="A63" s="70">
        <f ca="1" t="shared" si="2"/>
        <v>41</v>
      </c>
      <c r="B63" s="94" t="s">
        <v>333</v>
      </c>
      <c r="C63" s="71"/>
      <c r="D63" s="94" t="s">
        <v>1487</v>
      </c>
      <c r="E63" s="100" t="s">
        <v>289</v>
      </c>
      <c r="F63" s="109">
        <v>156</v>
      </c>
      <c r="G63" s="109"/>
      <c r="H63" s="61">
        <f t="shared" si="1"/>
        <v>0</v>
      </c>
      <c r="I63" s="77" t="str">
        <f t="shared" si="0"/>
        <v>C</v>
      </c>
      <c r="J63" s="92" t="s">
        <v>2371</v>
      </c>
    </row>
    <row r="64" spans="1:10" ht="12.75">
      <c r="A64" s="70">
        <f ca="1" t="shared" si="2"/>
      </c>
      <c r="B64" s="103"/>
      <c r="C64" s="71"/>
      <c r="D64" s="106" t="s">
        <v>1488</v>
      </c>
      <c r="E64" s="107"/>
      <c r="F64" s="116"/>
      <c r="G64" s="111"/>
      <c r="H64" s="106">
        <f t="shared" si="1"/>
      </c>
      <c r="I64" s="106">
        <f t="shared" si="0"/>
      </c>
      <c r="J64" s="106"/>
    </row>
    <row r="65" spans="1:10" ht="12.75">
      <c r="A65" s="70">
        <f ca="1" t="shared" si="2"/>
        <v>42</v>
      </c>
      <c r="B65" s="94" t="s">
        <v>334</v>
      </c>
      <c r="C65" s="71"/>
      <c r="D65" s="94" t="s">
        <v>1489</v>
      </c>
      <c r="E65" s="100" t="s">
        <v>294</v>
      </c>
      <c r="F65" s="109">
        <v>4090</v>
      </c>
      <c r="G65" s="109"/>
      <c r="H65" s="61">
        <f t="shared" si="1"/>
        <v>0</v>
      </c>
      <c r="I65" s="77" t="str">
        <f t="shared" si="0"/>
        <v>C</v>
      </c>
      <c r="J65" s="92" t="s">
        <v>2375</v>
      </c>
    </row>
    <row r="66" spans="1:10" ht="12.75">
      <c r="A66" s="70">
        <f ca="1" t="shared" si="2"/>
        <v>43</v>
      </c>
      <c r="B66" s="94" t="s">
        <v>335</v>
      </c>
      <c r="C66" s="71" t="s">
        <v>243</v>
      </c>
      <c r="D66" s="94" t="s">
        <v>1490</v>
      </c>
      <c r="E66" s="100" t="s">
        <v>289</v>
      </c>
      <c r="F66" s="109">
        <v>1587</v>
      </c>
      <c r="G66" s="109"/>
      <c r="H66" s="61">
        <f t="shared" si="1"/>
        <v>0</v>
      </c>
      <c r="I66" s="77" t="str">
        <f t="shared" si="0"/>
        <v>C</v>
      </c>
      <c r="J66" s="92" t="s">
        <v>2375</v>
      </c>
    </row>
    <row r="67" spans="1:10" ht="12.75">
      <c r="A67" s="70">
        <f ca="1" t="shared" si="2"/>
        <v>44</v>
      </c>
      <c r="B67" s="94" t="s">
        <v>336</v>
      </c>
      <c r="C67" s="71" t="s">
        <v>243</v>
      </c>
      <c r="D67" s="94" t="s">
        <v>1491</v>
      </c>
      <c r="E67" s="100" t="s">
        <v>294</v>
      </c>
      <c r="F67" s="109">
        <v>50</v>
      </c>
      <c r="G67" s="109"/>
      <c r="H67" s="61">
        <f t="shared" si="1"/>
        <v>0</v>
      </c>
      <c r="I67" s="77" t="str">
        <f t="shared" si="0"/>
        <v>C</v>
      </c>
      <c r="J67" s="92" t="s">
        <v>2375</v>
      </c>
    </row>
    <row r="68" spans="1:10" ht="12.75">
      <c r="A68" s="70">
        <f ca="1" t="shared" si="2"/>
        <v>45</v>
      </c>
      <c r="B68" s="94" t="s">
        <v>337</v>
      </c>
      <c r="C68" s="71" t="s">
        <v>243</v>
      </c>
      <c r="D68" s="94" t="s">
        <v>1492</v>
      </c>
      <c r="E68" s="100" t="s">
        <v>294</v>
      </c>
      <c r="F68" s="109">
        <v>50</v>
      </c>
      <c r="G68" s="109"/>
      <c r="H68" s="61">
        <f t="shared" si="1"/>
        <v>0</v>
      </c>
      <c r="I68" s="77" t="str">
        <f t="shared" si="0"/>
        <v>C</v>
      </c>
      <c r="J68" s="92" t="s">
        <v>2375</v>
      </c>
    </row>
    <row r="69" spans="1:10" ht="12.75">
      <c r="A69" s="70">
        <f ca="1" t="shared" si="2"/>
        <v>46</v>
      </c>
      <c r="B69" s="94" t="s">
        <v>338</v>
      </c>
      <c r="C69" s="71" t="s">
        <v>243</v>
      </c>
      <c r="D69" s="94" t="s">
        <v>1493</v>
      </c>
      <c r="E69" s="100" t="s">
        <v>294</v>
      </c>
      <c r="F69" s="109">
        <v>350</v>
      </c>
      <c r="G69" s="109"/>
      <c r="H69" s="61">
        <f t="shared" si="1"/>
        <v>0</v>
      </c>
      <c r="I69" s="77" t="str">
        <f t="shared" si="0"/>
        <v>C</v>
      </c>
      <c r="J69" s="92" t="s">
        <v>2375</v>
      </c>
    </row>
    <row r="70" spans="1:10" ht="12.75">
      <c r="A70" s="70">
        <f ca="1" t="shared" si="2"/>
        <v>47</v>
      </c>
      <c r="B70" s="94" t="s">
        <v>339</v>
      </c>
      <c r="C70" s="71" t="s">
        <v>243</v>
      </c>
      <c r="D70" s="94" t="s">
        <v>1494</v>
      </c>
      <c r="E70" s="100" t="s">
        <v>294</v>
      </c>
      <c r="F70" s="109">
        <v>150</v>
      </c>
      <c r="G70" s="109"/>
      <c r="H70" s="61">
        <f t="shared" si="1"/>
        <v>0</v>
      </c>
      <c r="I70" s="77" t="str">
        <f t="shared" si="0"/>
        <v>C</v>
      </c>
      <c r="J70" s="92" t="s">
        <v>2375</v>
      </c>
    </row>
    <row r="71" spans="1:10" ht="12.75">
      <c r="A71" s="70">
        <f ca="1" t="shared" si="2"/>
        <v>48</v>
      </c>
      <c r="B71" s="94" t="s">
        <v>340</v>
      </c>
      <c r="C71" s="71" t="s">
        <v>243</v>
      </c>
      <c r="D71" s="94" t="s">
        <v>1495</v>
      </c>
      <c r="E71" s="100" t="s">
        <v>294</v>
      </c>
      <c r="F71" s="109">
        <v>150</v>
      </c>
      <c r="G71" s="109"/>
      <c r="H71" s="61">
        <f t="shared" si="1"/>
        <v>0</v>
      </c>
      <c r="I71" s="77" t="str">
        <f t="shared" si="0"/>
        <v>C</v>
      </c>
      <c r="J71" s="92" t="s">
        <v>2375</v>
      </c>
    </row>
    <row r="72" spans="1:10" ht="12.75">
      <c r="A72" s="70">
        <f ca="1" t="shared" si="2"/>
        <v>49</v>
      </c>
      <c r="B72" s="94" t="s">
        <v>341</v>
      </c>
      <c r="C72" s="71" t="s">
        <v>243</v>
      </c>
      <c r="D72" s="94" t="s">
        <v>1496</v>
      </c>
      <c r="E72" s="100" t="s">
        <v>294</v>
      </c>
      <c r="F72" s="109">
        <v>2270</v>
      </c>
      <c r="G72" s="109"/>
      <c r="H72" s="61">
        <f t="shared" si="1"/>
        <v>0</v>
      </c>
      <c r="I72" s="77" t="str">
        <f t="shared" si="0"/>
        <v>C</v>
      </c>
      <c r="J72" s="92" t="s">
        <v>2375</v>
      </c>
    </row>
    <row r="73" spans="1:10" ht="12.75">
      <c r="A73" s="70">
        <f ca="1" t="shared" si="2"/>
        <v>50</v>
      </c>
      <c r="B73" s="94" t="s">
        <v>342</v>
      </c>
      <c r="C73" s="71"/>
      <c r="D73" s="94" t="s">
        <v>1497</v>
      </c>
      <c r="E73" s="100" t="s">
        <v>294</v>
      </c>
      <c r="F73" s="109">
        <v>6355</v>
      </c>
      <c r="G73" s="109"/>
      <c r="H73" s="61">
        <f t="shared" si="1"/>
        <v>0</v>
      </c>
      <c r="I73" s="77" t="str">
        <f t="shared" si="0"/>
        <v>C</v>
      </c>
      <c r="J73" s="92" t="s">
        <v>2375</v>
      </c>
    </row>
    <row r="74" spans="1:10" ht="12.75">
      <c r="A74" s="70">
        <f ca="1" t="shared" si="2"/>
        <v>51</v>
      </c>
      <c r="B74" s="94" t="s">
        <v>343</v>
      </c>
      <c r="C74" s="71"/>
      <c r="D74" s="94" t="s">
        <v>1498</v>
      </c>
      <c r="E74" s="100" t="s">
        <v>350</v>
      </c>
      <c r="F74" s="109">
        <v>58150</v>
      </c>
      <c r="G74" s="109"/>
      <c r="H74" s="61">
        <f t="shared" si="1"/>
        <v>0</v>
      </c>
      <c r="I74" s="77" t="str">
        <f t="shared" si="0"/>
        <v>C</v>
      </c>
      <c r="J74" s="92" t="s">
        <v>2375</v>
      </c>
    </row>
    <row r="75" spans="1:10" ht="12.75">
      <c r="A75" s="70">
        <f ca="1" t="shared" si="2"/>
        <v>52</v>
      </c>
      <c r="B75" s="94" t="s">
        <v>344</v>
      </c>
      <c r="C75" s="71"/>
      <c r="D75" s="94" t="s">
        <v>1499</v>
      </c>
      <c r="E75" s="100" t="s">
        <v>294</v>
      </c>
      <c r="F75" s="109">
        <v>2335</v>
      </c>
      <c r="G75" s="109"/>
      <c r="H75" s="61">
        <f t="shared" si="1"/>
        <v>0</v>
      </c>
      <c r="I75" s="77" t="str">
        <f t="shared" si="0"/>
        <v>C</v>
      </c>
      <c r="J75" s="92" t="s">
        <v>2375</v>
      </c>
    </row>
    <row r="76" spans="1:10" ht="12.75">
      <c r="A76" s="70">
        <f ca="1" t="shared" si="2"/>
        <v>53</v>
      </c>
      <c r="B76" s="94" t="s">
        <v>345</v>
      </c>
      <c r="C76" s="71"/>
      <c r="D76" s="94" t="s">
        <v>1500</v>
      </c>
      <c r="E76" s="100" t="s">
        <v>294</v>
      </c>
      <c r="F76" s="109">
        <v>1385</v>
      </c>
      <c r="G76" s="109"/>
      <c r="H76" s="61">
        <f t="shared" si="1"/>
        <v>0</v>
      </c>
      <c r="I76" s="77" t="str">
        <f t="shared" si="0"/>
        <v>C</v>
      </c>
      <c r="J76" s="92" t="s">
        <v>2375</v>
      </c>
    </row>
    <row r="77" spans="1:10" ht="12.75">
      <c r="A77" s="70">
        <f ca="1" t="shared" si="2"/>
        <v>54</v>
      </c>
      <c r="B77" s="94" t="s">
        <v>346</v>
      </c>
      <c r="C77" s="71"/>
      <c r="D77" s="94" t="s">
        <v>1501</v>
      </c>
      <c r="E77" s="100" t="s">
        <v>294</v>
      </c>
      <c r="F77" s="109">
        <v>6355</v>
      </c>
      <c r="G77" s="109"/>
      <c r="H77" s="61">
        <f t="shared" si="1"/>
        <v>0</v>
      </c>
      <c r="I77" s="77" t="str">
        <f t="shared" si="0"/>
        <v>C</v>
      </c>
      <c r="J77" s="92" t="s">
        <v>2375</v>
      </c>
    </row>
    <row r="78" spans="1:10" ht="12.75">
      <c r="A78" s="70">
        <f ca="1" t="shared" si="2"/>
        <v>55</v>
      </c>
      <c r="B78" s="94" t="s">
        <v>347</v>
      </c>
      <c r="C78" s="71"/>
      <c r="D78" s="94" t="s">
        <v>1502</v>
      </c>
      <c r="E78" s="100" t="s">
        <v>350</v>
      </c>
      <c r="F78" s="109">
        <v>12710</v>
      </c>
      <c r="G78" s="109"/>
      <c r="H78" s="61">
        <f t="shared" si="1"/>
        <v>0</v>
      </c>
      <c r="I78" s="77" t="str">
        <f aca="true" t="shared" si="3" ref="I78:I141">IF(E78&lt;&gt;"","C","")</f>
        <v>C</v>
      </c>
      <c r="J78" s="92" t="s">
        <v>2375</v>
      </c>
    </row>
    <row r="79" spans="1:10" ht="12.75">
      <c r="A79" s="70">
        <f ca="1" t="shared" si="2"/>
        <v>56</v>
      </c>
      <c r="B79" s="94" t="s">
        <v>348</v>
      </c>
      <c r="C79" s="71"/>
      <c r="D79" s="94" t="s">
        <v>1503</v>
      </c>
      <c r="E79" s="100" t="s">
        <v>294</v>
      </c>
      <c r="F79" s="109">
        <v>650</v>
      </c>
      <c r="G79" s="109"/>
      <c r="H79" s="61">
        <f t="shared" si="1"/>
        <v>0</v>
      </c>
      <c r="I79" s="77" t="str">
        <f t="shared" si="3"/>
        <v>C</v>
      </c>
      <c r="J79" s="92" t="s">
        <v>2375</v>
      </c>
    </row>
    <row r="80" spans="1:10" ht="12.75">
      <c r="A80" s="70">
        <f ca="1" t="shared" si="2"/>
        <v>57</v>
      </c>
      <c r="B80" s="94" t="s">
        <v>349</v>
      </c>
      <c r="C80" s="71"/>
      <c r="D80" s="94" t="s">
        <v>1504</v>
      </c>
      <c r="E80" s="100" t="s">
        <v>350</v>
      </c>
      <c r="F80" s="109">
        <v>3250</v>
      </c>
      <c r="G80" s="109"/>
      <c r="H80" s="61">
        <f t="shared" si="1"/>
        <v>0</v>
      </c>
      <c r="I80" s="77" t="str">
        <f t="shared" si="3"/>
        <v>C</v>
      </c>
      <c r="J80" s="92" t="s">
        <v>2375</v>
      </c>
    </row>
    <row r="81" spans="1:10" ht="12.75">
      <c r="A81" s="70">
        <f ca="1" t="shared" si="2"/>
      </c>
      <c r="B81" s="103"/>
      <c r="C81" s="71"/>
      <c r="D81" s="106" t="s">
        <v>1505</v>
      </c>
      <c r="E81" s="107"/>
      <c r="F81" s="116"/>
      <c r="G81" s="111"/>
      <c r="H81" s="106">
        <f t="shared" si="1"/>
      </c>
      <c r="I81" s="106">
        <f t="shared" si="3"/>
      </c>
      <c r="J81" s="106"/>
    </row>
    <row r="82" spans="1:10" ht="12.75">
      <c r="A82" s="70">
        <f ca="1" t="shared" si="2"/>
        <v>58</v>
      </c>
      <c r="B82" s="94" t="s">
        <v>351</v>
      </c>
      <c r="C82" s="71"/>
      <c r="D82" s="94" t="s">
        <v>1506</v>
      </c>
      <c r="E82" s="100" t="s">
        <v>294</v>
      </c>
      <c r="F82" s="109">
        <v>200</v>
      </c>
      <c r="G82" s="109"/>
      <c r="H82" s="61">
        <f aca="true" t="shared" si="4" ref="H82:H145">+IF(AND(F82="",G82=""),"",ROUND(F82*G82,2))</f>
        <v>0</v>
      </c>
      <c r="I82" s="77" t="str">
        <f t="shared" si="3"/>
        <v>C</v>
      </c>
      <c r="J82" s="92" t="s">
        <v>2376</v>
      </c>
    </row>
    <row r="83" spans="1:10" ht="12.75">
      <c r="A83" s="70">
        <f aca="true" ca="1" t="shared" si="5" ref="A83:A146">+IF(NOT(ISBLANK(INDIRECT("e"&amp;ROW()))),MAX(INDIRECT("a$16:A"&amp;ROW()-1))+1,"")</f>
        <v>59</v>
      </c>
      <c r="B83" s="94" t="s">
        <v>352</v>
      </c>
      <c r="C83" s="71" t="s">
        <v>243</v>
      </c>
      <c r="D83" s="94" t="s">
        <v>1507</v>
      </c>
      <c r="E83" s="100" t="s">
        <v>294</v>
      </c>
      <c r="F83" s="109">
        <v>1867.93</v>
      </c>
      <c r="G83" s="109"/>
      <c r="H83" s="61">
        <f t="shared" si="4"/>
        <v>0</v>
      </c>
      <c r="I83" s="77" t="str">
        <f t="shared" si="3"/>
        <v>C</v>
      </c>
      <c r="J83" s="92" t="s">
        <v>2376</v>
      </c>
    </row>
    <row r="84" spans="1:10" ht="12.75">
      <c r="A84" s="70">
        <f ca="1" t="shared" si="5"/>
        <v>60</v>
      </c>
      <c r="B84" s="94" t="s">
        <v>353</v>
      </c>
      <c r="C84" s="71"/>
      <c r="D84" s="94" t="s">
        <v>1508</v>
      </c>
      <c r="E84" s="100" t="s">
        <v>294</v>
      </c>
      <c r="F84" s="109">
        <v>885</v>
      </c>
      <c r="G84" s="109"/>
      <c r="H84" s="61">
        <f t="shared" si="4"/>
        <v>0</v>
      </c>
      <c r="I84" s="77" t="str">
        <f t="shared" si="3"/>
        <v>C</v>
      </c>
      <c r="J84" s="92" t="s">
        <v>2376</v>
      </c>
    </row>
    <row r="85" spans="1:10" ht="12.75">
      <c r="A85" s="70">
        <f ca="1" t="shared" si="5"/>
        <v>61</v>
      </c>
      <c r="B85" s="94" t="s">
        <v>354</v>
      </c>
      <c r="C85" s="71"/>
      <c r="D85" s="94" t="s">
        <v>1509</v>
      </c>
      <c r="E85" s="100" t="s">
        <v>294</v>
      </c>
      <c r="F85" s="109">
        <v>7275</v>
      </c>
      <c r="G85" s="109"/>
      <c r="H85" s="61">
        <f t="shared" si="4"/>
        <v>0</v>
      </c>
      <c r="I85" s="77" t="str">
        <f t="shared" si="3"/>
        <v>C</v>
      </c>
      <c r="J85" s="92" t="s">
        <v>2376</v>
      </c>
    </row>
    <row r="86" spans="1:10" ht="12.75">
      <c r="A86" s="70">
        <f ca="1" t="shared" si="5"/>
        <v>62</v>
      </c>
      <c r="B86" s="94" t="s">
        <v>355</v>
      </c>
      <c r="C86" s="71"/>
      <c r="D86" s="94" t="s">
        <v>1510</v>
      </c>
      <c r="E86" s="100" t="s">
        <v>294</v>
      </c>
      <c r="F86" s="109">
        <v>7275</v>
      </c>
      <c r="G86" s="109"/>
      <c r="H86" s="61">
        <f t="shared" si="4"/>
        <v>0</v>
      </c>
      <c r="I86" s="77" t="str">
        <f t="shared" si="3"/>
        <v>C</v>
      </c>
      <c r="J86" s="92" t="s">
        <v>2376</v>
      </c>
    </row>
    <row r="87" spans="1:10" ht="12.75">
      <c r="A87" s="70">
        <f ca="1" t="shared" si="5"/>
        <v>63</v>
      </c>
      <c r="B87" s="94" t="s">
        <v>356</v>
      </c>
      <c r="C87" s="71" t="s">
        <v>243</v>
      </c>
      <c r="D87" s="94" t="s">
        <v>1511</v>
      </c>
      <c r="E87" s="100" t="s">
        <v>324</v>
      </c>
      <c r="F87" s="109">
        <v>21</v>
      </c>
      <c r="G87" s="109"/>
      <c r="H87" s="61">
        <f t="shared" si="4"/>
        <v>0</v>
      </c>
      <c r="I87" s="77" t="str">
        <f t="shared" si="3"/>
        <v>C</v>
      </c>
      <c r="J87" s="92" t="s">
        <v>2376</v>
      </c>
    </row>
    <row r="88" spans="1:10" ht="12.75">
      <c r="A88" s="70">
        <f ca="1" t="shared" si="5"/>
        <v>64</v>
      </c>
      <c r="B88" s="94" t="s">
        <v>357</v>
      </c>
      <c r="C88" s="71" t="s">
        <v>243</v>
      </c>
      <c r="D88" s="94" t="s">
        <v>1512</v>
      </c>
      <c r="E88" s="100" t="s">
        <v>324</v>
      </c>
      <c r="F88" s="109">
        <v>9</v>
      </c>
      <c r="G88" s="109"/>
      <c r="H88" s="61">
        <f t="shared" si="4"/>
        <v>0</v>
      </c>
      <c r="I88" s="77" t="str">
        <f t="shared" si="3"/>
        <v>C</v>
      </c>
      <c r="J88" s="92" t="s">
        <v>2376</v>
      </c>
    </row>
    <row r="89" spans="1:10" ht="12.75">
      <c r="A89" s="70">
        <f ca="1" t="shared" si="5"/>
        <v>65</v>
      </c>
      <c r="B89" s="94" t="s">
        <v>358</v>
      </c>
      <c r="C89" s="71" t="s">
        <v>243</v>
      </c>
      <c r="D89" s="94" t="s">
        <v>1513</v>
      </c>
      <c r="E89" s="100" t="s">
        <v>324</v>
      </c>
      <c r="F89" s="109">
        <v>17</v>
      </c>
      <c r="G89" s="109"/>
      <c r="H89" s="61">
        <f t="shared" si="4"/>
        <v>0</v>
      </c>
      <c r="I89" s="77" t="str">
        <f t="shared" si="3"/>
        <v>C</v>
      </c>
      <c r="J89" s="92" t="s">
        <v>2376</v>
      </c>
    </row>
    <row r="90" spans="1:10" ht="12.75">
      <c r="A90" s="70">
        <f ca="1" t="shared" si="5"/>
        <v>66</v>
      </c>
      <c r="B90" s="94" t="s">
        <v>359</v>
      </c>
      <c r="C90" s="71" t="s">
        <v>243</v>
      </c>
      <c r="D90" s="94" t="s">
        <v>1514</v>
      </c>
      <c r="E90" s="100" t="s">
        <v>324</v>
      </c>
      <c r="F90" s="109">
        <v>21</v>
      </c>
      <c r="G90" s="109"/>
      <c r="H90" s="61">
        <f t="shared" si="4"/>
        <v>0</v>
      </c>
      <c r="I90" s="77" t="str">
        <f t="shared" si="3"/>
        <v>C</v>
      </c>
      <c r="J90" s="92" t="s">
        <v>2376</v>
      </c>
    </row>
    <row r="91" spans="1:10" ht="12.75">
      <c r="A91" s="70">
        <f ca="1" t="shared" si="5"/>
        <v>67</v>
      </c>
      <c r="B91" s="94" t="s">
        <v>360</v>
      </c>
      <c r="C91" s="71"/>
      <c r="D91" s="94" t="s">
        <v>1515</v>
      </c>
      <c r="E91" s="100" t="s">
        <v>324</v>
      </c>
      <c r="F91" s="109">
        <v>860</v>
      </c>
      <c r="G91" s="109"/>
      <c r="H91" s="61">
        <f t="shared" si="4"/>
        <v>0</v>
      </c>
      <c r="I91" s="77" t="str">
        <f t="shared" si="3"/>
        <v>C</v>
      </c>
      <c r="J91" s="92" t="s">
        <v>2376</v>
      </c>
    </row>
    <row r="92" spans="1:10" ht="12.75">
      <c r="A92" s="70">
        <f ca="1" t="shared" si="5"/>
      </c>
      <c r="B92" s="103"/>
      <c r="C92" s="71"/>
      <c r="D92" s="106" t="s">
        <v>1516</v>
      </c>
      <c r="E92" s="107"/>
      <c r="F92" s="116"/>
      <c r="G92" s="111"/>
      <c r="H92" s="106">
        <f t="shared" si="4"/>
      </c>
      <c r="I92" s="106">
        <f t="shared" si="3"/>
      </c>
      <c r="J92" s="106"/>
    </row>
    <row r="93" spans="1:10" ht="12.75">
      <c r="A93" s="70">
        <f ca="1" t="shared" si="5"/>
        <v>68</v>
      </c>
      <c r="B93" s="94" t="s">
        <v>361</v>
      </c>
      <c r="C93" s="71" t="s">
        <v>243</v>
      </c>
      <c r="D93" s="94" t="s">
        <v>1517</v>
      </c>
      <c r="E93" s="100" t="s">
        <v>294</v>
      </c>
      <c r="F93" s="109">
        <v>2600</v>
      </c>
      <c r="G93" s="109"/>
      <c r="H93" s="61">
        <f t="shared" si="4"/>
        <v>0</v>
      </c>
      <c r="I93" s="77" t="str">
        <f t="shared" si="3"/>
        <v>C</v>
      </c>
      <c r="J93" s="92" t="s">
        <v>2374</v>
      </c>
    </row>
    <row r="94" spans="1:10" ht="12.75">
      <c r="A94" s="70">
        <f ca="1" t="shared" si="5"/>
        <v>69</v>
      </c>
      <c r="B94" s="94" t="s">
        <v>362</v>
      </c>
      <c r="C94" s="71" t="s">
        <v>243</v>
      </c>
      <c r="D94" s="94" t="s">
        <v>1518</v>
      </c>
      <c r="E94" s="100" t="s">
        <v>294</v>
      </c>
      <c r="F94" s="109">
        <v>1750</v>
      </c>
      <c r="G94" s="109"/>
      <c r="H94" s="61">
        <f t="shared" si="4"/>
        <v>0</v>
      </c>
      <c r="I94" s="77" t="str">
        <f t="shared" si="3"/>
        <v>C</v>
      </c>
      <c r="J94" s="92" t="s">
        <v>2374</v>
      </c>
    </row>
    <row r="95" spans="1:10" ht="12.75">
      <c r="A95" s="70">
        <f ca="1" t="shared" si="5"/>
        <v>70</v>
      </c>
      <c r="B95" s="94" t="s">
        <v>363</v>
      </c>
      <c r="C95" s="71"/>
      <c r="D95" s="94" t="s">
        <v>1519</v>
      </c>
      <c r="E95" s="100" t="s">
        <v>294</v>
      </c>
      <c r="F95" s="109">
        <v>410</v>
      </c>
      <c r="G95" s="109"/>
      <c r="H95" s="61">
        <f t="shared" si="4"/>
        <v>0</v>
      </c>
      <c r="I95" s="77" t="str">
        <f t="shared" si="3"/>
        <v>C</v>
      </c>
      <c r="J95" s="92" t="s">
        <v>2374</v>
      </c>
    </row>
    <row r="96" spans="1:10" ht="12.75">
      <c r="A96" s="70">
        <f ca="1" t="shared" si="5"/>
        <v>71</v>
      </c>
      <c r="B96" s="94" t="s">
        <v>364</v>
      </c>
      <c r="C96" s="71"/>
      <c r="D96" s="94" t="s">
        <v>1520</v>
      </c>
      <c r="E96" s="100" t="s">
        <v>294</v>
      </c>
      <c r="F96" s="109">
        <v>725</v>
      </c>
      <c r="G96" s="109"/>
      <c r="H96" s="61">
        <f t="shared" si="4"/>
        <v>0</v>
      </c>
      <c r="I96" s="77" t="str">
        <f t="shared" si="3"/>
        <v>C</v>
      </c>
      <c r="J96" s="92" t="s">
        <v>2374</v>
      </c>
    </row>
    <row r="97" spans="1:10" ht="12.75">
      <c r="A97" s="70">
        <f ca="1" t="shared" si="5"/>
        <v>72</v>
      </c>
      <c r="B97" s="94" t="s">
        <v>365</v>
      </c>
      <c r="C97" s="71" t="s">
        <v>243</v>
      </c>
      <c r="D97" s="94" t="s">
        <v>1521</v>
      </c>
      <c r="E97" s="100" t="s">
        <v>294</v>
      </c>
      <c r="F97" s="109">
        <v>810</v>
      </c>
      <c r="G97" s="109"/>
      <c r="H97" s="61">
        <f t="shared" si="4"/>
        <v>0</v>
      </c>
      <c r="I97" s="77" t="str">
        <f t="shared" si="3"/>
        <v>C</v>
      </c>
      <c r="J97" s="92" t="s">
        <v>2374</v>
      </c>
    </row>
    <row r="98" spans="1:10" ht="12.75">
      <c r="A98" s="70">
        <f ca="1" t="shared" si="5"/>
        <v>73</v>
      </c>
      <c r="B98" s="94" t="s">
        <v>366</v>
      </c>
      <c r="C98" s="71"/>
      <c r="D98" s="94" t="s">
        <v>1522</v>
      </c>
      <c r="E98" s="100" t="s">
        <v>294</v>
      </c>
      <c r="F98" s="109">
        <v>1330</v>
      </c>
      <c r="G98" s="109"/>
      <c r="H98" s="61">
        <f t="shared" si="4"/>
        <v>0</v>
      </c>
      <c r="I98" s="77" t="str">
        <f t="shared" si="3"/>
        <v>C</v>
      </c>
      <c r="J98" s="92" t="s">
        <v>2374</v>
      </c>
    </row>
    <row r="99" spans="1:10" ht="12.75">
      <c r="A99" s="70">
        <f ca="1" t="shared" si="5"/>
        <v>74</v>
      </c>
      <c r="B99" s="94" t="s">
        <v>367</v>
      </c>
      <c r="C99" s="71"/>
      <c r="D99" s="94" t="s">
        <v>1523</v>
      </c>
      <c r="E99" s="100" t="s">
        <v>294</v>
      </c>
      <c r="F99" s="109">
        <v>6925</v>
      </c>
      <c r="G99" s="109"/>
      <c r="H99" s="61">
        <f t="shared" si="4"/>
        <v>0</v>
      </c>
      <c r="I99" s="77" t="str">
        <f t="shared" si="3"/>
        <v>C</v>
      </c>
      <c r="J99" s="92" t="s">
        <v>2374</v>
      </c>
    </row>
    <row r="100" spans="1:10" ht="12.75">
      <c r="A100" s="70">
        <f ca="1" t="shared" si="5"/>
      </c>
      <c r="B100" s="103"/>
      <c r="C100" s="71"/>
      <c r="D100" s="106" t="s">
        <v>1524</v>
      </c>
      <c r="E100" s="107"/>
      <c r="F100" s="116"/>
      <c r="G100" s="111"/>
      <c r="H100" s="106">
        <f t="shared" si="4"/>
      </c>
      <c r="I100" s="106">
        <f t="shared" si="3"/>
      </c>
      <c r="J100" s="106"/>
    </row>
    <row r="101" spans="1:10" ht="12.75">
      <c r="A101" s="70">
        <f ca="1" t="shared" si="5"/>
        <v>75</v>
      </c>
      <c r="B101" s="94" t="s">
        <v>368</v>
      </c>
      <c r="C101" s="71"/>
      <c r="D101" s="94" t="s">
        <v>1525</v>
      </c>
      <c r="E101" s="100" t="s">
        <v>294</v>
      </c>
      <c r="F101" s="109">
        <v>1285</v>
      </c>
      <c r="G101" s="109"/>
      <c r="H101" s="61">
        <f t="shared" si="4"/>
        <v>0</v>
      </c>
      <c r="I101" s="77" t="str">
        <f t="shared" si="3"/>
        <v>C</v>
      </c>
      <c r="J101" s="92" t="s">
        <v>2376</v>
      </c>
    </row>
    <row r="102" spans="1:10" ht="12.75">
      <c r="A102" s="70">
        <f ca="1" t="shared" si="5"/>
        <v>76</v>
      </c>
      <c r="B102" s="94" t="s">
        <v>369</v>
      </c>
      <c r="C102" s="71"/>
      <c r="D102" s="94" t="s">
        <v>1526</v>
      </c>
      <c r="E102" s="100" t="s">
        <v>294</v>
      </c>
      <c r="F102" s="109">
        <v>2845</v>
      </c>
      <c r="G102" s="109"/>
      <c r="H102" s="61">
        <f t="shared" si="4"/>
        <v>0</v>
      </c>
      <c r="I102" s="77" t="str">
        <f t="shared" si="3"/>
        <v>C</v>
      </c>
      <c r="J102" s="92" t="s">
        <v>2376</v>
      </c>
    </row>
    <row r="103" spans="1:10" ht="12.75">
      <c r="A103" s="70">
        <f ca="1" t="shared" si="5"/>
      </c>
      <c r="B103" s="103"/>
      <c r="C103" s="71"/>
      <c r="D103" s="106" t="s">
        <v>1527</v>
      </c>
      <c r="E103" s="107"/>
      <c r="F103" s="116"/>
      <c r="G103" s="111"/>
      <c r="H103" s="106">
        <f t="shared" si="4"/>
      </c>
      <c r="I103" s="106">
        <f t="shared" si="3"/>
      </c>
      <c r="J103" s="106"/>
    </row>
    <row r="104" spans="1:10" ht="12.75">
      <c r="A104" s="70">
        <f ca="1" t="shared" si="5"/>
        <v>77</v>
      </c>
      <c r="B104" s="94" t="s">
        <v>370</v>
      </c>
      <c r="C104" s="71"/>
      <c r="D104" s="94" t="s">
        <v>1528</v>
      </c>
      <c r="E104" s="100" t="s">
        <v>294</v>
      </c>
      <c r="F104" s="109">
        <v>1829.93</v>
      </c>
      <c r="G104" s="109"/>
      <c r="H104" s="61">
        <f t="shared" si="4"/>
        <v>0</v>
      </c>
      <c r="I104" s="77" t="str">
        <f t="shared" si="3"/>
        <v>C</v>
      </c>
      <c r="J104" s="92" t="s">
        <v>2375</v>
      </c>
    </row>
    <row r="105" spans="1:10" ht="12.75">
      <c r="A105" s="70">
        <f ca="1" t="shared" si="5"/>
      </c>
      <c r="B105" s="103"/>
      <c r="C105" s="71"/>
      <c r="D105" s="106" t="s">
        <v>1529</v>
      </c>
      <c r="E105" s="107"/>
      <c r="F105" s="116"/>
      <c r="G105" s="111"/>
      <c r="H105" s="106">
        <f t="shared" si="4"/>
      </c>
      <c r="I105" s="106">
        <f t="shared" si="3"/>
      </c>
      <c r="J105" s="106"/>
    </row>
    <row r="106" spans="1:10" ht="12.75">
      <c r="A106" s="70">
        <f ca="1" t="shared" si="5"/>
        <v>78</v>
      </c>
      <c r="B106" s="94" t="s">
        <v>371</v>
      </c>
      <c r="C106" s="71"/>
      <c r="D106" s="94" t="s">
        <v>1530</v>
      </c>
      <c r="E106" s="100" t="s">
        <v>294</v>
      </c>
      <c r="F106" s="109">
        <v>1610</v>
      </c>
      <c r="G106" s="109"/>
      <c r="H106" s="61">
        <f t="shared" si="4"/>
        <v>0</v>
      </c>
      <c r="I106" s="77" t="str">
        <f t="shared" si="3"/>
        <v>C</v>
      </c>
      <c r="J106" s="92" t="s">
        <v>2376</v>
      </c>
    </row>
    <row r="107" spans="1:10" ht="12.75">
      <c r="A107" s="70">
        <f ca="1" t="shared" si="5"/>
        <v>79</v>
      </c>
      <c r="B107" s="94" t="s">
        <v>372</v>
      </c>
      <c r="C107" s="71"/>
      <c r="D107" s="94" t="s">
        <v>1531</v>
      </c>
      <c r="E107" s="100" t="s">
        <v>375</v>
      </c>
      <c r="F107" s="109">
        <v>20</v>
      </c>
      <c r="G107" s="109"/>
      <c r="H107" s="61">
        <f t="shared" si="4"/>
        <v>0</v>
      </c>
      <c r="I107" s="77" t="str">
        <f t="shared" si="3"/>
        <v>C</v>
      </c>
      <c r="J107" s="92" t="s">
        <v>2376</v>
      </c>
    </row>
    <row r="108" spans="1:10" ht="12.75">
      <c r="A108" s="70">
        <f ca="1" t="shared" si="5"/>
        <v>80</v>
      </c>
      <c r="B108" s="94" t="s">
        <v>373</v>
      </c>
      <c r="C108" s="71"/>
      <c r="D108" s="94" t="s">
        <v>1532</v>
      </c>
      <c r="E108" s="100" t="s">
        <v>294</v>
      </c>
      <c r="F108" s="109">
        <v>50</v>
      </c>
      <c r="G108" s="109"/>
      <c r="H108" s="61">
        <f t="shared" si="4"/>
        <v>0</v>
      </c>
      <c r="I108" s="77" t="str">
        <f t="shared" si="3"/>
        <v>C</v>
      </c>
      <c r="J108" s="92" t="s">
        <v>2376</v>
      </c>
    </row>
    <row r="109" spans="1:10" ht="12.75">
      <c r="A109" s="70">
        <f ca="1" t="shared" si="5"/>
        <v>81</v>
      </c>
      <c r="B109" s="94" t="s">
        <v>374</v>
      </c>
      <c r="C109" s="71"/>
      <c r="D109" s="94" t="s">
        <v>1533</v>
      </c>
      <c r="E109" s="100" t="s">
        <v>324</v>
      </c>
      <c r="F109" s="109">
        <v>100</v>
      </c>
      <c r="G109" s="109"/>
      <c r="H109" s="61">
        <f t="shared" si="4"/>
        <v>0</v>
      </c>
      <c r="I109" s="77" t="str">
        <f t="shared" si="3"/>
        <v>C</v>
      </c>
      <c r="J109" s="92" t="s">
        <v>2376</v>
      </c>
    </row>
    <row r="110" spans="1:10" ht="12.75">
      <c r="A110" s="70">
        <f ca="1" t="shared" si="5"/>
      </c>
      <c r="B110" s="103"/>
      <c r="C110" s="71"/>
      <c r="D110" s="106" t="s">
        <v>1534</v>
      </c>
      <c r="E110" s="107"/>
      <c r="F110" s="116"/>
      <c r="G110" s="111"/>
      <c r="H110" s="106">
        <f t="shared" si="4"/>
      </c>
      <c r="I110" s="106">
        <f t="shared" si="3"/>
      </c>
      <c r="J110" s="106"/>
    </row>
    <row r="111" spans="1:10" ht="12.75">
      <c r="A111" s="70">
        <f ca="1" t="shared" si="5"/>
        <v>82</v>
      </c>
      <c r="B111" s="94" t="s">
        <v>376</v>
      </c>
      <c r="C111" s="71"/>
      <c r="D111" s="94" t="s">
        <v>1535</v>
      </c>
      <c r="E111" s="100" t="s">
        <v>294</v>
      </c>
      <c r="F111" s="109">
        <v>660</v>
      </c>
      <c r="G111" s="109"/>
      <c r="H111" s="61">
        <f t="shared" si="4"/>
        <v>0</v>
      </c>
      <c r="I111" s="77" t="str">
        <f t="shared" si="3"/>
        <v>C</v>
      </c>
      <c r="J111" s="92" t="s">
        <v>2371</v>
      </c>
    </row>
    <row r="112" spans="1:10" ht="12.75">
      <c r="A112" s="70">
        <f ca="1" t="shared" si="5"/>
        <v>83</v>
      </c>
      <c r="B112" s="94" t="s">
        <v>377</v>
      </c>
      <c r="C112" s="71"/>
      <c r="D112" s="94" t="s">
        <v>1536</v>
      </c>
      <c r="E112" s="100" t="s">
        <v>294</v>
      </c>
      <c r="F112" s="109">
        <v>1980</v>
      </c>
      <c r="G112" s="109"/>
      <c r="H112" s="61">
        <f t="shared" si="4"/>
        <v>0</v>
      </c>
      <c r="I112" s="77" t="str">
        <f t="shared" si="3"/>
        <v>C</v>
      </c>
      <c r="J112" s="92" t="s">
        <v>2371</v>
      </c>
    </row>
    <row r="113" spans="1:10" ht="12.75">
      <c r="A113" s="70">
        <f ca="1" t="shared" si="5"/>
        <v>84</v>
      </c>
      <c r="B113" s="94" t="s">
        <v>378</v>
      </c>
      <c r="C113" s="71"/>
      <c r="D113" s="94" t="s">
        <v>1537</v>
      </c>
      <c r="E113" s="100" t="s">
        <v>294</v>
      </c>
      <c r="F113" s="109">
        <v>435</v>
      </c>
      <c r="G113" s="109"/>
      <c r="H113" s="61">
        <f t="shared" si="4"/>
        <v>0</v>
      </c>
      <c r="I113" s="77" t="str">
        <f t="shared" si="3"/>
        <v>C</v>
      </c>
      <c r="J113" s="92" t="s">
        <v>2371</v>
      </c>
    </row>
    <row r="114" spans="1:10" ht="12.75">
      <c r="A114" s="70">
        <f ca="1" t="shared" si="5"/>
        <v>85</v>
      </c>
      <c r="B114" s="94" t="s">
        <v>379</v>
      </c>
      <c r="C114" s="71"/>
      <c r="D114" s="94" t="s">
        <v>1538</v>
      </c>
      <c r="E114" s="100" t="s">
        <v>324</v>
      </c>
      <c r="F114" s="109">
        <v>160</v>
      </c>
      <c r="G114" s="109"/>
      <c r="H114" s="61">
        <f t="shared" si="4"/>
        <v>0</v>
      </c>
      <c r="I114" s="77" t="str">
        <f t="shared" si="3"/>
        <v>C</v>
      </c>
      <c r="J114" s="92" t="s">
        <v>2371</v>
      </c>
    </row>
    <row r="115" spans="1:10" ht="12.75">
      <c r="A115" s="70">
        <f ca="1" t="shared" si="5"/>
        <v>86</v>
      </c>
      <c r="B115" s="94" t="s">
        <v>380</v>
      </c>
      <c r="C115" s="71" t="s">
        <v>243</v>
      </c>
      <c r="D115" s="94" t="s">
        <v>1539</v>
      </c>
      <c r="E115" s="100" t="s">
        <v>642</v>
      </c>
      <c r="F115" s="109">
        <v>20</v>
      </c>
      <c r="G115" s="109"/>
      <c r="H115" s="61">
        <f t="shared" si="4"/>
        <v>0</v>
      </c>
      <c r="I115" s="77" t="str">
        <f t="shared" si="3"/>
        <v>C</v>
      </c>
      <c r="J115" s="92" t="s">
        <v>2371</v>
      </c>
    </row>
    <row r="116" spans="1:10" ht="12.75">
      <c r="A116" s="70">
        <f ca="1" t="shared" si="5"/>
        <v>87</v>
      </c>
      <c r="B116" s="94" t="s">
        <v>381</v>
      </c>
      <c r="C116" s="71" t="s">
        <v>243</v>
      </c>
      <c r="D116" s="94" t="s">
        <v>1540</v>
      </c>
      <c r="E116" s="100" t="s">
        <v>642</v>
      </c>
      <c r="F116" s="109">
        <v>14</v>
      </c>
      <c r="G116" s="109"/>
      <c r="H116" s="61">
        <f t="shared" si="4"/>
        <v>0</v>
      </c>
      <c r="I116" s="77" t="str">
        <f t="shared" si="3"/>
        <v>C</v>
      </c>
      <c r="J116" s="92" t="s">
        <v>2371</v>
      </c>
    </row>
    <row r="117" spans="1:10" ht="12.75">
      <c r="A117" s="70">
        <f ca="1" t="shared" si="5"/>
        <v>88</v>
      </c>
      <c r="B117" s="94" t="s">
        <v>382</v>
      </c>
      <c r="C117" s="71" t="s">
        <v>243</v>
      </c>
      <c r="D117" s="94" t="s">
        <v>1541</v>
      </c>
      <c r="E117" s="100" t="s">
        <v>642</v>
      </c>
      <c r="F117" s="109">
        <v>11</v>
      </c>
      <c r="G117" s="109"/>
      <c r="H117" s="61">
        <f t="shared" si="4"/>
        <v>0</v>
      </c>
      <c r="I117" s="77" t="str">
        <f t="shared" si="3"/>
        <v>C</v>
      </c>
      <c r="J117" s="92" t="s">
        <v>2371</v>
      </c>
    </row>
    <row r="118" spans="1:10" ht="12.75">
      <c r="A118" s="70">
        <f ca="1" t="shared" si="5"/>
        <v>89</v>
      </c>
      <c r="B118" s="94" t="s">
        <v>383</v>
      </c>
      <c r="C118" s="71"/>
      <c r="D118" s="94" t="s">
        <v>1542</v>
      </c>
      <c r="E118" s="100" t="s">
        <v>391</v>
      </c>
      <c r="F118" s="109">
        <v>3</v>
      </c>
      <c r="G118" s="109"/>
      <c r="H118" s="61">
        <f t="shared" si="4"/>
        <v>0</v>
      </c>
      <c r="I118" s="77" t="str">
        <f t="shared" si="3"/>
        <v>C</v>
      </c>
      <c r="J118" s="92" t="s">
        <v>2371</v>
      </c>
    </row>
    <row r="119" spans="1:10" ht="12.75">
      <c r="A119" s="70">
        <f ca="1" t="shared" si="5"/>
        <v>90</v>
      </c>
      <c r="B119" s="94" t="s">
        <v>384</v>
      </c>
      <c r="C119" s="71"/>
      <c r="D119" s="94" t="s">
        <v>1543</v>
      </c>
      <c r="E119" s="100" t="s">
        <v>294</v>
      </c>
      <c r="F119" s="109">
        <v>100</v>
      </c>
      <c r="G119" s="109"/>
      <c r="H119" s="61">
        <f t="shared" si="4"/>
        <v>0</v>
      </c>
      <c r="I119" s="77" t="str">
        <f t="shared" si="3"/>
        <v>C</v>
      </c>
      <c r="J119" s="92" t="s">
        <v>2371</v>
      </c>
    </row>
    <row r="120" spans="1:10" ht="12.75">
      <c r="A120" s="70">
        <f ca="1" t="shared" si="5"/>
        <v>91</v>
      </c>
      <c r="B120" s="94" t="s">
        <v>385</v>
      </c>
      <c r="C120" s="71"/>
      <c r="D120" s="94" t="s">
        <v>1544</v>
      </c>
      <c r="E120" s="100" t="s">
        <v>294</v>
      </c>
      <c r="F120" s="109">
        <v>660</v>
      </c>
      <c r="G120" s="109"/>
      <c r="H120" s="61">
        <f t="shared" si="4"/>
        <v>0</v>
      </c>
      <c r="I120" s="77" t="str">
        <f t="shared" si="3"/>
        <v>C</v>
      </c>
      <c r="J120" s="92" t="s">
        <v>2371</v>
      </c>
    </row>
    <row r="121" spans="1:10" ht="12.75">
      <c r="A121" s="70">
        <f ca="1" t="shared" si="5"/>
        <v>92</v>
      </c>
      <c r="B121" s="94" t="s">
        <v>386</v>
      </c>
      <c r="C121" s="71"/>
      <c r="D121" s="94" t="s">
        <v>1545</v>
      </c>
      <c r="E121" s="100" t="s">
        <v>294</v>
      </c>
      <c r="F121" s="109">
        <v>1320</v>
      </c>
      <c r="G121" s="109"/>
      <c r="H121" s="61">
        <f t="shared" si="4"/>
        <v>0</v>
      </c>
      <c r="I121" s="77" t="str">
        <f t="shared" si="3"/>
        <v>C</v>
      </c>
      <c r="J121" s="92" t="s">
        <v>2371</v>
      </c>
    </row>
    <row r="122" spans="1:10" ht="12.75">
      <c r="A122" s="70">
        <f ca="1" t="shared" si="5"/>
        <v>93</v>
      </c>
      <c r="B122" s="94" t="s">
        <v>387</v>
      </c>
      <c r="C122" s="71" t="s">
        <v>243</v>
      </c>
      <c r="D122" s="94" t="s">
        <v>1546</v>
      </c>
      <c r="E122" s="100" t="s">
        <v>294</v>
      </c>
      <c r="F122" s="109">
        <v>80</v>
      </c>
      <c r="G122" s="109"/>
      <c r="H122" s="61">
        <f t="shared" si="4"/>
        <v>0</v>
      </c>
      <c r="I122" s="77" t="str">
        <f t="shared" si="3"/>
        <v>C</v>
      </c>
      <c r="J122" s="92" t="s">
        <v>2371</v>
      </c>
    </row>
    <row r="123" spans="1:10" ht="12.75">
      <c r="A123" s="70">
        <f ca="1" t="shared" si="5"/>
        <v>94</v>
      </c>
      <c r="B123" s="94" t="s">
        <v>388</v>
      </c>
      <c r="C123" s="71" t="s">
        <v>243</v>
      </c>
      <c r="D123" s="94" t="s">
        <v>1547</v>
      </c>
      <c r="E123" s="100" t="s">
        <v>2370</v>
      </c>
      <c r="F123" s="109">
        <v>4</v>
      </c>
      <c r="G123" s="109"/>
      <c r="H123" s="61">
        <f t="shared" si="4"/>
        <v>0</v>
      </c>
      <c r="I123" s="77" t="str">
        <f t="shared" si="3"/>
        <v>C</v>
      </c>
      <c r="J123" s="92" t="s">
        <v>2371</v>
      </c>
    </row>
    <row r="124" spans="1:10" ht="12.75">
      <c r="A124" s="70">
        <f ca="1" t="shared" si="5"/>
        <v>95</v>
      </c>
      <c r="B124" s="94" t="s">
        <v>389</v>
      </c>
      <c r="C124" s="71" t="s">
        <v>243</v>
      </c>
      <c r="D124" s="94" t="s">
        <v>1548</v>
      </c>
      <c r="E124" s="100" t="s">
        <v>2370</v>
      </c>
      <c r="F124" s="109">
        <v>4</v>
      </c>
      <c r="G124" s="109"/>
      <c r="H124" s="61">
        <f t="shared" si="4"/>
        <v>0</v>
      </c>
      <c r="I124" s="77" t="str">
        <f t="shared" si="3"/>
        <v>C</v>
      </c>
      <c r="J124" s="92" t="s">
        <v>2371</v>
      </c>
    </row>
    <row r="125" spans="1:10" ht="12.75">
      <c r="A125" s="70">
        <f ca="1" t="shared" si="5"/>
        <v>96</v>
      </c>
      <c r="B125" s="94" t="s">
        <v>390</v>
      </c>
      <c r="C125" s="71" t="s">
        <v>243</v>
      </c>
      <c r="D125" s="94" t="s">
        <v>1549</v>
      </c>
      <c r="E125" s="100" t="s">
        <v>642</v>
      </c>
      <c r="F125" s="109">
        <v>2</v>
      </c>
      <c r="G125" s="109"/>
      <c r="H125" s="61">
        <f t="shared" si="4"/>
        <v>0</v>
      </c>
      <c r="I125" s="77" t="str">
        <f t="shared" si="3"/>
        <v>C</v>
      </c>
      <c r="J125" s="92" t="s">
        <v>2371</v>
      </c>
    </row>
    <row r="126" spans="1:10" ht="12.75">
      <c r="A126" s="70">
        <f ca="1" t="shared" si="5"/>
      </c>
      <c r="B126" s="103"/>
      <c r="C126" s="71"/>
      <c r="D126" s="106" t="s">
        <v>1550</v>
      </c>
      <c r="E126" s="107"/>
      <c r="F126" s="116"/>
      <c r="G126" s="111"/>
      <c r="H126" s="106">
        <f t="shared" si="4"/>
      </c>
      <c r="I126" s="106">
        <f t="shared" si="3"/>
      </c>
      <c r="J126" s="106"/>
    </row>
    <row r="127" spans="1:10" ht="12.75">
      <c r="A127" s="70">
        <f ca="1" t="shared" si="5"/>
        <v>97</v>
      </c>
      <c r="B127" s="94" t="s">
        <v>392</v>
      </c>
      <c r="C127" s="71" t="s">
        <v>243</v>
      </c>
      <c r="D127" s="94" t="s">
        <v>1551</v>
      </c>
      <c r="E127" s="100" t="s">
        <v>327</v>
      </c>
      <c r="F127" s="109">
        <v>38645.15</v>
      </c>
      <c r="G127" s="109"/>
      <c r="H127" s="61">
        <f t="shared" si="4"/>
        <v>0</v>
      </c>
      <c r="I127" s="77" t="str">
        <f t="shared" si="3"/>
        <v>C</v>
      </c>
      <c r="J127" s="92" t="s">
        <v>2377</v>
      </c>
    </row>
    <row r="128" spans="1:10" ht="12.75">
      <c r="A128" s="70">
        <f ca="1" t="shared" si="5"/>
        <v>98</v>
      </c>
      <c r="B128" s="94" t="s">
        <v>393</v>
      </c>
      <c r="C128" s="71"/>
      <c r="D128" s="94" t="s">
        <v>1552</v>
      </c>
      <c r="E128" s="100" t="s">
        <v>327</v>
      </c>
      <c r="F128" s="109">
        <v>38645.15</v>
      </c>
      <c r="G128" s="109"/>
      <c r="H128" s="61">
        <f t="shared" si="4"/>
        <v>0</v>
      </c>
      <c r="I128" s="77" t="str">
        <f t="shared" si="3"/>
        <v>C</v>
      </c>
      <c r="J128" s="92" t="s">
        <v>2377</v>
      </c>
    </row>
    <row r="129" spans="1:10" ht="12.75">
      <c r="A129" s="70">
        <f ca="1" t="shared" si="5"/>
      </c>
      <c r="B129" s="103"/>
      <c r="C129" s="71"/>
      <c r="D129" s="106" t="s">
        <v>1553</v>
      </c>
      <c r="E129" s="107"/>
      <c r="F129" s="116"/>
      <c r="G129" s="111"/>
      <c r="H129" s="106">
        <f t="shared" si="4"/>
      </c>
      <c r="I129" s="106">
        <f t="shared" si="3"/>
      </c>
      <c r="J129" s="106"/>
    </row>
    <row r="130" spans="1:10" ht="12.75">
      <c r="A130" s="70">
        <f ca="1" t="shared" si="5"/>
        <v>99</v>
      </c>
      <c r="B130" s="94" t="s">
        <v>394</v>
      </c>
      <c r="C130" s="71"/>
      <c r="D130" s="94" t="s">
        <v>1554</v>
      </c>
      <c r="E130" s="100" t="s">
        <v>294</v>
      </c>
      <c r="F130" s="109">
        <v>105</v>
      </c>
      <c r="G130" s="109"/>
      <c r="H130" s="61">
        <f t="shared" si="4"/>
        <v>0</v>
      </c>
      <c r="I130" s="77" t="str">
        <f t="shared" si="3"/>
        <v>C</v>
      </c>
      <c r="J130" s="92" t="s">
        <v>2377</v>
      </c>
    </row>
    <row r="131" spans="1:10" ht="12.75">
      <c r="A131" s="70">
        <f ca="1" t="shared" si="5"/>
        <v>100</v>
      </c>
      <c r="B131" s="94" t="s">
        <v>395</v>
      </c>
      <c r="C131" s="71"/>
      <c r="D131" s="94" t="s">
        <v>1555</v>
      </c>
      <c r="E131" s="100" t="s">
        <v>294</v>
      </c>
      <c r="F131" s="109">
        <v>26.4</v>
      </c>
      <c r="G131" s="109"/>
      <c r="H131" s="61">
        <f t="shared" si="4"/>
        <v>0</v>
      </c>
      <c r="I131" s="77" t="str">
        <f t="shared" si="3"/>
        <v>C</v>
      </c>
      <c r="J131" s="92" t="s">
        <v>2377</v>
      </c>
    </row>
    <row r="132" spans="1:10" ht="12.75">
      <c r="A132" s="70">
        <f ca="1" t="shared" si="5"/>
        <v>101</v>
      </c>
      <c r="B132" s="94" t="s">
        <v>396</v>
      </c>
      <c r="C132" s="71" t="s">
        <v>243</v>
      </c>
      <c r="D132" s="94" t="s">
        <v>1556</v>
      </c>
      <c r="E132" s="100" t="s">
        <v>324</v>
      </c>
      <c r="F132" s="109">
        <v>150</v>
      </c>
      <c r="G132" s="109"/>
      <c r="H132" s="61">
        <f t="shared" si="4"/>
        <v>0</v>
      </c>
      <c r="I132" s="77" t="str">
        <f t="shared" si="3"/>
        <v>C</v>
      </c>
      <c r="J132" s="92" t="s">
        <v>2377</v>
      </c>
    </row>
    <row r="133" spans="1:10" ht="12.75">
      <c r="A133" s="70">
        <f ca="1" t="shared" si="5"/>
      </c>
      <c r="B133" s="103"/>
      <c r="C133" s="71"/>
      <c r="D133" s="106" t="s">
        <v>1557</v>
      </c>
      <c r="E133" s="107"/>
      <c r="F133" s="116"/>
      <c r="G133" s="111"/>
      <c r="H133" s="106">
        <f t="shared" si="4"/>
      </c>
      <c r="I133" s="106">
        <f t="shared" si="3"/>
      </c>
      <c r="J133" s="106"/>
    </row>
    <row r="134" spans="1:10" ht="12.75">
      <c r="A134" s="70">
        <f ca="1" t="shared" si="5"/>
        <v>102</v>
      </c>
      <c r="B134" s="94" t="s">
        <v>397</v>
      </c>
      <c r="C134" s="71"/>
      <c r="D134" s="94" t="s">
        <v>1558</v>
      </c>
      <c r="E134" s="100" t="s">
        <v>324</v>
      </c>
      <c r="F134" s="109">
        <v>341</v>
      </c>
      <c r="G134" s="109"/>
      <c r="H134" s="61">
        <f t="shared" si="4"/>
        <v>0</v>
      </c>
      <c r="I134" s="77" t="str">
        <f t="shared" si="3"/>
        <v>C</v>
      </c>
      <c r="J134" s="92" t="s">
        <v>2377</v>
      </c>
    </row>
    <row r="135" spans="1:10" ht="12.75">
      <c r="A135" s="70">
        <f ca="1" t="shared" si="5"/>
        <v>103</v>
      </c>
      <c r="B135" s="94" t="s">
        <v>398</v>
      </c>
      <c r="C135" s="71" t="s">
        <v>243</v>
      </c>
      <c r="D135" s="94" t="s">
        <v>1559</v>
      </c>
      <c r="E135" s="100" t="s">
        <v>327</v>
      </c>
      <c r="F135" s="109">
        <v>12650</v>
      </c>
      <c r="G135" s="109"/>
      <c r="H135" s="61">
        <f t="shared" si="4"/>
        <v>0</v>
      </c>
      <c r="I135" s="77" t="str">
        <f t="shared" si="3"/>
        <v>C</v>
      </c>
      <c r="J135" s="92" t="s">
        <v>2377</v>
      </c>
    </row>
    <row r="136" spans="1:10" ht="12.75">
      <c r="A136" s="70">
        <f ca="1" t="shared" si="5"/>
        <v>104</v>
      </c>
      <c r="B136" s="94" t="s">
        <v>399</v>
      </c>
      <c r="C136" s="71" t="s">
        <v>243</v>
      </c>
      <c r="D136" s="94" t="s">
        <v>1560</v>
      </c>
      <c r="E136" s="100" t="s">
        <v>2370</v>
      </c>
      <c r="F136" s="109">
        <v>1</v>
      </c>
      <c r="G136" s="109"/>
      <c r="H136" s="61">
        <f t="shared" si="4"/>
        <v>0</v>
      </c>
      <c r="I136" s="77" t="str">
        <f t="shared" si="3"/>
        <v>C</v>
      </c>
      <c r="J136" s="92" t="s">
        <v>2377</v>
      </c>
    </row>
    <row r="137" spans="1:10" ht="12.75">
      <c r="A137" s="70">
        <f ca="1" t="shared" si="5"/>
        <v>105</v>
      </c>
      <c r="B137" s="94" t="s">
        <v>400</v>
      </c>
      <c r="C137" s="71" t="s">
        <v>243</v>
      </c>
      <c r="D137" s="94" t="s">
        <v>1561</v>
      </c>
      <c r="E137" s="100" t="s">
        <v>2370</v>
      </c>
      <c r="F137" s="109">
        <v>1</v>
      </c>
      <c r="G137" s="109"/>
      <c r="H137" s="61">
        <f t="shared" si="4"/>
        <v>0</v>
      </c>
      <c r="I137" s="77" t="str">
        <f t="shared" si="3"/>
        <v>C</v>
      </c>
      <c r="J137" s="92" t="s">
        <v>2377</v>
      </c>
    </row>
    <row r="138" spans="1:10" ht="12.75">
      <c r="A138" s="70">
        <f ca="1" t="shared" si="5"/>
        <v>106</v>
      </c>
      <c r="B138" s="94" t="s">
        <v>401</v>
      </c>
      <c r="C138" s="71" t="s">
        <v>243</v>
      </c>
      <c r="D138" s="94" t="s">
        <v>1562</v>
      </c>
      <c r="E138" s="100" t="s">
        <v>2370</v>
      </c>
      <c r="F138" s="109">
        <v>1</v>
      </c>
      <c r="G138" s="109"/>
      <c r="H138" s="61">
        <f t="shared" si="4"/>
        <v>0</v>
      </c>
      <c r="I138" s="77" t="str">
        <f t="shared" si="3"/>
        <v>C</v>
      </c>
      <c r="J138" s="92" t="s">
        <v>2377</v>
      </c>
    </row>
    <row r="139" spans="1:10" ht="12.75">
      <c r="A139" s="70">
        <f ca="1" t="shared" si="5"/>
      </c>
      <c r="B139" s="103"/>
      <c r="C139" s="71"/>
      <c r="D139" s="106" t="s">
        <v>1563</v>
      </c>
      <c r="E139" s="107"/>
      <c r="F139" s="116"/>
      <c r="G139" s="111"/>
      <c r="H139" s="106">
        <f t="shared" si="4"/>
      </c>
      <c r="I139" s="106">
        <f t="shared" si="3"/>
      </c>
      <c r="J139" s="106"/>
    </row>
    <row r="140" spans="1:10" ht="12.75">
      <c r="A140" s="70">
        <f ca="1" t="shared" si="5"/>
        <v>107</v>
      </c>
      <c r="B140" s="94" t="s">
        <v>402</v>
      </c>
      <c r="C140" s="71"/>
      <c r="D140" s="94" t="s">
        <v>1564</v>
      </c>
      <c r="E140" s="100" t="s">
        <v>375</v>
      </c>
      <c r="F140" s="109">
        <v>2</v>
      </c>
      <c r="G140" s="109"/>
      <c r="H140" s="61">
        <f t="shared" si="4"/>
        <v>0</v>
      </c>
      <c r="I140" s="77" t="str">
        <f t="shared" si="3"/>
        <v>C</v>
      </c>
      <c r="J140" s="92" t="s">
        <v>2377</v>
      </c>
    </row>
    <row r="141" spans="1:10" ht="12.75">
      <c r="A141" s="70">
        <f ca="1" t="shared" si="5"/>
        <v>108</v>
      </c>
      <c r="B141" s="94" t="s">
        <v>403</v>
      </c>
      <c r="C141" s="71"/>
      <c r="D141" s="94" t="s">
        <v>1565</v>
      </c>
      <c r="E141" s="100" t="s">
        <v>375</v>
      </c>
      <c r="F141" s="109">
        <v>10</v>
      </c>
      <c r="G141" s="109"/>
      <c r="H141" s="61">
        <f t="shared" si="4"/>
        <v>0</v>
      </c>
      <c r="I141" s="77" t="str">
        <f t="shared" si="3"/>
        <v>C</v>
      </c>
      <c r="J141" s="92" t="s">
        <v>2377</v>
      </c>
    </row>
    <row r="142" spans="1:10" ht="12.75">
      <c r="A142" s="70">
        <f ca="1" t="shared" si="5"/>
        <v>109</v>
      </c>
      <c r="B142" s="94" t="s">
        <v>404</v>
      </c>
      <c r="C142" s="71"/>
      <c r="D142" s="94" t="s">
        <v>1566</v>
      </c>
      <c r="E142" s="100" t="s">
        <v>405</v>
      </c>
      <c r="F142" s="109">
        <v>200</v>
      </c>
      <c r="G142" s="109"/>
      <c r="H142" s="61">
        <f t="shared" si="4"/>
        <v>0</v>
      </c>
      <c r="I142" s="77" t="str">
        <f aca="true" t="shared" si="6" ref="I142:I194">IF(E142&lt;&gt;"","C","")</f>
        <v>C</v>
      </c>
      <c r="J142" s="92" t="s">
        <v>2377</v>
      </c>
    </row>
    <row r="143" spans="1:10" ht="12.75">
      <c r="A143" s="70">
        <f ca="1" t="shared" si="5"/>
      </c>
      <c r="B143" s="103"/>
      <c r="C143" s="71"/>
      <c r="D143" s="106" t="s">
        <v>1567</v>
      </c>
      <c r="E143" s="107"/>
      <c r="F143" s="116"/>
      <c r="G143" s="111"/>
      <c r="H143" s="106">
        <f t="shared" si="4"/>
      </c>
      <c r="I143" s="106">
        <f t="shared" si="6"/>
      </c>
      <c r="J143" s="106"/>
    </row>
    <row r="144" spans="1:10" ht="12.75">
      <c r="A144" s="70">
        <f ca="1" t="shared" si="5"/>
        <v>110</v>
      </c>
      <c r="B144" s="94" t="s">
        <v>406</v>
      </c>
      <c r="C144" s="71" t="s">
        <v>243</v>
      </c>
      <c r="D144" s="94" t="s">
        <v>407</v>
      </c>
      <c r="E144" s="100" t="s">
        <v>642</v>
      </c>
      <c r="F144" s="109">
        <v>28</v>
      </c>
      <c r="G144" s="109"/>
      <c r="H144" s="61">
        <f t="shared" si="4"/>
        <v>0</v>
      </c>
      <c r="I144" s="77" t="str">
        <f t="shared" si="6"/>
        <v>C</v>
      </c>
      <c r="J144" s="92" t="s">
        <v>2375</v>
      </c>
    </row>
    <row r="145" spans="1:10" ht="12.75">
      <c r="A145" s="70">
        <f ca="1" t="shared" si="5"/>
        <v>111</v>
      </c>
      <c r="B145" s="94" t="s">
        <v>408</v>
      </c>
      <c r="C145" s="71" t="s">
        <v>243</v>
      </c>
      <c r="D145" s="94" t="s">
        <v>1568</v>
      </c>
      <c r="E145" s="100" t="s">
        <v>642</v>
      </c>
      <c r="F145" s="109">
        <v>29</v>
      </c>
      <c r="G145" s="109"/>
      <c r="H145" s="61">
        <f t="shared" si="4"/>
        <v>0</v>
      </c>
      <c r="I145" s="77" t="str">
        <f t="shared" si="6"/>
        <v>C</v>
      </c>
      <c r="J145" s="92" t="s">
        <v>2375</v>
      </c>
    </row>
    <row r="146" spans="1:10" ht="12.75">
      <c r="A146" s="70">
        <f ca="1" t="shared" si="5"/>
        <v>112</v>
      </c>
      <c r="B146" s="94" t="s">
        <v>409</v>
      </c>
      <c r="C146" s="71" t="s">
        <v>243</v>
      </c>
      <c r="D146" s="94" t="s">
        <v>410</v>
      </c>
      <c r="E146" s="100" t="s">
        <v>642</v>
      </c>
      <c r="F146" s="109">
        <v>1</v>
      </c>
      <c r="G146" s="109"/>
      <c r="H146" s="61">
        <f aca="true" t="shared" si="7" ref="H146:H209">+IF(AND(F146="",G146=""),"",ROUND(F146*G146,2))</f>
        <v>0</v>
      </c>
      <c r="I146" s="77" t="str">
        <f t="shared" si="6"/>
        <v>C</v>
      </c>
      <c r="J146" s="92" t="s">
        <v>2375</v>
      </c>
    </row>
    <row r="147" spans="1:10" ht="12.75">
      <c r="A147" s="70">
        <f aca="true" ca="1" t="shared" si="8" ref="A147:A210">+IF(NOT(ISBLANK(INDIRECT("e"&amp;ROW()))),MAX(INDIRECT("a$16:A"&amp;ROW()-1))+1,"")</f>
        <v>113</v>
      </c>
      <c r="B147" s="94" t="s">
        <v>411</v>
      </c>
      <c r="C147" s="71" t="s">
        <v>243</v>
      </c>
      <c r="D147" s="94" t="s">
        <v>412</v>
      </c>
      <c r="E147" s="100" t="s">
        <v>642</v>
      </c>
      <c r="F147" s="109">
        <v>14</v>
      </c>
      <c r="G147" s="109"/>
      <c r="H147" s="61">
        <f t="shared" si="7"/>
        <v>0</v>
      </c>
      <c r="I147" s="77" t="str">
        <f t="shared" si="6"/>
        <v>C</v>
      </c>
      <c r="J147" s="92" t="s">
        <v>2375</v>
      </c>
    </row>
    <row r="148" spans="1:10" ht="12.75">
      <c r="A148" s="70">
        <f ca="1" t="shared" si="8"/>
        <v>114</v>
      </c>
      <c r="B148" s="94" t="s">
        <v>413</v>
      </c>
      <c r="C148" s="71" t="s">
        <v>243</v>
      </c>
      <c r="D148" s="94" t="s">
        <v>414</v>
      </c>
      <c r="E148" s="100" t="s">
        <v>642</v>
      </c>
      <c r="F148" s="109">
        <v>24</v>
      </c>
      <c r="G148" s="109"/>
      <c r="H148" s="61">
        <f t="shared" si="7"/>
        <v>0</v>
      </c>
      <c r="I148" s="77" t="str">
        <f t="shared" si="6"/>
        <v>C</v>
      </c>
      <c r="J148" s="92" t="s">
        <v>2375</v>
      </c>
    </row>
    <row r="149" spans="1:10" ht="12.75">
      <c r="A149" s="70">
        <f ca="1" t="shared" si="8"/>
        <v>115</v>
      </c>
      <c r="B149" s="94" t="s">
        <v>415</v>
      </c>
      <c r="C149" s="71" t="s">
        <v>243</v>
      </c>
      <c r="D149" s="94" t="s">
        <v>416</v>
      </c>
      <c r="E149" s="100" t="s">
        <v>642</v>
      </c>
      <c r="F149" s="109">
        <v>8</v>
      </c>
      <c r="G149" s="109"/>
      <c r="H149" s="61">
        <f t="shared" si="7"/>
        <v>0</v>
      </c>
      <c r="I149" s="77" t="str">
        <f t="shared" si="6"/>
        <v>C</v>
      </c>
      <c r="J149" s="92" t="s">
        <v>2375</v>
      </c>
    </row>
    <row r="150" spans="1:10" ht="12.75">
      <c r="A150" s="70">
        <f ca="1" t="shared" si="8"/>
        <v>116</v>
      </c>
      <c r="B150" s="94" t="s">
        <v>417</v>
      </c>
      <c r="C150" s="71" t="s">
        <v>243</v>
      </c>
      <c r="D150" s="94" t="s">
        <v>418</v>
      </c>
      <c r="E150" s="100" t="s">
        <v>642</v>
      </c>
      <c r="F150" s="109">
        <v>9</v>
      </c>
      <c r="G150" s="109"/>
      <c r="H150" s="61">
        <f t="shared" si="7"/>
        <v>0</v>
      </c>
      <c r="I150" s="77" t="str">
        <f t="shared" si="6"/>
        <v>C</v>
      </c>
      <c r="J150" s="92" t="s">
        <v>2375</v>
      </c>
    </row>
    <row r="151" spans="1:10" ht="12.75">
      <c r="A151" s="70">
        <f ca="1" t="shared" si="8"/>
        <v>117</v>
      </c>
      <c r="B151" s="94" t="s">
        <v>419</v>
      </c>
      <c r="C151" s="71" t="s">
        <v>243</v>
      </c>
      <c r="D151" s="94" t="s">
        <v>420</v>
      </c>
      <c r="E151" s="100" t="s">
        <v>642</v>
      </c>
      <c r="F151" s="109">
        <v>7</v>
      </c>
      <c r="G151" s="109"/>
      <c r="H151" s="61">
        <f t="shared" si="7"/>
        <v>0</v>
      </c>
      <c r="I151" s="77" t="str">
        <f t="shared" si="6"/>
        <v>C</v>
      </c>
      <c r="J151" s="92" t="s">
        <v>2375</v>
      </c>
    </row>
    <row r="152" spans="1:10" ht="12.75">
      <c r="A152" s="70">
        <f ca="1" t="shared" si="8"/>
        <v>118</v>
      </c>
      <c r="B152" s="94" t="s">
        <v>421</v>
      </c>
      <c r="C152" s="71" t="s">
        <v>243</v>
      </c>
      <c r="D152" s="94" t="s">
        <v>422</v>
      </c>
      <c r="E152" s="100" t="s">
        <v>642</v>
      </c>
      <c r="F152" s="109">
        <v>2</v>
      </c>
      <c r="G152" s="109"/>
      <c r="H152" s="61">
        <f t="shared" si="7"/>
        <v>0</v>
      </c>
      <c r="I152" s="77" t="str">
        <f t="shared" si="6"/>
        <v>C</v>
      </c>
      <c r="J152" s="92" t="s">
        <v>2375</v>
      </c>
    </row>
    <row r="153" spans="1:10" ht="12.75">
      <c r="A153" s="70">
        <f ca="1" t="shared" si="8"/>
        <v>119</v>
      </c>
      <c r="B153" s="94" t="s">
        <v>423</v>
      </c>
      <c r="C153" s="71" t="s">
        <v>243</v>
      </c>
      <c r="D153" s="94" t="s">
        <v>424</v>
      </c>
      <c r="E153" s="100" t="s">
        <v>642</v>
      </c>
      <c r="F153" s="109">
        <v>1</v>
      </c>
      <c r="G153" s="109"/>
      <c r="H153" s="61">
        <f t="shared" si="7"/>
        <v>0</v>
      </c>
      <c r="I153" s="77" t="str">
        <f t="shared" si="6"/>
        <v>C</v>
      </c>
      <c r="J153" s="92" t="s">
        <v>2375</v>
      </c>
    </row>
    <row r="154" spans="1:10" ht="12.75">
      <c r="A154" s="70">
        <f ca="1" t="shared" si="8"/>
        <v>120</v>
      </c>
      <c r="B154" s="94" t="s">
        <v>425</v>
      </c>
      <c r="C154" s="71" t="s">
        <v>243</v>
      </c>
      <c r="D154" s="94" t="s">
        <v>426</v>
      </c>
      <c r="E154" s="100" t="s">
        <v>642</v>
      </c>
      <c r="F154" s="109">
        <v>2</v>
      </c>
      <c r="G154" s="109"/>
      <c r="H154" s="61">
        <f t="shared" si="7"/>
        <v>0</v>
      </c>
      <c r="I154" s="77" t="str">
        <f t="shared" si="6"/>
        <v>C</v>
      </c>
      <c r="J154" s="92" t="s">
        <v>2375</v>
      </c>
    </row>
    <row r="155" spans="1:10" ht="12.75">
      <c r="A155" s="70">
        <f ca="1" t="shared" si="8"/>
        <v>121</v>
      </c>
      <c r="B155" s="94" t="s">
        <v>427</v>
      </c>
      <c r="C155" s="71" t="s">
        <v>243</v>
      </c>
      <c r="D155" s="94" t="s">
        <v>428</v>
      </c>
      <c r="E155" s="100" t="s">
        <v>642</v>
      </c>
      <c r="F155" s="109">
        <v>1</v>
      </c>
      <c r="G155" s="109"/>
      <c r="H155" s="61">
        <f t="shared" si="7"/>
        <v>0</v>
      </c>
      <c r="I155" s="77" t="str">
        <f t="shared" si="6"/>
        <v>C</v>
      </c>
      <c r="J155" s="92" t="s">
        <v>2375</v>
      </c>
    </row>
    <row r="156" spans="1:10" ht="12.75">
      <c r="A156" s="70">
        <f ca="1" t="shared" si="8"/>
        <v>122</v>
      </c>
      <c r="B156" s="94" t="s">
        <v>429</v>
      </c>
      <c r="C156" s="71" t="s">
        <v>243</v>
      </c>
      <c r="D156" s="94" t="s">
        <v>430</v>
      </c>
      <c r="E156" s="100" t="s">
        <v>642</v>
      </c>
      <c r="F156" s="109">
        <v>2</v>
      </c>
      <c r="G156" s="109"/>
      <c r="H156" s="61">
        <f t="shared" si="7"/>
        <v>0</v>
      </c>
      <c r="I156" s="77" t="str">
        <f t="shared" si="6"/>
        <v>C</v>
      </c>
      <c r="J156" s="92" t="s">
        <v>2375</v>
      </c>
    </row>
    <row r="157" spans="1:10" ht="12.75">
      <c r="A157" s="70">
        <f ca="1" t="shared" si="8"/>
        <v>123</v>
      </c>
      <c r="B157" s="94" t="s">
        <v>431</v>
      </c>
      <c r="C157" s="71" t="s">
        <v>243</v>
      </c>
      <c r="D157" s="94" t="s">
        <v>432</v>
      </c>
      <c r="E157" s="100" t="s">
        <v>642</v>
      </c>
      <c r="F157" s="109">
        <v>2</v>
      </c>
      <c r="G157" s="109"/>
      <c r="H157" s="61">
        <f t="shared" si="7"/>
        <v>0</v>
      </c>
      <c r="I157" s="77" t="str">
        <f t="shared" si="6"/>
        <v>C</v>
      </c>
      <c r="J157" s="92" t="s">
        <v>2375</v>
      </c>
    </row>
    <row r="158" spans="1:10" ht="12.75">
      <c r="A158" s="70">
        <f ca="1" t="shared" si="8"/>
        <v>124</v>
      </c>
      <c r="B158" s="94" t="s">
        <v>433</v>
      </c>
      <c r="C158" s="71" t="s">
        <v>243</v>
      </c>
      <c r="D158" s="94" t="s">
        <v>434</v>
      </c>
      <c r="E158" s="100" t="s">
        <v>642</v>
      </c>
      <c r="F158" s="109">
        <v>1</v>
      </c>
      <c r="G158" s="109"/>
      <c r="H158" s="61">
        <f t="shared" si="7"/>
        <v>0</v>
      </c>
      <c r="I158" s="77" t="str">
        <f t="shared" si="6"/>
        <v>C</v>
      </c>
      <c r="J158" s="92" t="s">
        <v>2375</v>
      </c>
    </row>
    <row r="159" spans="1:10" ht="12.75">
      <c r="A159" s="70">
        <f ca="1" t="shared" si="8"/>
        <v>125</v>
      </c>
      <c r="B159" s="94" t="s">
        <v>435</v>
      </c>
      <c r="C159" s="71" t="s">
        <v>243</v>
      </c>
      <c r="D159" s="94" t="s">
        <v>436</v>
      </c>
      <c r="E159" s="100" t="s">
        <v>642</v>
      </c>
      <c r="F159" s="109">
        <v>3</v>
      </c>
      <c r="G159" s="109"/>
      <c r="H159" s="61">
        <f t="shared" si="7"/>
        <v>0</v>
      </c>
      <c r="I159" s="77" t="str">
        <f t="shared" si="6"/>
        <v>C</v>
      </c>
      <c r="J159" s="92" t="s">
        <v>2375</v>
      </c>
    </row>
    <row r="160" spans="1:10" ht="12.75">
      <c r="A160" s="70">
        <f ca="1" t="shared" si="8"/>
        <v>126</v>
      </c>
      <c r="B160" s="94" t="s">
        <v>437</v>
      </c>
      <c r="C160" s="71" t="s">
        <v>243</v>
      </c>
      <c r="D160" s="94" t="s">
        <v>438</v>
      </c>
      <c r="E160" s="100" t="s">
        <v>642</v>
      </c>
      <c r="F160" s="109">
        <v>2</v>
      </c>
      <c r="G160" s="109"/>
      <c r="H160" s="61">
        <f t="shared" si="7"/>
        <v>0</v>
      </c>
      <c r="I160" s="77" t="str">
        <f t="shared" si="6"/>
        <v>C</v>
      </c>
      <c r="J160" s="92" t="s">
        <v>2375</v>
      </c>
    </row>
    <row r="161" spans="1:10" ht="12.75">
      <c r="A161" s="70">
        <f ca="1" t="shared" si="8"/>
        <v>127</v>
      </c>
      <c r="B161" s="94" t="s">
        <v>439</v>
      </c>
      <c r="C161" s="71" t="s">
        <v>243</v>
      </c>
      <c r="D161" s="94" t="s">
        <v>440</v>
      </c>
      <c r="E161" s="100" t="s">
        <v>642</v>
      </c>
      <c r="F161" s="109">
        <v>1</v>
      </c>
      <c r="G161" s="109"/>
      <c r="H161" s="61">
        <f t="shared" si="7"/>
        <v>0</v>
      </c>
      <c r="I161" s="77" t="str">
        <f t="shared" si="6"/>
        <v>C</v>
      </c>
      <c r="J161" s="92" t="s">
        <v>2375</v>
      </c>
    </row>
    <row r="162" spans="1:10" ht="12.75">
      <c r="A162" s="70">
        <f ca="1" t="shared" si="8"/>
        <v>128</v>
      </c>
      <c r="B162" s="94" t="s">
        <v>441</v>
      </c>
      <c r="C162" s="71" t="s">
        <v>243</v>
      </c>
      <c r="D162" s="94" t="s">
        <v>442</v>
      </c>
      <c r="E162" s="100" t="s">
        <v>642</v>
      </c>
      <c r="F162" s="109">
        <v>1</v>
      </c>
      <c r="G162" s="109"/>
      <c r="H162" s="61">
        <f t="shared" si="7"/>
        <v>0</v>
      </c>
      <c r="I162" s="77" t="str">
        <f t="shared" si="6"/>
        <v>C</v>
      </c>
      <c r="J162" s="92" t="s">
        <v>2375</v>
      </c>
    </row>
    <row r="163" spans="1:10" ht="12.75">
      <c r="A163" s="70">
        <f ca="1" t="shared" si="8"/>
        <v>129</v>
      </c>
      <c r="B163" s="94" t="s">
        <v>443</v>
      </c>
      <c r="C163" s="71" t="s">
        <v>243</v>
      </c>
      <c r="D163" s="94" t="s">
        <v>444</v>
      </c>
      <c r="E163" s="100" t="s">
        <v>642</v>
      </c>
      <c r="F163" s="109">
        <v>1</v>
      </c>
      <c r="G163" s="109"/>
      <c r="H163" s="61">
        <f t="shared" si="7"/>
        <v>0</v>
      </c>
      <c r="I163" s="77" t="str">
        <f t="shared" si="6"/>
        <v>C</v>
      </c>
      <c r="J163" s="92" t="s">
        <v>2375</v>
      </c>
    </row>
    <row r="164" spans="1:10" ht="12.75">
      <c r="A164" s="70">
        <f ca="1" t="shared" si="8"/>
        <v>130</v>
      </c>
      <c r="B164" s="94" t="s">
        <v>445</v>
      </c>
      <c r="C164" s="71" t="s">
        <v>243</v>
      </c>
      <c r="D164" s="94" t="s">
        <v>446</v>
      </c>
      <c r="E164" s="100" t="s">
        <v>642</v>
      </c>
      <c r="F164" s="109">
        <v>1</v>
      </c>
      <c r="G164" s="109"/>
      <c r="H164" s="61">
        <f t="shared" si="7"/>
        <v>0</v>
      </c>
      <c r="I164" s="77" t="str">
        <f t="shared" si="6"/>
        <v>C</v>
      </c>
      <c r="J164" s="92" t="s">
        <v>2375</v>
      </c>
    </row>
    <row r="165" spans="1:10" ht="12.75">
      <c r="A165" s="70">
        <f ca="1" t="shared" si="8"/>
        <v>131</v>
      </c>
      <c r="B165" s="94" t="s">
        <v>447</v>
      </c>
      <c r="C165" s="71" t="s">
        <v>243</v>
      </c>
      <c r="D165" s="94" t="s">
        <v>448</v>
      </c>
      <c r="E165" s="100" t="s">
        <v>642</v>
      </c>
      <c r="F165" s="109">
        <v>1</v>
      </c>
      <c r="G165" s="109"/>
      <c r="H165" s="61">
        <f t="shared" si="7"/>
        <v>0</v>
      </c>
      <c r="I165" s="77" t="str">
        <f t="shared" si="6"/>
        <v>C</v>
      </c>
      <c r="J165" s="92" t="s">
        <v>2375</v>
      </c>
    </row>
    <row r="166" spans="1:10" ht="12.75">
      <c r="A166" s="70">
        <f ca="1" t="shared" si="8"/>
        <v>132</v>
      </c>
      <c r="B166" s="94" t="s">
        <v>449</v>
      </c>
      <c r="C166" s="71" t="s">
        <v>243</v>
      </c>
      <c r="D166" s="94" t="s">
        <v>450</v>
      </c>
      <c r="E166" s="100" t="s">
        <v>642</v>
      </c>
      <c r="F166" s="109">
        <v>1</v>
      </c>
      <c r="G166" s="109"/>
      <c r="H166" s="61">
        <f t="shared" si="7"/>
        <v>0</v>
      </c>
      <c r="I166" s="77" t="str">
        <f t="shared" si="6"/>
        <v>C</v>
      </c>
      <c r="J166" s="92" t="s">
        <v>2375</v>
      </c>
    </row>
    <row r="167" spans="1:10" ht="12.75">
      <c r="A167" s="70">
        <f ca="1" t="shared" si="8"/>
        <v>133</v>
      </c>
      <c r="B167" s="94" t="s">
        <v>451</v>
      </c>
      <c r="C167" s="71" t="s">
        <v>243</v>
      </c>
      <c r="D167" s="94" t="s">
        <v>452</v>
      </c>
      <c r="E167" s="100" t="s">
        <v>642</v>
      </c>
      <c r="F167" s="109">
        <v>1</v>
      </c>
      <c r="G167" s="109"/>
      <c r="H167" s="61">
        <f t="shared" si="7"/>
        <v>0</v>
      </c>
      <c r="I167" s="77" t="str">
        <f t="shared" si="6"/>
        <v>C</v>
      </c>
      <c r="J167" s="92" t="s">
        <v>2375</v>
      </c>
    </row>
    <row r="168" spans="1:10" ht="12.75">
      <c r="A168" s="70">
        <f ca="1" t="shared" si="8"/>
        <v>134</v>
      </c>
      <c r="B168" s="94" t="s">
        <v>453</v>
      </c>
      <c r="C168" s="71" t="s">
        <v>243</v>
      </c>
      <c r="D168" s="94" t="s">
        <v>454</v>
      </c>
      <c r="E168" s="100" t="s">
        <v>642</v>
      </c>
      <c r="F168" s="109">
        <v>1</v>
      </c>
      <c r="G168" s="109"/>
      <c r="H168" s="61">
        <f t="shared" si="7"/>
        <v>0</v>
      </c>
      <c r="I168" s="77" t="str">
        <f t="shared" si="6"/>
        <v>C</v>
      </c>
      <c r="J168" s="92" t="s">
        <v>2375</v>
      </c>
    </row>
    <row r="169" spans="1:10" ht="12.75">
      <c r="A169" s="70">
        <f ca="1" t="shared" si="8"/>
        <v>135</v>
      </c>
      <c r="B169" s="94" t="s">
        <v>455</v>
      </c>
      <c r="C169" s="71" t="s">
        <v>243</v>
      </c>
      <c r="D169" s="94" t="s">
        <v>456</v>
      </c>
      <c r="E169" s="100" t="s">
        <v>642</v>
      </c>
      <c r="F169" s="109">
        <v>1</v>
      </c>
      <c r="G169" s="109"/>
      <c r="H169" s="61">
        <f t="shared" si="7"/>
        <v>0</v>
      </c>
      <c r="I169" s="77" t="str">
        <f t="shared" si="6"/>
        <v>C</v>
      </c>
      <c r="J169" s="92" t="s">
        <v>2375</v>
      </c>
    </row>
    <row r="170" spans="1:10" ht="12.75">
      <c r="A170" s="70">
        <f ca="1" t="shared" si="8"/>
        <v>136</v>
      </c>
      <c r="B170" s="94" t="s">
        <v>457</v>
      </c>
      <c r="C170" s="71" t="s">
        <v>243</v>
      </c>
      <c r="D170" s="94" t="s">
        <v>458</v>
      </c>
      <c r="E170" s="100" t="s">
        <v>642</v>
      </c>
      <c r="F170" s="109">
        <v>1</v>
      </c>
      <c r="G170" s="109"/>
      <c r="H170" s="61">
        <f t="shared" si="7"/>
        <v>0</v>
      </c>
      <c r="I170" s="77" t="str">
        <f t="shared" si="6"/>
        <v>C</v>
      </c>
      <c r="J170" s="92" t="s">
        <v>2375</v>
      </c>
    </row>
    <row r="171" spans="1:10" ht="12.75">
      <c r="A171" s="70">
        <f ca="1" t="shared" si="8"/>
        <v>137</v>
      </c>
      <c r="B171" s="94" t="s">
        <v>459</v>
      </c>
      <c r="C171" s="71" t="s">
        <v>243</v>
      </c>
      <c r="D171" s="94" t="s">
        <v>460</v>
      </c>
      <c r="E171" s="100" t="s">
        <v>642</v>
      </c>
      <c r="F171" s="109">
        <v>1</v>
      </c>
      <c r="G171" s="109"/>
      <c r="H171" s="61">
        <f t="shared" si="7"/>
        <v>0</v>
      </c>
      <c r="I171" s="77" t="str">
        <f t="shared" si="6"/>
        <v>C</v>
      </c>
      <c r="J171" s="92" t="s">
        <v>2375</v>
      </c>
    </row>
    <row r="172" spans="1:10" ht="12.75">
      <c r="A172" s="70">
        <f ca="1" t="shared" si="8"/>
        <v>138</v>
      </c>
      <c r="B172" s="94" t="s">
        <v>461</v>
      </c>
      <c r="C172" s="71" t="s">
        <v>243</v>
      </c>
      <c r="D172" s="94" t="s">
        <v>462</v>
      </c>
      <c r="E172" s="100" t="s">
        <v>2370</v>
      </c>
      <c r="F172" s="109">
        <v>2</v>
      </c>
      <c r="G172" s="109"/>
      <c r="H172" s="61">
        <f t="shared" si="7"/>
        <v>0</v>
      </c>
      <c r="I172" s="77" t="str">
        <f t="shared" si="6"/>
        <v>C</v>
      </c>
      <c r="J172" s="92" t="s">
        <v>2375</v>
      </c>
    </row>
    <row r="173" spans="1:10" ht="12.75">
      <c r="A173" s="70">
        <f ca="1" t="shared" si="8"/>
        <v>139</v>
      </c>
      <c r="B173" s="94" t="s">
        <v>463</v>
      </c>
      <c r="C173" s="71" t="s">
        <v>243</v>
      </c>
      <c r="D173" s="94" t="s">
        <v>464</v>
      </c>
      <c r="E173" s="100" t="s">
        <v>2370</v>
      </c>
      <c r="F173" s="109">
        <v>2</v>
      </c>
      <c r="G173" s="109"/>
      <c r="H173" s="61">
        <f t="shared" si="7"/>
        <v>0</v>
      </c>
      <c r="I173" s="77" t="str">
        <f t="shared" si="6"/>
        <v>C</v>
      </c>
      <c r="J173" s="92" t="s">
        <v>2375</v>
      </c>
    </row>
    <row r="174" spans="1:10" ht="12.75">
      <c r="A174" s="70">
        <f ca="1" t="shared" si="8"/>
      </c>
      <c r="B174" s="103"/>
      <c r="C174" s="71"/>
      <c r="D174" s="106" t="s">
        <v>1569</v>
      </c>
      <c r="E174" s="107"/>
      <c r="F174" s="116"/>
      <c r="G174" s="111"/>
      <c r="H174" s="106">
        <f t="shared" si="7"/>
      </c>
      <c r="I174" s="106">
        <f t="shared" si="6"/>
      </c>
      <c r="J174" s="106"/>
    </row>
    <row r="175" spans="1:10" ht="12.75">
      <c r="A175" s="70">
        <f ca="1" t="shared" si="8"/>
        <v>140</v>
      </c>
      <c r="B175" s="94" t="s">
        <v>466</v>
      </c>
      <c r="C175" s="71"/>
      <c r="D175" s="94" t="s">
        <v>1570</v>
      </c>
      <c r="E175" s="100" t="s">
        <v>642</v>
      </c>
      <c r="F175" s="109">
        <v>10</v>
      </c>
      <c r="G175" s="109"/>
      <c r="H175" s="61">
        <f t="shared" si="7"/>
        <v>0</v>
      </c>
      <c r="I175" s="77" t="str">
        <f t="shared" si="6"/>
        <v>C</v>
      </c>
      <c r="J175" s="92" t="s">
        <v>2375</v>
      </c>
    </row>
    <row r="176" spans="1:10" ht="12.75">
      <c r="A176" s="70">
        <f ca="1" t="shared" si="8"/>
        <v>141</v>
      </c>
      <c r="B176" s="94" t="s">
        <v>467</v>
      </c>
      <c r="C176" s="71"/>
      <c r="D176" s="94" t="s">
        <v>1571</v>
      </c>
      <c r="E176" s="100" t="s">
        <v>642</v>
      </c>
      <c r="F176" s="109">
        <v>3</v>
      </c>
      <c r="G176" s="109"/>
      <c r="H176" s="61">
        <f t="shared" si="7"/>
        <v>0</v>
      </c>
      <c r="I176" s="77" t="str">
        <f t="shared" si="6"/>
        <v>C</v>
      </c>
      <c r="J176" s="92" t="s">
        <v>2375</v>
      </c>
    </row>
    <row r="177" spans="1:10" ht="12.75">
      <c r="A177" s="70">
        <f ca="1" t="shared" si="8"/>
        <v>142</v>
      </c>
      <c r="B177" s="94" t="s">
        <v>468</v>
      </c>
      <c r="C177" s="71"/>
      <c r="D177" s="94" t="s">
        <v>1572</v>
      </c>
      <c r="E177" s="100" t="s">
        <v>642</v>
      </c>
      <c r="F177" s="109">
        <v>2</v>
      </c>
      <c r="G177" s="109"/>
      <c r="H177" s="61">
        <f t="shared" si="7"/>
        <v>0</v>
      </c>
      <c r="I177" s="77" t="str">
        <f t="shared" si="6"/>
        <v>C</v>
      </c>
      <c r="J177" s="92" t="s">
        <v>2375</v>
      </c>
    </row>
    <row r="178" spans="1:10" ht="12.75">
      <c r="A178" s="70">
        <f ca="1" t="shared" si="8"/>
        <v>143</v>
      </c>
      <c r="B178" s="94" t="s">
        <v>469</v>
      </c>
      <c r="C178" s="71"/>
      <c r="D178" s="94" t="s">
        <v>1573</v>
      </c>
      <c r="E178" s="100" t="s">
        <v>642</v>
      </c>
      <c r="F178" s="109">
        <v>5</v>
      </c>
      <c r="G178" s="109"/>
      <c r="H178" s="61">
        <f t="shared" si="7"/>
        <v>0</v>
      </c>
      <c r="I178" s="77" t="str">
        <f t="shared" si="6"/>
        <v>C</v>
      </c>
      <c r="J178" s="92" t="s">
        <v>2375</v>
      </c>
    </row>
    <row r="179" spans="1:10" ht="12.75">
      <c r="A179" s="70">
        <f ca="1" t="shared" si="8"/>
        <v>144</v>
      </c>
      <c r="B179" s="94" t="s">
        <v>470</v>
      </c>
      <c r="C179" s="71"/>
      <c r="D179" s="94" t="s">
        <v>1574</v>
      </c>
      <c r="E179" s="100" t="s">
        <v>294</v>
      </c>
      <c r="F179" s="109">
        <v>13.2</v>
      </c>
      <c r="G179" s="109"/>
      <c r="H179" s="61">
        <f t="shared" si="7"/>
        <v>0</v>
      </c>
      <c r="I179" s="77" t="str">
        <f t="shared" si="6"/>
        <v>C</v>
      </c>
      <c r="J179" s="92" t="s">
        <v>2375</v>
      </c>
    </row>
    <row r="180" spans="1:10" ht="12.75">
      <c r="A180" s="70">
        <f ca="1" t="shared" si="8"/>
      </c>
      <c r="B180" s="103"/>
      <c r="C180" s="71"/>
      <c r="D180" s="106" t="s">
        <v>1575</v>
      </c>
      <c r="E180" s="107"/>
      <c r="F180" s="116"/>
      <c r="G180" s="111"/>
      <c r="H180" s="106">
        <f t="shared" si="7"/>
      </c>
      <c r="I180" s="106">
        <f t="shared" si="6"/>
      </c>
      <c r="J180" s="106"/>
    </row>
    <row r="181" spans="1:10" ht="12.75">
      <c r="A181" s="70">
        <f ca="1" t="shared" si="8"/>
        <v>145</v>
      </c>
      <c r="B181" s="94" t="s">
        <v>471</v>
      </c>
      <c r="C181" s="71" t="s">
        <v>243</v>
      </c>
      <c r="D181" s="94" t="s">
        <v>1576</v>
      </c>
      <c r="E181" s="100" t="s">
        <v>294</v>
      </c>
      <c r="F181" s="109">
        <v>11.2</v>
      </c>
      <c r="G181" s="109"/>
      <c r="H181" s="61">
        <f t="shared" si="7"/>
        <v>0</v>
      </c>
      <c r="I181" s="77" t="str">
        <f t="shared" si="6"/>
        <v>C</v>
      </c>
      <c r="J181" s="92" t="s">
        <v>2375</v>
      </c>
    </row>
    <row r="182" spans="1:10" ht="12.75">
      <c r="A182" s="70">
        <f ca="1" t="shared" si="8"/>
        <v>146</v>
      </c>
      <c r="B182" s="94" t="s">
        <v>472</v>
      </c>
      <c r="C182" s="71"/>
      <c r="D182" s="94" t="s">
        <v>1577</v>
      </c>
      <c r="E182" s="100" t="s">
        <v>642</v>
      </c>
      <c r="F182" s="109">
        <v>1</v>
      </c>
      <c r="G182" s="109"/>
      <c r="H182" s="61">
        <f t="shared" si="7"/>
        <v>0</v>
      </c>
      <c r="I182" s="77" t="str">
        <f t="shared" si="6"/>
        <v>C</v>
      </c>
      <c r="J182" s="92" t="s">
        <v>2375</v>
      </c>
    </row>
    <row r="183" spans="1:10" ht="12.75">
      <c r="A183" s="70">
        <f ca="1" t="shared" si="8"/>
      </c>
      <c r="B183" s="103"/>
      <c r="C183" s="71"/>
      <c r="D183" s="106" t="s">
        <v>1578</v>
      </c>
      <c r="E183" s="107"/>
      <c r="F183" s="116"/>
      <c r="G183" s="111"/>
      <c r="H183" s="106">
        <f t="shared" si="7"/>
      </c>
      <c r="I183" s="106">
        <f t="shared" si="6"/>
      </c>
      <c r="J183" s="106"/>
    </row>
    <row r="184" spans="1:10" ht="12.75">
      <c r="A184" s="70">
        <f ca="1" t="shared" si="8"/>
        <v>147</v>
      </c>
      <c r="B184" s="94" t="s">
        <v>473</v>
      </c>
      <c r="C184" s="71" t="s">
        <v>243</v>
      </c>
      <c r="D184" s="94" t="s">
        <v>1579</v>
      </c>
      <c r="E184" s="100" t="s">
        <v>642</v>
      </c>
      <c r="F184" s="109">
        <v>6</v>
      </c>
      <c r="G184" s="109"/>
      <c r="H184" s="61">
        <f t="shared" si="7"/>
        <v>0</v>
      </c>
      <c r="I184" s="77" t="str">
        <f t="shared" si="6"/>
        <v>C</v>
      </c>
      <c r="J184" s="92" t="s">
        <v>2377</v>
      </c>
    </row>
    <row r="185" spans="1:10" ht="12.75">
      <c r="A185" s="70">
        <f ca="1" t="shared" si="8"/>
      </c>
      <c r="B185" s="103"/>
      <c r="C185" s="71"/>
      <c r="D185" s="106" t="s">
        <v>1580</v>
      </c>
      <c r="E185" s="107"/>
      <c r="F185" s="116"/>
      <c r="G185" s="111"/>
      <c r="H185" s="106">
        <f t="shared" si="7"/>
      </c>
      <c r="I185" s="106">
        <f t="shared" si="6"/>
      </c>
      <c r="J185" s="106"/>
    </row>
    <row r="186" spans="1:10" ht="12.75">
      <c r="A186" s="70">
        <f ca="1" t="shared" si="8"/>
        <v>148</v>
      </c>
      <c r="B186" s="94" t="s">
        <v>474</v>
      </c>
      <c r="C186" s="71"/>
      <c r="D186" s="94" t="s">
        <v>1581</v>
      </c>
      <c r="E186" s="100" t="s">
        <v>642</v>
      </c>
      <c r="F186" s="109">
        <v>3</v>
      </c>
      <c r="G186" s="109"/>
      <c r="H186" s="61">
        <f t="shared" si="7"/>
        <v>0</v>
      </c>
      <c r="I186" s="77" t="str">
        <f t="shared" si="6"/>
        <v>C</v>
      </c>
      <c r="J186" s="92" t="s">
        <v>2375</v>
      </c>
    </row>
    <row r="187" spans="1:10" ht="12.75">
      <c r="A187" s="70">
        <f ca="1" t="shared" si="8"/>
        <v>149</v>
      </c>
      <c r="B187" s="94" t="s">
        <v>475</v>
      </c>
      <c r="C187" s="71"/>
      <c r="D187" s="94" t="s">
        <v>1582</v>
      </c>
      <c r="E187" s="100" t="s">
        <v>642</v>
      </c>
      <c r="F187" s="109">
        <v>3</v>
      </c>
      <c r="G187" s="109"/>
      <c r="H187" s="61">
        <f t="shared" si="7"/>
        <v>0</v>
      </c>
      <c r="I187" s="77" t="str">
        <f t="shared" si="6"/>
        <v>C</v>
      </c>
      <c r="J187" s="92" t="s">
        <v>2375</v>
      </c>
    </row>
    <row r="188" spans="1:10" ht="12.75">
      <c r="A188" s="70">
        <f ca="1" t="shared" si="8"/>
      </c>
      <c r="B188" s="103"/>
      <c r="C188" s="71"/>
      <c r="D188" s="106" t="s">
        <v>1583</v>
      </c>
      <c r="E188" s="107"/>
      <c r="F188" s="116"/>
      <c r="G188" s="111"/>
      <c r="H188" s="106">
        <f t="shared" si="7"/>
      </c>
      <c r="I188" s="106">
        <f t="shared" si="6"/>
      </c>
      <c r="J188" s="106"/>
    </row>
    <row r="189" spans="1:10" ht="12.75">
      <c r="A189" s="70">
        <f ca="1" t="shared" si="8"/>
        <v>150</v>
      </c>
      <c r="B189" s="94" t="s">
        <v>476</v>
      </c>
      <c r="C189" s="71"/>
      <c r="D189" s="94" t="s">
        <v>1584</v>
      </c>
      <c r="E189" s="100" t="s">
        <v>294</v>
      </c>
      <c r="F189" s="109">
        <v>1050</v>
      </c>
      <c r="G189" s="109"/>
      <c r="H189" s="61">
        <f t="shared" si="7"/>
        <v>0</v>
      </c>
      <c r="I189" s="77" t="str">
        <f t="shared" si="6"/>
        <v>C</v>
      </c>
      <c r="J189" s="92" t="s">
        <v>2374</v>
      </c>
    </row>
    <row r="190" spans="1:10" ht="12.75">
      <c r="A190" s="70">
        <f ca="1" t="shared" si="8"/>
        <v>151</v>
      </c>
      <c r="B190" s="94" t="s">
        <v>477</v>
      </c>
      <c r="C190" s="71"/>
      <c r="D190" s="94" t="s">
        <v>1585</v>
      </c>
      <c r="E190" s="100" t="s">
        <v>294</v>
      </c>
      <c r="F190" s="109">
        <v>11518.4</v>
      </c>
      <c r="G190" s="109"/>
      <c r="H190" s="61">
        <f t="shared" si="7"/>
        <v>0</v>
      </c>
      <c r="I190" s="77" t="str">
        <f t="shared" si="6"/>
        <v>C</v>
      </c>
      <c r="J190" s="92" t="s">
        <v>2374</v>
      </c>
    </row>
    <row r="191" spans="1:10" ht="12.75">
      <c r="A191" s="70">
        <f ca="1" t="shared" si="8"/>
        <v>152</v>
      </c>
      <c r="B191" s="94" t="s">
        <v>478</v>
      </c>
      <c r="C191" s="71"/>
      <c r="D191" s="94" t="s">
        <v>1586</v>
      </c>
      <c r="E191" s="100" t="s">
        <v>294</v>
      </c>
      <c r="F191" s="109">
        <v>1727.76</v>
      </c>
      <c r="G191" s="109"/>
      <c r="H191" s="61">
        <f t="shared" si="7"/>
        <v>0</v>
      </c>
      <c r="I191" s="77" t="str">
        <f t="shared" si="6"/>
        <v>C</v>
      </c>
      <c r="J191" s="92" t="s">
        <v>2374</v>
      </c>
    </row>
    <row r="192" spans="1:10" ht="12.75">
      <c r="A192" s="70">
        <f ca="1" t="shared" si="8"/>
        <v>153</v>
      </c>
      <c r="B192" s="94" t="s">
        <v>479</v>
      </c>
      <c r="C192" s="71"/>
      <c r="D192" s="94" t="s">
        <v>1587</v>
      </c>
      <c r="E192" s="100" t="s">
        <v>294</v>
      </c>
      <c r="F192" s="109">
        <v>8155</v>
      </c>
      <c r="G192" s="109"/>
      <c r="H192" s="61">
        <f t="shared" si="7"/>
        <v>0</v>
      </c>
      <c r="I192" s="77" t="str">
        <f t="shared" si="6"/>
        <v>C</v>
      </c>
      <c r="J192" s="92" t="s">
        <v>2374</v>
      </c>
    </row>
    <row r="193" spans="1:10" ht="12.75">
      <c r="A193" s="70">
        <f ca="1" t="shared" si="8"/>
      </c>
      <c r="B193" s="103"/>
      <c r="C193" s="71"/>
      <c r="D193" s="106" t="s">
        <v>1588</v>
      </c>
      <c r="E193" s="107"/>
      <c r="F193" s="116"/>
      <c r="G193" s="111"/>
      <c r="H193" s="106">
        <f t="shared" si="7"/>
      </c>
      <c r="I193" s="106">
        <f t="shared" si="6"/>
      </c>
      <c r="J193" s="106"/>
    </row>
    <row r="194" spans="1:10" ht="12.75">
      <c r="A194" s="70">
        <f ca="1" t="shared" si="8"/>
        <v>154</v>
      </c>
      <c r="B194" s="94" t="s">
        <v>480</v>
      </c>
      <c r="C194" s="71"/>
      <c r="D194" s="94" t="s">
        <v>1589</v>
      </c>
      <c r="E194" s="100" t="s">
        <v>294</v>
      </c>
      <c r="F194" s="109">
        <v>50.2</v>
      </c>
      <c r="G194" s="109"/>
      <c r="H194" s="61">
        <f t="shared" si="7"/>
        <v>0</v>
      </c>
      <c r="I194" s="77" t="str">
        <f t="shared" si="6"/>
        <v>C</v>
      </c>
      <c r="J194" s="92" t="s">
        <v>2374</v>
      </c>
    </row>
    <row r="195" spans="1:10" ht="12.75">
      <c r="A195" s="70">
        <f ca="1" t="shared" si="8"/>
        <v>155</v>
      </c>
      <c r="B195" s="94" t="s">
        <v>481</v>
      </c>
      <c r="C195" s="71"/>
      <c r="D195" s="94" t="s">
        <v>1590</v>
      </c>
      <c r="E195" s="100" t="s">
        <v>294</v>
      </c>
      <c r="F195" s="109">
        <v>50.2</v>
      </c>
      <c r="G195" s="109"/>
      <c r="H195" s="61">
        <f t="shared" si="7"/>
        <v>0</v>
      </c>
      <c r="I195" s="77" t="str">
        <f aca="true" t="shared" si="9" ref="I195:I258">IF(E195&lt;&gt;"","C","")</f>
        <v>C</v>
      </c>
      <c r="J195" s="92" t="s">
        <v>2374</v>
      </c>
    </row>
    <row r="196" spans="1:10" ht="12.75">
      <c r="A196" s="70">
        <f ca="1" t="shared" si="8"/>
      </c>
      <c r="B196" s="103"/>
      <c r="C196" s="71"/>
      <c r="D196" s="106" t="s">
        <v>1591</v>
      </c>
      <c r="E196" s="107"/>
      <c r="F196" s="116"/>
      <c r="G196" s="111"/>
      <c r="H196" s="106">
        <f t="shared" si="7"/>
      </c>
      <c r="I196" s="106">
        <f t="shared" si="9"/>
      </c>
      <c r="J196" s="106"/>
    </row>
    <row r="197" spans="1:10" ht="12.75">
      <c r="A197" s="70">
        <f ca="1" t="shared" si="8"/>
        <v>156</v>
      </c>
      <c r="B197" s="94" t="s">
        <v>482</v>
      </c>
      <c r="C197" s="71"/>
      <c r="D197" s="94" t="s">
        <v>1592</v>
      </c>
      <c r="E197" s="100" t="s">
        <v>294</v>
      </c>
      <c r="F197" s="109">
        <v>1750</v>
      </c>
      <c r="G197" s="109"/>
      <c r="H197" s="61">
        <f t="shared" si="7"/>
        <v>0</v>
      </c>
      <c r="I197" s="77" t="str">
        <f t="shared" si="9"/>
        <v>C</v>
      </c>
      <c r="J197" s="92" t="s">
        <v>2374</v>
      </c>
    </row>
    <row r="198" spans="1:10" ht="12.75">
      <c r="A198" s="70">
        <f ca="1" t="shared" si="8"/>
        <v>157</v>
      </c>
      <c r="B198" s="94" t="s">
        <v>483</v>
      </c>
      <c r="C198" s="71"/>
      <c r="D198" s="94" t="s">
        <v>1593</v>
      </c>
      <c r="E198" s="100" t="s">
        <v>294</v>
      </c>
      <c r="F198" s="109">
        <v>640</v>
      </c>
      <c r="G198" s="109"/>
      <c r="H198" s="61">
        <f t="shared" si="7"/>
        <v>0</v>
      </c>
      <c r="I198" s="77" t="str">
        <f t="shared" si="9"/>
        <v>C</v>
      </c>
      <c r="J198" s="92" t="s">
        <v>2374</v>
      </c>
    </row>
    <row r="199" spans="1:10" ht="12.75">
      <c r="A199" s="70">
        <f ca="1" t="shared" si="8"/>
        <v>158</v>
      </c>
      <c r="B199" s="94" t="s">
        <v>484</v>
      </c>
      <c r="C199" s="71"/>
      <c r="D199" s="94" t="s">
        <v>1594</v>
      </c>
      <c r="E199" s="100" t="s">
        <v>294</v>
      </c>
      <c r="F199" s="109">
        <v>3425</v>
      </c>
      <c r="G199" s="109"/>
      <c r="H199" s="61">
        <f t="shared" si="7"/>
        <v>0</v>
      </c>
      <c r="I199" s="77" t="str">
        <f t="shared" si="9"/>
        <v>C</v>
      </c>
      <c r="J199" s="92" t="s">
        <v>2374</v>
      </c>
    </row>
    <row r="200" spans="1:10" ht="12.75">
      <c r="A200" s="70">
        <f ca="1" t="shared" si="8"/>
        <v>159</v>
      </c>
      <c r="B200" s="94" t="s">
        <v>485</v>
      </c>
      <c r="C200" s="71"/>
      <c r="D200" s="94" t="s">
        <v>1595</v>
      </c>
      <c r="E200" s="100" t="s">
        <v>294</v>
      </c>
      <c r="F200" s="109">
        <v>38</v>
      </c>
      <c r="G200" s="109"/>
      <c r="H200" s="61">
        <f t="shared" si="7"/>
        <v>0</v>
      </c>
      <c r="I200" s="77" t="str">
        <f t="shared" si="9"/>
        <v>C</v>
      </c>
      <c r="J200" s="92" t="s">
        <v>2374</v>
      </c>
    </row>
    <row r="201" spans="1:10" ht="12.75">
      <c r="A201" s="70">
        <f ca="1" t="shared" si="8"/>
        <v>160</v>
      </c>
      <c r="B201" s="94" t="s">
        <v>486</v>
      </c>
      <c r="C201" s="71"/>
      <c r="D201" s="94" t="s">
        <v>1596</v>
      </c>
      <c r="E201" s="100" t="s">
        <v>294</v>
      </c>
      <c r="F201" s="109">
        <v>85</v>
      </c>
      <c r="G201" s="109"/>
      <c r="H201" s="61">
        <f t="shared" si="7"/>
        <v>0</v>
      </c>
      <c r="I201" s="77" t="str">
        <f t="shared" si="9"/>
        <v>C</v>
      </c>
      <c r="J201" s="92" t="s">
        <v>2374</v>
      </c>
    </row>
    <row r="202" spans="1:10" ht="12.75">
      <c r="A202" s="70">
        <f ca="1" t="shared" si="8"/>
        <v>161</v>
      </c>
      <c r="B202" s="94" t="s">
        <v>487</v>
      </c>
      <c r="C202" s="71" t="s">
        <v>243</v>
      </c>
      <c r="D202" s="94" t="s">
        <v>1597</v>
      </c>
      <c r="E202" s="100" t="s">
        <v>294</v>
      </c>
      <c r="F202" s="109">
        <v>4539</v>
      </c>
      <c r="G202" s="109"/>
      <c r="H202" s="61">
        <f t="shared" si="7"/>
        <v>0</v>
      </c>
      <c r="I202" s="77" t="str">
        <f t="shared" si="9"/>
        <v>C</v>
      </c>
      <c r="J202" s="92" t="s">
        <v>2374</v>
      </c>
    </row>
    <row r="203" spans="1:10" ht="12.75">
      <c r="A203" s="70">
        <f ca="1" t="shared" si="8"/>
        <v>162</v>
      </c>
      <c r="B203" s="94" t="s">
        <v>488</v>
      </c>
      <c r="C203" s="71" t="s">
        <v>243</v>
      </c>
      <c r="D203" s="94" t="s">
        <v>1598</v>
      </c>
      <c r="E203" s="100" t="s">
        <v>294</v>
      </c>
      <c r="F203" s="109">
        <v>249.6</v>
      </c>
      <c r="G203" s="109"/>
      <c r="H203" s="61">
        <f t="shared" si="7"/>
        <v>0</v>
      </c>
      <c r="I203" s="77" t="str">
        <f t="shared" si="9"/>
        <v>C</v>
      </c>
      <c r="J203" s="92" t="s">
        <v>2374</v>
      </c>
    </row>
    <row r="204" spans="1:10" ht="12.75">
      <c r="A204" s="70">
        <f ca="1" t="shared" si="8"/>
        <v>163</v>
      </c>
      <c r="B204" s="94" t="s">
        <v>489</v>
      </c>
      <c r="C204" s="71"/>
      <c r="D204" s="94" t="s">
        <v>1599</v>
      </c>
      <c r="E204" s="100" t="s">
        <v>294</v>
      </c>
      <c r="F204" s="109">
        <v>249.6</v>
      </c>
      <c r="G204" s="109"/>
      <c r="H204" s="61">
        <f t="shared" si="7"/>
        <v>0</v>
      </c>
      <c r="I204" s="77" t="str">
        <f t="shared" si="9"/>
        <v>C</v>
      </c>
      <c r="J204" s="92" t="s">
        <v>2374</v>
      </c>
    </row>
    <row r="205" spans="1:10" ht="12.75">
      <c r="A205" s="70">
        <f ca="1" t="shared" si="8"/>
        <v>164</v>
      </c>
      <c r="B205" s="94" t="s">
        <v>490</v>
      </c>
      <c r="C205" s="71"/>
      <c r="D205" s="94" t="s">
        <v>1600</v>
      </c>
      <c r="E205" s="100" t="s">
        <v>294</v>
      </c>
      <c r="F205" s="109">
        <v>4539</v>
      </c>
      <c r="G205" s="109"/>
      <c r="H205" s="61">
        <f t="shared" si="7"/>
        <v>0</v>
      </c>
      <c r="I205" s="77" t="str">
        <f t="shared" si="9"/>
        <v>C</v>
      </c>
      <c r="J205" s="92" t="s">
        <v>2374</v>
      </c>
    </row>
    <row r="206" spans="1:10" ht="12.75">
      <c r="A206" s="70">
        <f ca="1" t="shared" si="8"/>
        <v>165</v>
      </c>
      <c r="B206" s="94" t="s">
        <v>491</v>
      </c>
      <c r="C206" s="71"/>
      <c r="D206" s="94" t="s">
        <v>1601</v>
      </c>
      <c r="E206" s="100" t="s">
        <v>642</v>
      </c>
      <c r="F206" s="109">
        <v>10</v>
      </c>
      <c r="G206" s="109"/>
      <c r="H206" s="61">
        <f t="shared" si="7"/>
        <v>0</v>
      </c>
      <c r="I206" s="77" t="str">
        <f t="shared" si="9"/>
        <v>C</v>
      </c>
      <c r="J206" s="92" t="s">
        <v>2374</v>
      </c>
    </row>
    <row r="207" spans="1:10" ht="12.75">
      <c r="A207" s="70">
        <f ca="1" t="shared" si="8"/>
        <v>166</v>
      </c>
      <c r="B207" s="94" t="s">
        <v>492</v>
      </c>
      <c r="C207" s="71" t="s">
        <v>243</v>
      </c>
      <c r="D207" s="94" t="s">
        <v>1602</v>
      </c>
      <c r="E207" s="100" t="s">
        <v>294</v>
      </c>
      <c r="F207" s="109">
        <v>819.2</v>
      </c>
      <c r="G207" s="109"/>
      <c r="H207" s="61">
        <f t="shared" si="7"/>
        <v>0</v>
      </c>
      <c r="I207" s="77" t="str">
        <f t="shared" si="9"/>
        <v>C</v>
      </c>
      <c r="J207" s="92" t="s">
        <v>2374</v>
      </c>
    </row>
    <row r="208" spans="1:10" ht="12.75">
      <c r="A208" s="70">
        <f ca="1" t="shared" si="8"/>
        <v>167</v>
      </c>
      <c r="B208" s="94" t="s">
        <v>493</v>
      </c>
      <c r="C208" s="71"/>
      <c r="D208" s="94" t="s">
        <v>1603</v>
      </c>
      <c r="E208" s="100" t="s">
        <v>642</v>
      </c>
      <c r="F208" s="109">
        <v>40</v>
      </c>
      <c r="G208" s="109"/>
      <c r="H208" s="61">
        <f t="shared" si="7"/>
        <v>0</v>
      </c>
      <c r="I208" s="77" t="str">
        <f t="shared" si="9"/>
        <v>C</v>
      </c>
      <c r="J208" s="92" t="s">
        <v>2374</v>
      </c>
    </row>
    <row r="209" spans="1:10" ht="12.75">
      <c r="A209" s="70">
        <f ca="1" t="shared" si="8"/>
        <v>168</v>
      </c>
      <c r="B209" s="94" t="s">
        <v>494</v>
      </c>
      <c r="C209" s="71"/>
      <c r="D209" s="94" t="s">
        <v>1604</v>
      </c>
      <c r="E209" s="100" t="s">
        <v>642</v>
      </c>
      <c r="F209" s="109">
        <v>15</v>
      </c>
      <c r="G209" s="109"/>
      <c r="H209" s="61">
        <f t="shared" si="7"/>
        <v>0</v>
      </c>
      <c r="I209" s="77" t="str">
        <f t="shared" si="9"/>
        <v>C</v>
      </c>
      <c r="J209" s="92" t="s">
        <v>2374</v>
      </c>
    </row>
    <row r="210" spans="1:10" ht="12.75">
      <c r="A210" s="70">
        <f ca="1" t="shared" si="8"/>
      </c>
      <c r="B210" s="103"/>
      <c r="C210" s="71"/>
      <c r="D210" s="106" t="s">
        <v>1605</v>
      </c>
      <c r="E210" s="107"/>
      <c r="F210" s="116"/>
      <c r="G210" s="111"/>
      <c r="H210" s="106">
        <f aca="true" t="shared" si="10" ref="H210:H273">+IF(AND(F210="",G210=""),"",ROUND(F210*G210,2))</f>
      </c>
      <c r="I210" s="106">
        <f t="shared" si="9"/>
      </c>
      <c r="J210" s="106"/>
    </row>
    <row r="211" spans="1:10" ht="12.75">
      <c r="A211" s="70">
        <f aca="true" ca="1" t="shared" si="11" ref="A211:A274">+IF(NOT(ISBLANK(INDIRECT("e"&amp;ROW()))),MAX(INDIRECT("a$16:A"&amp;ROW()-1))+1,"")</f>
        <v>169</v>
      </c>
      <c r="B211" s="94" t="s">
        <v>495</v>
      </c>
      <c r="C211" s="71" t="s">
        <v>243</v>
      </c>
      <c r="D211" s="94" t="s">
        <v>1606</v>
      </c>
      <c r="E211" s="100" t="s">
        <v>294</v>
      </c>
      <c r="F211" s="109">
        <v>270</v>
      </c>
      <c r="G211" s="109"/>
      <c r="H211" s="61">
        <f t="shared" si="10"/>
        <v>0</v>
      </c>
      <c r="I211" s="77" t="str">
        <f t="shared" si="9"/>
        <v>C</v>
      </c>
      <c r="J211" s="92" t="s">
        <v>2375</v>
      </c>
    </row>
    <row r="212" spans="1:10" ht="12.75">
      <c r="A212" s="70">
        <f ca="1" t="shared" si="11"/>
        <v>170</v>
      </c>
      <c r="B212" s="94" t="s">
        <v>496</v>
      </c>
      <c r="C212" s="71"/>
      <c r="D212" s="94" t="s">
        <v>1607</v>
      </c>
      <c r="E212" s="100" t="s">
        <v>294</v>
      </c>
      <c r="F212" s="109">
        <v>165</v>
      </c>
      <c r="G212" s="109"/>
      <c r="H212" s="61">
        <f t="shared" si="10"/>
        <v>0</v>
      </c>
      <c r="I212" s="77" t="str">
        <f t="shared" si="9"/>
        <v>C</v>
      </c>
      <c r="J212" s="92" t="s">
        <v>2375</v>
      </c>
    </row>
    <row r="213" spans="1:10" ht="12.75">
      <c r="A213" s="70">
        <f ca="1" t="shared" si="11"/>
      </c>
      <c r="B213" s="103"/>
      <c r="C213" s="71"/>
      <c r="D213" s="106" t="s">
        <v>1608</v>
      </c>
      <c r="E213" s="107"/>
      <c r="F213" s="116"/>
      <c r="G213" s="111"/>
      <c r="H213" s="106">
        <f t="shared" si="10"/>
      </c>
      <c r="I213" s="106">
        <f t="shared" si="9"/>
      </c>
      <c r="J213" s="106"/>
    </row>
    <row r="214" spans="1:10" ht="12.75">
      <c r="A214" s="70">
        <f ca="1" t="shared" si="11"/>
        <v>171</v>
      </c>
      <c r="B214" s="94" t="s">
        <v>497</v>
      </c>
      <c r="C214" s="71" t="s">
        <v>243</v>
      </c>
      <c r="D214" s="94" t="s">
        <v>1609</v>
      </c>
      <c r="E214" s="100" t="s">
        <v>294</v>
      </c>
      <c r="F214" s="109">
        <v>1370</v>
      </c>
      <c r="G214" s="109"/>
      <c r="H214" s="61">
        <f t="shared" si="10"/>
        <v>0</v>
      </c>
      <c r="I214" s="77" t="str">
        <f t="shared" si="9"/>
        <v>C</v>
      </c>
      <c r="J214" s="92" t="s">
        <v>2375</v>
      </c>
    </row>
    <row r="215" spans="1:10" ht="12.75">
      <c r="A215" s="70">
        <f ca="1" t="shared" si="11"/>
      </c>
      <c r="B215" s="103"/>
      <c r="C215" s="71"/>
      <c r="D215" s="106" t="s">
        <v>1610</v>
      </c>
      <c r="E215" s="107"/>
      <c r="F215" s="116"/>
      <c r="G215" s="111"/>
      <c r="H215" s="106">
        <f t="shared" si="10"/>
      </c>
      <c r="I215" s="106">
        <f t="shared" si="9"/>
      </c>
      <c r="J215" s="106"/>
    </row>
    <row r="216" spans="1:10" ht="12.75">
      <c r="A216" s="70">
        <f ca="1" t="shared" si="11"/>
        <v>172</v>
      </c>
      <c r="B216" s="94" t="s">
        <v>498</v>
      </c>
      <c r="C216" s="71"/>
      <c r="D216" s="94" t="s">
        <v>1611</v>
      </c>
      <c r="E216" s="100" t="s">
        <v>324</v>
      </c>
      <c r="F216" s="109">
        <v>225</v>
      </c>
      <c r="G216" s="109"/>
      <c r="H216" s="61">
        <f t="shared" si="10"/>
        <v>0</v>
      </c>
      <c r="I216" s="77" t="str">
        <f t="shared" si="9"/>
        <v>C</v>
      </c>
      <c r="J216" s="92" t="s">
        <v>2375</v>
      </c>
    </row>
    <row r="217" spans="1:10" ht="12.75">
      <c r="A217" s="70">
        <f ca="1" t="shared" si="11"/>
      </c>
      <c r="B217" s="103"/>
      <c r="C217" s="71"/>
      <c r="D217" s="106" t="s">
        <v>1612</v>
      </c>
      <c r="E217" s="107"/>
      <c r="F217" s="116"/>
      <c r="G217" s="111"/>
      <c r="H217" s="106">
        <f t="shared" si="10"/>
      </c>
      <c r="I217" s="106">
        <f t="shared" si="9"/>
      </c>
      <c r="J217" s="106"/>
    </row>
    <row r="218" spans="1:10" ht="12.75">
      <c r="A218" s="70">
        <f ca="1" t="shared" si="11"/>
        <v>173</v>
      </c>
      <c r="B218" s="94" t="s">
        <v>499</v>
      </c>
      <c r="C218" s="71" t="s">
        <v>243</v>
      </c>
      <c r="D218" s="94" t="s">
        <v>1613</v>
      </c>
      <c r="E218" s="100" t="s">
        <v>294</v>
      </c>
      <c r="F218" s="109">
        <v>5165</v>
      </c>
      <c r="G218" s="109"/>
      <c r="H218" s="61">
        <f t="shared" si="10"/>
        <v>0</v>
      </c>
      <c r="I218" s="77" t="str">
        <f t="shared" si="9"/>
        <v>C</v>
      </c>
      <c r="J218" s="92" t="s">
        <v>2375</v>
      </c>
    </row>
    <row r="219" spans="1:10" ht="12.75">
      <c r="A219" s="70">
        <f ca="1" t="shared" si="11"/>
        <v>174</v>
      </c>
      <c r="B219" s="94" t="s">
        <v>500</v>
      </c>
      <c r="C219" s="71"/>
      <c r="D219" s="94" t="s">
        <v>1614</v>
      </c>
      <c r="E219" s="100" t="s">
        <v>324</v>
      </c>
      <c r="F219" s="109">
        <v>550</v>
      </c>
      <c r="G219" s="109"/>
      <c r="H219" s="61">
        <f t="shared" si="10"/>
        <v>0</v>
      </c>
      <c r="I219" s="77" t="str">
        <f t="shared" si="9"/>
        <v>C</v>
      </c>
      <c r="J219" s="92" t="s">
        <v>2375</v>
      </c>
    </row>
    <row r="220" spans="1:10" ht="12.75">
      <c r="A220" s="70">
        <f ca="1" t="shared" si="11"/>
        <v>175</v>
      </c>
      <c r="B220" s="94" t="s">
        <v>501</v>
      </c>
      <c r="C220" s="71"/>
      <c r="D220" s="94" t="s">
        <v>1615</v>
      </c>
      <c r="E220" s="100" t="s">
        <v>324</v>
      </c>
      <c r="F220" s="109">
        <v>550</v>
      </c>
      <c r="G220" s="109"/>
      <c r="H220" s="61">
        <f t="shared" si="10"/>
        <v>0</v>
      </c>
      <c r="I220" s="77" t="str">
        <f t="shared" si="9"/>
        <v>C</v>
      </c>
      <c r="J220" s="92" t="s">
        <v>2375</v>
      </c>
    </row>
    <row r="221" spans="1:10" ht="12.75">
      <c r="A221" s="70">
        <f ca="1" t="shared" si="11"/>
        <v>176</v>
      </c>
      <c r="B221" s="94" t="s">
        <v>502</v>
      </c>
      <c r="C221" s="71" t="s">
        <v>243</v>
      </c>
      <c r="D221" s="94" t="s">
        <v>1616</v>
      </c>
      <c r="E221" s="100" t="s">
        <v>503</v>
      </c>
      <c r="F221" s="109">
        <v>700</v>
      </c>
      <c r="G221" s="109"/>
      <c r="H221" s="61">
        <f t="shared" si="10"/>
        <v>0</v>
      </c>
      <c r="I221" s="77" t="str">
        <f t="shared" si="9"/>
        <v>C</v>
      </c>
      <c r="J221" s="92" t="s">
        <v>2375</v>
      </c>
    </row>
    <row r="222" spans="1:10" ht="12.75">
      <c r="A222" s="70">
        <f ca="1" t="shared" si="11"/>
      </c>
      <c r="B222" s="103"/>
      <c r="C222" s="71"/>
      <c r="D222" s="106" t="s">
        <v>1617</v>
      </c>
      <c r="E222" s="107"/>
      <c r="F222" s="116"/>
      <c r="G222" s="111"/>
      <c r="H222" s="106">
        <f t="shared" si="10"/>
      </c>
      <c r="I222" s="106">
        <f t="shared" si="9"/>
      </c>
      <c r="J222" s="106"/>
    </row>
    <row r="223" spans="1:10" ht="12.75">
      <c r="A223" s="70">
        <f ca="1" t="shared" si="11"/>
        <v>177</v>
      </c>
      <c r="B223" s="94" t="s">
        <v>504</v>
      </c>
      <c r="C223" s="71" t="s">
        <v>243</v>
      </c>
      <c r="D223" s="94" t="s">
        <v>1618</v>
      </c>
      <c r="E223" s="100" t="s">
        <v>1389</v>
      </c>
      <c r="F223" s="109">
        <v>1</v>
      </c>
      <c r="G223" s="109"/>
      <c r="H223" s="61">
        <f t="shared" si="10"/>
        <v>0</v>
      </c>
      <c r="I223" s="77" t="str">
        <f t="shared" si="9"/>
        <v>C</v>
      </c>
      <c r="J223" s="92" t="s">
        <v>2375</v>
      </c>
    </row>
    <row r="224" spans="1:10" ht="12.75">
      <c r="A224" s="70">
        <f ca="1" t="shared" si="11"/>
        <v>178</v>
      </c>
      <c r="B224" s="94" t="s">
        <v>505</v>
      </c>
      <c r="C224" s="71"/>
      <c r="D224" s="94" t="s">
        <v>1619</v>
      </c>
      <c r="E224" s="100" t="s">
        <v>294</v>
      </c>
      <c r="F224" s="109">
        <v>240</v>
      </c>
      <c r="G224" s="109"/>
      <c r="H224" s="61">
        <f t="shared" si="10"/>
        <v>0</v>
      </c>
      <c r="I224" s="77" t="str">
        <f t="shared" si="9"/>
        <v>C</v>
      </c>
      <c r="J224" s="92" t="s">
        <v>2375</v>
      </c>
    </row>
    <row r="225" spans="1:10" ht="12.75">
      <c r="A225" s="70">
        <f ca="1" t="shared" si="11"/>
      </c>
      <c r="B225" s="103"/>
      <c r="C225" s="71"/>
      <c r="D225" s="106" t="s">
        <v>1620</v>
      </c>
      <c r="E225" s="107"/>
      <c r="F225" s="116"/>
      <c r="G225" s="111"/>
      <c r="H225" s="106">
        <f t="shared" si="10"/>
      </c>
      <c r="I225" s="106">
        <f t="shared" si="9"/>
      </c>
      <c r="J225" s="106"/>
    </row>
    <row r="226" spans="1:10" ht="12.75">
      <c r="A226" s="70">
        <f ca="1" t="shared" si="11"/>
        <v>179</v>
      </c>
      <c r="B226" s="94" t="s">
        <v>506</v>
      </c>
      <c r="C226" s="71"/>
      <c r="D226" s="94" t="s">
        <v>1621</v>
      </c>
      <c r="E226" s="100" t="s">
        <v>324</v>
      </c>
      <c r="F226" s="109">
        <v>4080</v>
      </c>
      <c r="G226" s="109"/>
      <c r="H226" s="61">
        <f t="shared" si="10"/>
        <v>0</v>
      </c>
      <c r="I226" s="77" t="str">
        <f t="shared" si="9"/>
        <v>C</v>
      </c>
      <c r="J226" s="92" t="s">
        <v>2375</v>
      </c>
    </row>
    <row r="227" spans="1:10" ht="12.75">
      <c r="A227" s="70">
        <f ca="1" t="shared" si="11"/>
      </c>
      <c r="B227" s="103"/>
      <c r="C227" s="71"/>
      <c r="D227" s="106" t="s">
        <v>1622</v>
      </c>
      <c r="E227" s="107"/>
      <c r="F227" s="116"/>
      <c r="G227" s="111"/>
      <c r="H227" s="106">
        <f t="shared" si="10"/>
      </c>
      <c r="I227" s="106">
        <f t="shared" si="9"/>
      </c>
      <c r="J227" s="106"/>
    </row>
    <row r="228" spans="1:10" ht="12.75">
      <c r="A228" s="70">
        <f ca="1" t="shared" si="11"/>
        <v>180</v>
      </c>
      <c r="B228" s="94" t="s">
        <v>507</v>
      </c>
      <c r="C228" s="71" t="s">
        <v>243</v>
      </c>
      <c r="D228" s="94" t="s">
        <v>1623</v>
      </c>
      <c r="E228" s="100" t="s">
        <v>294</v>
      </c>
      <c r="F228" s="109">
        <v>580</v>
      </c>
      <c r="G228" s="109"/>
      <c r="H228" s="61">
        <f t="shared" si="10"/>
        <v>0</v>
      </c>
      <c r="I228" s="77" t="str">
        <f t="shared" si="9"/>
        <v>C</v>
      </c>
      <c r="J228" s="92" t="s">
        <v>2378</v>
      </c>
    </row>
    <row r="229" spans="1:10" ht="12.75">
      <c r="A229" s="70">
        <f ca="1" t="shared" si="11"/>
        <v>181</v>
      </c>
      <c r="B229" s="94" t="s">
        <v>508</v>
      </c>
      <c r="C229" s="71"/>
      <c r="D229" s="94" t="s">
        <v>1624</v>
      </c>
      <c r="E229" s="100" t="s">
        <v>294</v>
      </c>
      <c r="F229" s="109">
        <v>290</v>
      </c>
      <c r="G229" s="109"/>
      <c r="H229" s="61">
        <f t="shared" si="10"/>
        <v>0</v>
      </c>
      <c r="I229" s="77" t="str">
        <f t="shared" si="9"/>
        <v>C</v>
      </c>
      <c r="J229" s="92" t="s">
        <v>2378</v>
      </c>
    </row>
    <row r="230" spans="1:10" ht="12.75">
      <c r="A230" s="70">
        <f ca="1" t="shared" si="11"/>
        <v>182</v>
      </c>
      <c r="B230" s="94" t="s">
        <v>509</v>
      </c>
      <c r="C230" s="71" t="s">
        <v>243</v>
      </c>
      <c r="D230" s="94" t="s">
        <v>1625</v>
      </c>
      <c r="E230" s="100" t="s">
        <v>294</v>
      </c>
      <c r="F230" s="109">
        <v>290</v>
      </c>
      <c r="G230" s="109"/>
      <c r="H230" s="61">
        <f t="shared" si="10"/>
        <v>0</v>
      </c>
      <c r="I230" s="77" t="str">
        <f t="shared" si="9"/>
        <v>C</v>
      </c>
      <c r="J230" s="92" t="s">
        <v>2378</v>
      </c>
    </row>
    <row r="231" spans="1:10" ht="12.75">
      <c r="A231" s="70">
        <f ca="1" t="shared" si="11"/>
      </c>
      <c r="B231" s="103"/>
      <c r="C231" s="71"/>
      <c r="D231" s="106" t="s">
        <v>1626</v>
      </c>
      <c r="E231" s="107"/>
      <c r="F231" s="116"/>
      <c r="G231" s="111"/>
      <c r="H231" s="106">
        <f t="shared" si="10"/>
      </c>
      <c r="I231" s="106">
        <f t="shared" si="9"/>
      </c>
      <c r="J231" s="106"/>
    </row>
    <row r="232" spans="1:10" ht="12.75">
      <c r="A232" s="70">
        <f ca="1" t="shared" si="11"/>
        <v>183</v>
      </c>
      <c r="B232" s="94" t="s">
        <v>510</v>
      </c>
      <c r="C232" s="71" t="s">
        <v>243</v>
      </c>
      <c r="D232" s="94" t="s">
        <v>1627</v>
      </c>
      <c r="E232" s="100" t="s">
        <v>294</v>
      </c>
      <c r="F232" s="109">
        <v>200</v>
      </c>
      <c r="G232" s="109"/>
      <c r="H232" s="61">
        <f t="shared" si="10"/>
        <v>0</v>
      </c>
      <c r="I232" s="77" t="str">
        <f t="shared" si="9"/>
        <v>C</v>
      </c>
      <c r="J232" s="92" t="s">
        <v>2375</v>
      </c>
    </row>
    <row r="233" spans="1:10" ht="12.75">
      <c r="A233" s="70">
        <f ca="1" t="shared" si="11"/>
        <v>184</v>
      </c>
      <c r="B233" s="94" t="s">
        <v>511</v>
      </c>
      <c r="C233" s="71" t="s">
        <v>243</v>
      </c>
      <c r="D233" s="94" t="s">
        <v>1628</v>
      </c>
      <c r="E233" s="100" t="s">
        <v>294</v>
      </c>
      <c r="F233" s="109">
        <v>1300</v>
      </c>
      <c r="G233" s="109"/>
      <c r="H233" s="61">
        <f t="shared" si="10"/>
        <v>0</v>
      </c>
      <c r="I233" s="77" t="str">
        <f t="shared" si="9"/>
        <v>C</v>
      </c>
      <c r="J233" s="92" t="s">
        <v>2375</v>
      </c>
    </row>
    <row r="234" spans="1:10" ht="12.75">
      <c r="A234" s="70">
        <f ca="1" t="shared" si="11"/>
        <v>185</v>
      </c>
      <c r="B234" s="94" t="s">
        <v>512</v>
      </c>
      <c r="C234" s="71" t="s">
        <v>243</v>
      </c>
      <c r="D234" s="94" t="s">
        <v>1629</v>
      </c>
      <c r="E234" s="100" t="s">
        <v>294</v>
      </c>
      <c r="F234" s="109">
        <v>520</v>
      </c>
      <c r="G234" s="109"/>
      <c r="H234" s="61">
        <f t="shared" si="10"/>
        <v>0</v>
      </c>
      <c r="I234" s="77" t="str">
        <f t="shared" si="9"/>
        <v>C</v>
      </c>
      <c r="J234" s="92" t="s">
        <v>2375</v>
      </c>
    </row>
    <row r="235" spans="1:10" ht="12.75">
      <c r="A235" s="70">
        <f ca="1" t="shared" si="11"/>
        <v>186</v>
      </c>
      <c r="B235" s="94" t="s">
        <v>513</v>
      </c>
      <c r="C235" s="71" t="s">
        <v>243</v>
      </c>
      <c r="D235" s="94" t="s">
        <v>1630</v>
      </c>
      <c r="E235" s="100" t="s">
        <v>294</v>
      </c>
      <c r="F235" s="109">
        <v>310</v>
      </c>
      <c r="G235" s="109"/>
      <c r="H235" s="61">
        <f t="shared" si="10"/>
        <v>0</v>
      </c>
      <c r="I235" s="77" t="str">
        <f t="shared" si="9"/>
        <v>C</v>
      </c>
      <c r="J235" s="92" t="s">
        <v>2375</v>
      </c>
    </row>
    <row r="236" spans="1:10" ht="12.75">
      <c r="A236" s="70">
        <f ca="1" t="shared" si="11"/>
        <v>187</v>
      </c>
      <c r="B236" s="94" t="s">
        <v>514</v>
      </c>
      <c r="C236" s="71" t="s">
        <v>243</v>
      </c>
      <c r="D236" s="94" t="s">
        <v>1631</v>
      </c>
      <c r="E236" s="100" t="s">
        <v>324</v>
      </c>
      <c r="F236" s="109">
        <v>400</v>
      </c>
      <c r="G236" s="109"/>
      <c r="H236" s="61">
        <f t="shared" si="10"/>
        <v>0</v>
      </c>
      <c r="I236" s="77" t="str">
        <f t="shared" si="9"/>
        <v>C</v>
      </c>
      <c r="J236" s="92" t="s">
        <v>2375</v>
      </c>
    </row>
    <row r="237" spans="1:10" ht="12.75">
      <c r="A237" s="70">
        <f ca="1" t="shared" si="11"/>
      </c>
      <c r="B237" s="103"/>
      <c r="C237" s="71"/>
      <c r="D237" s="106" t="s">
        <v>1632</v>
      </c>
      <c r="E237" s="107"/>
      <c r="F237" s="116"/>
      <c r="G237" s="111"/>
      <c r="H237" s="106">
        <f t="shared" si="10"/>
      </c>
      <c r="I237" s="106">
        <f t="shared" si="9"/>
      </c>
      <c r="J237" s="106"/>
    </row>
    <row r="238" spans="1:10" ht="12.75">
      <c r="A238" s="70">
        <f ca="1" t="shared" si="11"/>
        <v>188</v>
      </c>
      <c r="B238" s="94" t="s">
        <v>515</v>
      </c>
      <c r="C238" s="71" t="s">
        <v>243</v>
      </c>
      <c r="D238" s="94" t="s">
        <v>516</v>
      </c>
      <c r="E238" s="100" t="s">
        <v>642</v>
      </c>
      <c r="F238" s="109">
        <v>13</v>
      </c>
      <c r="G238" s="109"/>
      <c r="H238" s="61">
        <f t="shared" si="10"/>
        <v>0</v>
      </c>
      <c r="I238" s="77" t="str">
        <f t="shared" si="9"/>
        <v>C</v>
      </c>
      <c r="J238" s="92" t="s">
        <v>2375</v>
      </c>
    </row>
    <row r="239" spans="1:10" ht="12.75">
      <c r="A239" s="70">
        <f ca="1" t="shared" si="11"/>
        <v>189</v>
      </c>
      <c r="B239" s="94" t="s">
        <v>517</v>
      </c>
      <c r="C239" s="71" t="s">
        <v>243</v>
      </c>
      <c r="D239" s="94" t="s">
        <v>518</v>
      </c>
      <c r="E239" s="100" t="s">
        <v>642</v>
      </c>
      <c r="F239" s="109">
        <v>1</v>
      </c>
      <c r="G239" s="109"/>
      <c r="H239" s="61">
        <f t="shared" si="10"/>
        <v>0</v>
      </c>
      <c r="I239" s="77" t="str">
        <f t="shared" si="9"/>
        <v>C</v>
      </c>
      <c r="J239" s="92" t="s">
        <v>2375</v>
      </c>
    </row>
    <row r="240" spans="1:10" ht="12.75">
      <c r="A240" s="70">
        <f ca="1" t="shared" si="11"/>
        <v>190</v>
      </c>
      <c r="B240" s="94" t="s">
        <v>519</v>
      </c>
      <c r="C240" s="71" t="s">
        <v>243</v>
      </c>
      <c r="D240" s="94" t="s">
        <v>520</v>
      </c>
      <c r="E240" s="100" t="s">
        <v>642</v>
      </c>
      <c r="F240" s="109">
        <v>14</v>
      </c>
      <c r="G240" s="109"/>
      <c r="H240" s="61">
        <f t="shared" si="10"/>
        <v>0</v>
      </c>
      <c r="I240" s="77" t="str">
        <f t="shared" si="9"/>
        <v>C</v>
      </c>
      <c r="J240" s="92" t="s">
        <v>2375</v>
      </c>
    </row>
    <row r="241" spans="1:10" ht="12.75">
      <c r="A241" s="70">
        <f ca="1" t="shared" si="11"/>
        <v>191</v>
      </c>
      <c r="B241" s="94" t="s">
        <v>521</v>
      </c>
      <c r="C241" s="71" t="s">
        <v>243</v>
      </c>
      <c r="D241" s="94" t="s">
        <v>522</v>
      </c>
      <c r="E241" s="100" t="s">
        <v>642</v>
      </c>
      <c r="F241" s="109">
        <v>7</v>
      </c>
      <c r="G241" s="109"/>
      <c r="H241" s="61">
        <f t="shared" si="10"/>
        <v>0</v>
      </c>
      <c r="I241" s="77" t="str">
        <f t="shared" si="9"/>
        <v>C</v>
      </c>
      <c r="J241" s="92" t="s">
        <v>2375</v>
      </c>
    </row>
    <row r="242" spans="1:10" ht="12.75">
      <c r="A242" s="70">
        <f ca="1" t="shared" si="11"/>
        <v>192</v>
      </c>
      <c r="B242" s="94" t="s">
        <v>523</v>
      </c>
      <c r="C242" s="71" t="s">
        <v>243</v>
      </c>
      <c r="D242" s="94" t="s">
        <v>524</v>
      </c>
      <c r="E242" s="100" t="s">
        <v>642</v>
      </c>
      <c r="F242" s="109">
        <v>4</v>
      </c>
      <c r="G242" s="109"/>
      <c r="H242" s="61">
        <f t="shared" si="10"/>
        <v>0</v>
      </c>
      <c r="I242" s="77" t="str">
        <f t="shared" si="9"/>
        <v>C</v>
      </c>
      <c r="J242" s="92" t="s">
        <v>2375</v>
      </c>
    </row>
    <row r="243" spans="1:10" ht="12.75">
      <c r="A243" s="70">
        <f ca="1" t="shared" si="11"/>
        <v>193</v>
      </c>
      <c r="B243" s="94" t="s">
        <v>525</v>
      </c>
      <c r="C243" s="71" t="s">
        <v>243</v>
      </c>
      <c r="D243" s="94" t="s">
        <v>526</v>
      </c>
      <c r="E243" s="100" t="s">
        <v>642</v>
      </c>
      <c r="F243" s="109">
        <v>14</v>
      </c>
      <c r="G243" s="109"/>
      <c r="H243" s="61">
        <f t="shared" si="10"/>
        <v>0</v>
      </c>
      <c r="I243" s="77" t="str">
        <f t="shared" si="9"/>
        <v>C</v>
      </c>
      <c r="J243" s="92" t="s">
        <v>2375</v>
      </c>
    </row>
    <row r="244" spans="1:10" ht="12.75">
      <c r="A244" s="70">
        <f ca="1" t="shared" si="11"/>
        <v>194</v>
      </c>
      <c r="B244" s="94" t="s">
        <v>527</v>
      </c>
      <c r="C244" s="71" t="s">
        <v>243</v>
      </c>
      <c r="D244" s="94" t="s">
        <v>528</v>
      </c>
      <c r="E244" s="100" t="s">
        <v>642</v>
      </c>
      <c r="F244" s="109">
        <v>14</v>
      </c>
      <c r="G244" s="109"/>
      <c r="H244" s="61">
        <f t="shared" si="10"/>
        <v>0</v>
      </c>
      <c r="I244" s="77" t="str">
        <f t="shared" si="9"/>
        <v>C</v>
      </c>
      <c r="J244" s="92" t="s">
        <v>2375</v>
      </c>
    </row>
    <row r="245" spans="1:10" ht="12.75">
      <c r="A245" s="70">
        <f ca="1" t="shared" si="11"/>
        <v>195</v>
      </c>
      <c r="B245" s="94" t="s">
        <v>529</v>
      </c>
      <c r="C245" s="71" t="s">
        <v>243</v>
      </c>
      <c r="D245" s="94" t="s">
        <v>530</v>
      </c>
      <c r="E245" s="100" t="s">
        <v>642</v>
      </c>
      <c r="F245" s="109">
        <v>3</v>
      </c>
      <c r="G245" s="109"/>
      <c r="H245" s="61">
        <f t="shared" si="10"/>
        <v>0</v>
      </c>
      <c r="I245" s="77" t="str">
        <f t="shared" si="9"/>
        <v>C</v>
      </c>
      <c r="J245" s="92" t="s">
        <v>2375</v>
      </c>
    </row>
    <row r="246" spans="1:10" ht="12.75">
      <c r="A246" s="70">
        <f ca="1" t="shared" si="11"/>
        <v>196</v>
      </c>
      <c r="B246" s="94" t="s">
        <v>531</v>
      </c>
      <c r="C246" s="71" t="s">
        <v>243</v>
      </c>
      <c r="D246" s="94" t="s">
        <v>532</v>
      </c>
      <c r="E246" s="100" t="s">
        <v>642</v>
      </c>
      <c r="F246" s="109">
        <v>4</v>
      </c>
      <c r="G246" s="109"/>
      <c r="H246" s="61">
        <f t="shared" si="10"/>
        <v>0</v>
      </c>
      <c r="I246" s="77" t="str">
        <f t="shared" si="9"/>
        <v>C</v>
      </c>
      <c r="J246" s="92" t="s">
        <v>2375</v>
      </c>
    </row>
    <row r="247" spans="1:10" ht="12.75">
      <c r="A247" s="70">
        <f ca="1" t="shared" si="11"/>
        <v>197</v>
      </c>
      <c r="B247" s="94" t="s">
        <v>533</v>
      </c>
      <c r="C247" s="71" t="s">
        <v>243</v>
      </c>
      <c r="D247" s="94" t="s">
        <v>534</v>
      </c>
      <c r="E247" s="100" t="s">
        <v>642</v>
      </c>
      <c r="F247" s="109">
        <v>25</v>
      </c>
      <c r="G247" s="109"/>
      <c r="H247" s="61">
        <f t="shared" si="10"/>
        <v>0</v>
      </c>
      <c r="I247" s="77" t="str">
        <f t="shared" si="9"/>
        <v>C</v>
      </c>
      <c r="J247" s="92" t="s">
        <v>2375</v>
      </c>
    </row>
    <row r="248" spans="1:10" ht="12.75">
      <c r="A248" s="70">
        <f ca="1" t="shared" si="11"/>
        <v>198</v>
      </c>
      <c r="B248" s="94" t="s">
        <v>535</v>
      </c>
      <c r="C248" s="71" t="s">
        <v>243</v>
      </c>
      <c r="D248" s="94" t="s">
        <v>536</v>
      </c>
      <c r="E248" s="100" t="s">
        <v>642</v>
      </c>
      <c r="F248" s="109">
        <v>5</v>
      </c>
      <c r="G248" s="109"/>
      <c r="H248" s="61">
        <f t="shared" si="10"/>
        <v>0</v>
      </c>
      <c r="I248" s="77" t="str">
        <f t="shared" si="9"/>
        <v>C</v>
      </c>
      <c r="J248" s="92" t="s">
        <v>2375</v>
      </c>
    </row>
    <row r="249" spans="1:10" ht="12.75">
      <c r="A249" s="70">
        <f ca="1" t="shared" si="11"/>
        <v>199</v>
      </c>
      <c r="B249" s="94" t="s">
        <v>537</v>
      </c>
      <c r="C249" s="71" t="s">
        <v>243</v>
      </c>
      <c r="D249" s="94" t="s">
        <v>538</v>
      </c>
      <c r="E249" s="100" t="s">
        <v>642</v>
      </c>
      <c r="F249" s="109">
        <v>2</v>
      </c>
      <c r="G249" s="109"/>
      <c r="H249" s="61">
        <f t="shared" si="10"/>
        <v>0</v>
      </c>
      <c r="I249" s="77" t="str">
        <f t="shared" si="9"/>
        <v>C</v>
      </c>
      <c r="J249" s="92" t="s">
        <v>2375</v>
      </c>
    </row>
    <row r="250" spans="1:10" ht="12.75">
      <c r="A250" s="70">
        <f ca="1" t="shared" si="11"/>
        <v>200</v>
      </c>
      <c r="B250" s="94" t="s">
        <v>539</v>
      </c>
      <c r="C250" s="71" t="s">
        <v>243</v>
      </c>
      <c r="D250" s="94" t="s">
        <v>540</v>
      </c>
      <c r="E250" s="100" t="s">
        <v>642</v>
      </c>
      <c r="F250" s="109">
        <v>1</v>
      </c>
      <c r="G250" s="109"/>
      <c r="H250" s="61">
        <f t="shared" si="10"/>
        <v>0</v>
      </c>
      <c r="I250" s="77" t="str">
        <f t="shared" si="9"/>
        <v>C</v>
      </c>
      <c r="J250" s="92" t="s">
        <v>2375</v>
      </c>
    </row>
    <row r="251" spans="1:10" ht="12.75">
      <c r="A251" s="70">
        <f ca="1" t="shared" si="11"/>
        <v>201</v>
      </c>
      <c r="B251" s="94" t="s">
        <v>541</v>
      </c>
      <c r="C251" s="71" t="s">
        <v>243</v>
      </c>
      <c r="D251" s="94" t="s">
        <v>542</v>
      </c>
      <c r="E251" s="100" t="s">
        <v>642</v>
      </c>
      <c r="F251" s="109">
        <v>1</v>
      </c>
      <c r="G251" s="109"/>
      <c r="H251" s="61">
        <f t="shared" si="10"/>
        <v>0</v>
      </c>
      <c r="I251" s="77" t="str">
        <f t="shared" si="9"/>
        <v>C</v>
      </c>
      <c r="J251" s="92" t="s">
        <v>2375</v>
      </c>
    </row>
    <row r="252" spans="1:10" ht="12.75">
      <c r="A252" s="70">
        <f ca="1" t="shared" si="11"/>
        <v>202</v>
      </c>
      <c r="B252" s="94" t="s">
        <v>543</v>
      </c>
      <c r="C252" s="71" t="s">
        <v>243</v>
      </c>
      <c r="D252" s="94" t="s">
        <v>544</v>
      </c>
      <c r="E252" s="100" t="s">
        <v>642</v>
      </c>
      <c r="F252" s="109">
        <v>1</v>
      </c>
      <c r="G252" s="109"/>
      <c r="H252" s="61">
        <f t="shared" si="10"/>
        <v>0</v>
      </c>
      <c r="I252" s="77" t="str">
        <f t="shared" si="9"/>
        <v>C</v>
      </c>
      <c r="J252" s="92" t="s">
        <v>2375</v>
      </c>
    </row>
    <row r="253" spans="1:10" ht="12.75">
      <c r="A253" s="70">
        <f ca="1" t="shared" si="11"/>
        <v>203</v>
      </c>
      <c r="B253" s="94" t="s">
        <v>545</v>
      </c>
      <c r="C253" s="71" t="s">
        <v>243</v>
      </c>
      <c r="D253" s="94" t="s">
        <v>546</v>
      </c>
      <c r="E253" s="100" t="s">
        <v>642</v>
      </c>
      <c r="F253" s="109">
        <v>2</v>
      </c>
      <c r="G253" s="109"/>
      <c r="H253" s="61">
        <f t="shared" si="10"/>
        <v>0</v>
      </c>
      <c r="I253" s="77" t="str">
        <f t="shared" si="9"/>
        <v>C</v>
      </c>
      <c r="J253" s="92" t="s">
        <v>2375</v>
      </c>
    </row>
    <row r="254" spans="1:10" ht="12.75">
      <c r="A254" s="70">
        <f ca="1" t="shared" si="11"/>
        <v>204</v>
      </c>
      <c r="B254" s="94" t="s">
        <v>547</v>
      </c>
      <c r="C254" s="71" t="s">
        <v>243</v>
      </c>
      <c r="D254" s="94" t="s">
        <v>548</v>
      </c>
      <c r="E254" s="100" t="s">
        <v>642</v>
      </c>
      <c r="F254" s="109">
        <v>1</v>
      </c>
      <c r="G254" s="109"/>
      <c r="H254" s="61">
        <f t="shared" si="10"/>
        <v>0</v>
      </c>
      <c r="I254" s="77" t="str">
        <f t="shared" si="9"/>
        <v>C</v>
      </c>
      <c r="J254" s="92" t="s">
        <v>2375</v>
      </c>
    </row>
    <row r="255" spans="1:10" ht="12.75">
      <c r="A255" s="70">
        <f ca="1" t="shared" si="11"/>
        <v>205</v>
      </c>
      <c r="B255" s="94" t="s">
        <v>549</v>
      </c>
      <c r="C255" s="71" t="s">
        <v>243</v>
      </c>
      <c r="D255" s="94" t="s">
        <v>550</v>
      </c>
      <c r="E255" s="100" t="s">
        <v>642</v>
      </c>
      <c r="F255" s="109">
        <v>8</v>
      </c>
      <c r="G255" s="109"/>
      <c r="H255" s="61">
        <f t="shared" si="10"/>
        <v>0</v>
      </c>
      <c r="I255" s="77" t="str">
        <f t="shared" si="9"/>
        <v>C</v>
      </c>
      <c r="J255" s="92" t="s">
        <v>2375</v>
      </c>
    </row>
    <row r="256" spans="1:10" ht="12.75">
      <c r="A256" s="70">
        <f ca="1" t="shared" si="11"/>
        <v>206</v>
      </c>
      <c r="B256" s="94" t="s">
        <v>551</v>
      </c>
      <c r="C256" s="71" t="s">
        <v>243</v>
      </c>
      <c r="D256" s="94" t="s">
        <v>552</v>
      </c>
      <c r="E256" s="100" t="s">
        <v>642</v>
      </c>
      <c r="F256" s="109">
        <v>5</v>
      </c>
      <c r="G256" s="109"/>
      <c r="H256" s="61">
        <f t="shared" si="10"/>
        <v>0</v>
      </c>
      <c r="I256" s="77" t="str">
        <f t="shared" si="9"/>
        <v>C</v>
      </c>
      <c r="J256" s="92" t="s">
        <v>2375</v>
      </c>
    </row>
    <row r="257" spans="1:10" ht="12.75">
      <c r="A257" s="70">
        <f ca="1" t="shared" si="11"/>
        <v>207</v>
      </c>
      <c r="B257" s="94" t="s">
        <v>553</v>
      </c>
      <c r="C257" s="71" t="s">
        <v>243</v>
      </c>
      <c r="D257" s="94" t="s">
        <v>554</v>
      </c>
      <c r="E257" s="100" t="s">
        <v>642</v>
      </c>
      <c r="F257" s="109">
        <v>1</v>
      </c>
      <c r="G257" s="109"/>
      <c r="H257" s="61">
        <f t="shared" si="10"/>
        <v>0</v>
      </c>
      <c r="I257" s="77" t="str">
        <f t="shared" si="9"/>
        <v>C</v>
      </c>
      <c r="J257" s="92" t="s">
        <v>2375</v>
      </c>
    </row>
    <row r="258" spans="1:10" ht="12.75">
      <c r="A258" s="70">
        <f ca="1" t="shared" si="11"/>
        <v>208</v>
      </c>
      <c r="B258" s="94" t="s">
        <v>555</v>
      </c>
      <c r="C258" s="71" t="s">
        <v>243</v>
      </c>
      <c r="D258" s="94" t="s">
        <v>556</v>
      </c>
      <c r="E258" s="100" t="s">
        <v>642</v>
      </c>
      <c r="F258" s="109">
        <v>4</v>
      </c>
      <c r="G258" s="109"/>
      <c r="H258" s="61">
        <f t="shared" si="10"/>
        <v>0</v>
      </c>
      <c r="I258" s="77" t="str">
        <f t="shared" si="9"/>
        <v>C</v>
      </c>
      <c r="J258" s="92" t="s">
        <v>2375</v>
      </c>
    </row>
    <row r="259" spans="1:10" ht="12.75">
      <c r="A259" s="70">
        <f ca="1" t="shared" si="11"/>
        <v>209</v>
      </c>
      <c r="B259" s="94" t="s">
        <v>557</v>
      </c>
      <c r="C259" s="71" t="s">
        <v>243</v>
      </c>
      <c r="D259" s="94" t="s">
        <v>558</v>
      </c>
      <c r="E259" s="100" t="s">
        <v>642</v>
      </c>
      <c r="F259" s="109">
        <v>19</v>
      </c>
      <c r="G259" s="109"/>
      <c r="H259" s="61">
        <f t="shared" si="10"/>
        <v>0</v>
      </c>
      <c r="I259" s="77" t="str">
        <f aca="true" t="shared" si="12" ref="I259:I322">IF(E259&lt;&gt;"","C","")</f>
        <v>C</v>
      </c>
      <c r="J259" s="92" t="s">
        <v>2375</v>
      </c>
    </row>
    <row r="260" spans="1:10" ht="12.75">
      <c r="A260" s="70">
        <f ca="1" t="shared" si="11"/>
      </c>
      <c r="B260" s="103"/>
      <c r="C260" s="71"/>
      <c r="D260" s="106" t="s">
        <v>1633</v>
      </c>
      <c r="E260" s="107"/>
      <c r="F260" s="116"/>
      <c r="G260" s="111"/>
      <c r="H260" s="106">
        <f t="shared" si="10"/>
      </c>
      <c r="I260" s="106">
        <f t="shared" si="12"/>
      </c>
      <c r="J260" s="106"/>
    </row>
    <row r="261" spans="1:10" ht="12.75">
      <c r="A261" s="70">
        <f ca="1" t="shared" si="11"/>
        <v>210</v>
      </c>
      <c r="B261" s="94" t="s">
        <v>559</v>
      </c>
      <c r="C261" s="71" t="s">
        <v>243</v>
      </c>
      <c r="D261" s="94" t="s">
        <v>560</v>
      </c>
      <c r="E261" s="100" t="s">
        <v>642</v>
      </c>
      <c r="F261" s="109">
        <v>28</v>
      </c>
      <c r="G261" s="109"/>
      <c r="H261" s="61">
        <f t="shared" si="10"/>
        <v>0</v>
      </c>
      <c r="I261" s="77" t="str">
        <f t="shared" si="12"/>
        <v>C</v>
      </c>
      <c r="J261" s="92" t="s">
        <v>2375</v>
      </c>
    </row>
    <row r="262" spans="1:10" ht="12.75">
      <c r="A262" s="70">
        <f ca="1" t="shared" si="11"/>
        <v>211</v>
      </c>
      <c r="B262" s="94" t="s">
        <v>561</v>
      </c>
      <c r="C262" s="71" t="s">
        <v>243</v>
      </c>
      <c r="D262" s="94" t="s">
        <v>562</v>
      </c>
      <c r="E262" s="100" t="s">
        <v>642</v>
      </c>
      <c r="F262" s="109">
        <v>1</v>
      </c>
      <c r="G262" s="109"/>
      <c r="H262" s="61">
        <f t="shared" si="10"/>
        <v>0</v>
      </c>
      <c r="I262" s="77" t="str">
        <f t="shared" si="12"/>
        <v>C</v>
      </c>
      <c r="J262" s="92" t="s">
        <v>2375</v>
      </c>
    </row>
    <row r="263" spans="1:10" ht="12.75">
      <c r="A263" s="70">
        <f ca="1" t="shared" si="11"/>
        <v>212</v>
      </c>
      <c r="B263" s="94" t="s">
        <v>563</v>
      </c>
      <c r="C263" s="71" t="s">
        <v>243</v>
      </c>
      <c r="D263" s="94" t="s">
        <v>564</v>
      </c>
      <c r="E263" s="100" t="s">
        <v>642</v>
      </c>
      <c r="F263" s="109">
        <v>14</v>
      </c>
      <c r="G263" s="109"/>
      <c r="H263" s="61">
        <f t="shared" si="10"/>
        <v>0</v>
      </c>
      <c r="I263" s="77" t="str">
        <f t="shared" si="12"/>
        <v>C</v>
      </c>
      <c r="J263" s="92" t="s">
        <v>2375</v>
      </c>
    </row>
    <row r="264" spans="1:10" ht="12.75">
      <c r="A264" s="70">
        <f ca="1" t="shared" si="11"/>
        <v>213</v>
      </c>
      <c r="B264" s="94" t="s">
        <v>565</v>
      </c>
      <c r="C264" s="71" t="s">
        <v>243</v>
      </c>
      <c r="D264" s="94" t="s">
        <v>566</v>
      </c>
      <c r="E264" s="100" t="s">
        <v>642</v>
      </c>
      <c r="F264" s="109">
        <v>24</v>
      </c>
      <c r="G264" s="109"/>
      <c r="H264" s="61">
        <f t="shared" si="10"/>
        <v>0</v>
      </c>
      <c r="I264" s="77" t="str">
        <f t="shared" si="12"/>
        <v>C</v>
      </c>
      <c r="J264" s="92" t="s">
        <v>2375</v>
      </c>
    </row>
    <row r="265" spans="1:10" ht="12.75">
      <c r="A265" s="70">
        <f ca="1" t="shared" si="11"/>
        <v>214</v>
      </c>
      <c r="B265" s="94" t="s">
        <v>567</v>
      </c>
      <c r="C265" s="71" t="s">
        <v>243</v>
      </c>
      <c r="D265" s="94" t="s">
        <v>568</v>
      </c>
      <c r="E265" s="100" t="s">
        <v>642</v>
      </c>
      <c r="F265" s="109">
        <v>4</v>
      </c>
      <c r="G265" s="109"/>
      <c r="H265" s="61">
        <f t="shared" si="10"/>
        <v>0</v>
      </c>
      <c r="I265" s="77" t="str">
        <f t="shared" si="12"/>
        <v>C</v>
      </c>
      <c r="J265" s="92" t="s">
        <v>2375</v>
      </c>
    </row>
    <row r="266" spans="1:10" ht="12.75">
      <c r="A266" s="70">
        <f ca="1" t="shared" si="11"/>
        <v>215</v>
      </c>
      <c r="B266" s="94" t="s">
        <v>569</v>
      </c>
      <c r="C266" s="71" t="s">
        <v>243</v>
      </c>
      <c r="D266" s="94" t="s">
        <v>570</v>
      </c>
      <c r="E266" s="100" t="s">
        <v>642</v>
      </c>
      <c r="F266" s="109">
        <v>4</v>
      </c>
      <c r="G266" s="109"/>
      <c r="H266" s="61">
        <f t="shared" si="10"/>
        <v>0</v>
      </c>
      <c r="I266" s="77" t="str">
        <f t="shared" si="12"/>
        <v>C</v>
      </c>
      <c r="J266" s="92" t="s">
        <v>2375</v>
      </c>
    </row>
    <row r="267" spans="1:10" ht="12.75">
      <c r="A267" s="70">
        <f ca="1" t="shared" si="11"/>
        <v>216</v>
      </c>
      <c r="B267" s="94" t="s">
        <v>571</v>
      </c>
      <c r="C267" s="71" t="s">
        <v>243</v>
      </c>
      <c r="D267" s="94" t="s">
        <v>572</v>
      </c>
      <c r="E267" s="100" t="s">
        <v>642</v>
      </c>
      <c r="F267" s="109">
        <v>9</v>
      </c>
      <c r="G267" s="109"/>
      <c r="H267" s="61">
        <f t="shared" si="10"/>
        <v>0</v>
      </c>
      <c r="I267" s="77" t="str">
        <f t="shared" si="12"/>
        <v>C</v>
      </c>
      <c r="J267" s="92" t="s">
        <v>2375</v>
      </c>
    </row>
    <row r="268" spans="1:10" ht="12.75">
      <c r="A268" s="70">
        <f ca="1" t="shared" si="11"/>
        <v>217</v>
      </c>
      <c r="B268" s="94" t="s">
        <v>573</v>
      </c>
      <c r="C268" s="71" t="s">
        <v>243</v>
      </c>
      <c r="D268" s="94" t="s">
        <v>574</v>
      </c>
      <c r="E268" s="100" t="s">
        <v>642</v>
      </c>
      <c r="F268" s="109">
        <v>14</v>
      </c>
      <c r="G268" s="109"/>
      <c r="H268" s="61">
        <f t="shared" si="10"/>
        <v>0</v>
      </c>
      <c r="I268" s="77" t="str">
        <f t="shared" si="12"/>
        <v>C</v>
      </c>
      <c r="J268" s="92" t="s">
        <v>2375</v>
      </c>
    </row>
    <row r="269" spans="1:10" ht="12.75">
      <c r="A269" s="70">
        <f ca="1" t="shared" si="11"/>
        <v>218</v>
      </c>
      <c r="B269" s="94" t="s">
        <v>575</v>
      </c>
      <c r="C269" s="71" t="s">
        <v>243</v>
      </c>
      <c r="D269" s="94" t="s">
        <v>576</v>
      </c>
      <c r="E269" s="100" t="s">
        <v>642</v>
      </c>
      <c r="F269" s="109">
        <v>7</v>
      </c>
      <c r="G269" s="109"/>
      <c r="H269" s="61">
        <f t="shared" si="10"/>
        <v>0</v>
      </c>
      <c r="I269" s="77" t="str">
        <f t="shared" si="12"/>
        <v>C</v>
      </c>
      <c r="J269" s="92" t="s">
        <v>2375</v>
      </c>
    </row>
    <row r="270" spans="1:10" ht="12.75">
      <c r="A270" s="70">
        <f ca="1" t="shared" si="11"/>
        <v>219</v>
      </c>
      <c r="B270" s="94" t="s">
        <v>577</v>
      </c>
      <c r="C270" s="71" t="s">
        <v>243</v>
      </c>
      <c r="D270" s="94" t="s">
        <v>578</v>
      </c>
      <c r="E270" s="100" t="s">
        <v>642</v>
      </c>
      <c r="F270" s="109">
        <v>2</v>
      </c>
      <c r="G270" s="109"/>
      <c r="H270" s="61">
        <f t="shared" si="10"/>
        <v>0</v>
      </c>
      <c r="I270" s="77" t="str">
        <f t="shared" si="12"/>
        <v>C</v>
      </c>
      <c r="J270" s="92" t="s">
        <v>2375</v>
      </c>
    </row>
    <row r="271" spans="1:10" ht="12.75">
      <c r="A271" s="70">
        <f ca="1" t="shared" si="11"/>
        <v>220</v>
      </c>
      <c r="B271" s="94" t="s">
        <v>579</v>
      </c>
      <c r="C271" s="71" t="s">
        <v>243</v>
      </c>
      <c r="D271" s="94" t="s">
        <v>580</v>
      </c>
      <c r="E271" s="100" t="s">
        <v>642</v>
      </c>
      <c r="F271" s="109">
        <v>2</v>
      </c>
      <c r="G271" s="109"/>
      <c r="H271" s="61">
        <f t="shared" si="10"/>
        <v>0</v>
      </c>
      <c r="I271" s="77" t="str">
        <f t="shared" si="12"/>
        <v>C</v>
      </c>
      <c r="J271" s="92" t="s">
        <v>2375</v>
      </c>
    </row>
    <row r="272" spans="1:10" ht="12.75">
      <c r="A272" s="70">
        <f ca="1" t="shared" si="11"/>
        <v>221</v>
      </c>
      <c r="B272" s="94" t="s">
        <v>581</v>
      </c>
      <c r="C272" s="71" t="s">
        <v>243</v>
      </c>
      <c r="D272" s="94" t="s">
        <v>582</v>
      </c>
      <c r="E272" s="100" t="s">
        <v>642</v>
      </c>
      <c r="F272" s="109">
        <v>1</v>
      </c>
      <c r="G272" s="109"/>
      <c r="H272" s="61">
        <f t="shared" si="10"/>
        <v>0</v>
      </c>
      <c r="I272" s="77" t="str">
        <f t="shared" si="12"/>
        <v>C</v>
      </c>
      <c r="J272" s="92" t="s">
        <v>2375</v>
      </c>
    </row>
    <row r="273" spans="1:10" ht="12.75">
      <c r="A273" s="70">
        <f ca="1" t="shared" si="11"/>
        <v>222</v>
      </c>
      <c r="B273" s="94" t="s">
        <v>583</v>
      </c>
      <c r="C273" s="71" t="s">
        <v>243</v>
      </c>
      <c r="D273" s="94" t="s">
        <v>584</v>
      </c>
      <c r="E273" s="100" t="s">
        <v>642</v>
      </c>
      <c r="F273" s="109">
        <v>1</v>
      </c>
      <c r="G273" s="109"/>
      <c r="H273" s="61">
        <f t="shared" si="10"/>
        <v>0</v>
      </c>
      <c r="I273" s="77" t="str">
        <f t="shared" si="12"/>
        <v>C</v>
      </c>
      <c r="J273" s="92" t="s">
        <v>2375</v>
      </c>
    </row>
    <row r="274" spans="1:10" ht="12.75">
      <c r="A274" s="70">
        <f ca="1" t="shared" si="11"/>
        <v>223</v>
      </c>
      <c r="B274" s="94" t="s">
        <v>585</v>
      </c>
      <c r="C274" s="71" t="s">
        <v>243</v>
      </c>
      <c r="D274" s="94" t="s">
        <v>586</v>
      </c>
      <c r="E274" s="100" t="s">
        <v>642</v>
      </c>
      <c r="F274" s="109">
        <v>1</v>
      </c>
      <c r="G274" s="109"/>
      <c r="H274" s="61">
        <f aca="true" t="shared" si="13" ref="H274:H337">+IF(AND(F274="",G274=""),"",ROUND(F274*G274,2))</f>
        <v>0</v>
      </c>
      <c r="I274" s="77" t="str">
        <f t="shared" si="12"/>
        <v>C</v>
      </c>
      <c r="J274" s="92" t="s">
        <v>2375</v>
      </c>
    </row>
    <row r="275" spans="1:10" ht="12.75">
      <c r="A275" s="70">
        <f aca="true" ca="1" t="shared" si="14" ref="A275:A338">+IF(NOT(ISBLANK(INDIRECT("e"&amp;ROW()))),MAX(INDIRECT("a$16:A"&amp;ROW()-1))+1,"")</f>
        <v>224</v>
      </c>
      <c r="B275" s="94" t="s">
        <v>587</v>
      </c>
      <c r="C275" s="71" t="s">
        <v>243</v>
      </c>
      <c r="D275" s="94" t="s">
        <v>588</v>
      </c>
      <c r="E275" s="100" t="s">
        <v>642</v>
      </c>
      <c r="F275" s="109">
        <v>2</v>
      </c>
      <c r="G275" s="109"/>
      <c r="H275" s="61">
        <f t="shared" si="13"/>
        <v>0</v>
      </c>
      <c r="I275" s="77" t="str">
        <f t="shared" si="12"/>
        <v>C</v>
      </c>
      <c r="J275" s="92" t="s">
        <v>2375</v>
      </c>
    </row>
    <row r="276" spans="1:10" ht="12.75">
      <c r="A276" s="70">
        <f ca="1" t="shared" si="14"/>
        <v>225</v>
      </c>
      <c r="B276" s="94" t="s">
        <v>589</v>
      </c>
      <c r="C276" s="71" t="s">
        <v>243</v>
      </c>
      <c r="D276" s="94" t="s">
        <v>590</v>
      </c>
      <c r="E276" s="100" t="s">
        <v>642</v>
      </c>
      <c r="F276" s="109">
        <v>2</v>
      </c>
      <c r="G276" s="109"/>
      <c r="H276" s="61">
        <f t="shared" si="13"/>
        <v>0</v>
      </c>
      <c r="I276" s="77" t="str">
        <f t="shared" si="12"/>
        <v>C</v>
      </c>
      <c r="J276" s="92" t="s">
        <v>2375</v>
      </c>
    </row>
    <row r="277" spans="1:10" ht="12.75">
      <c r="A277" s="70">
        <f ca="1" t="shared" si="14"/>
        <v>226</v>
      </c>
      <c r="B277" s="94" t="s">
        <v>591</v>
      </c>
      <c r="C277" s="71" t="s">
        <v>243</v>
      </c>
      <c r="D277" s="94" t="s">
        <v>592</v>
      </c>
      <c r="E277" s="100" t="s">
        <v>642</v>
      </c>
      <c r="F277" s="109">
        <v>1</v>
      </c>
      <c r="G277" s="109"/>
      <c r="H277" s="61">
        <f t="shared" si="13"/>
        <v>0</v>
      </c>
      <c r="I277" s="77" t="str">
        <f t="shared" si="12"/>
        <v>C</v>
      </c>
      <c r="J277" s="92" t="s">
        <v>2375</v>
      </c>
    </row>
    <row r="278" spans="1:10" ht="12.75">
      <c r="A278" s="70">
        <f ca="1" t="shared" si="14"/>
        <v>227</v>
      </c>
      <c r="B278" s="94" t="s">
        <v>593</v>
      </c>
      <c r="C278" s="71" t="s">
        <v>243</v>
      </c>
      <c r="D278" s="94" t="s">
        <v>594</v>
      </c>
      <c r="E278" s="100" t="s">
        <v>642</v>
      </c>
      <c r="F278" s="109">
        <v>1</v>
      </c>
      <c r="G278" s="109"/>
      <c r="H278" s="61">
        <f t="shared" si="13"/>
        <v>0</v>
      </c>
      <c r="I278" s="77" t="str">
        <f t="shared" si="12"/>
        <v>C</v>
      </c>
      <c r="J278" s="92" t="s">
        <v>2375</v>
      </c>
    </row>
    <row r="279" spans="1:10" ht="12.75">
      <c r="A279" s="70">
        <f ca="1" t="shared" si="14"/>
        <v>228</v>
      </c>
      <c r="B279" s="94" t="s">
        <v>595</v>
      </c>
      <c r="C279" s="71" t="s">
        <v>243</v>
      </c>
      <c r="D279" s="94" t="s">
        <v>596</v>
      </c>
      <c r="E279" s="100" t="s">
        <v>642</v>
      </c>
      <c r="F279" s="109">
        <v>1</v>
      </c>
      <c r="G279" s="109"/>
      <c r="H279" s="61">
        <f t="shared" si="13"/>
        <v>0</v>
      </c>
      <c r="I279" s="77" t="str">
        <f t="shared" si="12"/>
        <v>C</v>
      </c>
      <c r="J279" s="92" t="s">
        <v>2375</v>
      </c>
    </row>
    <row r="280" spans="1:10" ht="12.75">
      <c r="A280" s="70">
        <f ca="1" t="shared" si="14"/>
        <v>229</v>
      </c>
      <c r="B280" s="94" t="s">
        <v>597</v>
      </c>
      <c r="C280" s="71" t="s">
        <v>243</v>
      </c>
      <c r="D280" s="94" t="s">
        <v>598</v>
      </c>
      <c r="E280" s="100" t="s">
        <v>642</v>
      </c>
      <c r="F280" s="109">
        <v>2</v>
      </c>
      <c r="G280" s="109"/>
      <c r="H280" s="61">
        <f t="shared" si="13"/>
        <v>0</v>
      </c>
      <c r="I280" s="77" t="str">
        <f t="shared" si="12"/>
        <v>C</v>
      </c>
      <c r="J280" s="92" t="s">
        <v>2375</v>
      </c>
    </row>
    <row r="281" spans="1:10" ht="12.75">
      <c r="A281" s="70">
        <f ca="1" t="shared" si="14"/>
        <v>230</v>
      </c>
      <c r="B281" s="94" t="s">
        <v>599</v>
      </c>
      <c r="C281" s="71" t="s">
        <v>243</v>
      </c>
      <c r="D281" s="94" t="s">
        <v>600</v>
      </c>
      <c r="E281" s="100" t="s">
        <v>642</v>
      </c>
      <c r="F281" s="109">
        <v>2</v>
      </c>
      <c r="G281" s="109"/>
      <c r="H281" s="61">
        <f t="shared" si="13"/>
        <v>0</v>
      </c>
      <c r="I281" s="77" t="str">
        <f t="shared" si="12"/>
        <v>C</v>
      </c>
      <c r="J281" s="92" t="s">
        <v>2375</v>
      </c>
    </row>
    <row r="282" spans="1:10" ht="12.75">
      <c r="A282" s="70">
        <f ca="1" t="shared" si="14"/>
        <v>231</v>
      </c>
      <c r="B282" s="94" t="s">
        <v>601</v>
      </c>
      <c r="C282" s="71" t="s">
        <v>243</v>
      </c>
      <c r="D282" s="94" t="s">
        <v>602</v>
      </c>
      <c r="E282" s="100" t="s">
        <v>642</v>
      </c>
      <c r="F282" s="109">
        <v>2</v>
      </c>
      <c r="G282" s="109"/>
      <c r="H282" s="61">
        <f t="shared" si="13"/>
        <v>0</v>
      </c>
      <c r="I282" s="77" t="str">
        <f t="shared" si="12"/>
        <v>C</v>
      </c>
      <c r="J282" s="92" t="s">
        <v>2375</v>
      </c>
    </row>
    <row r="283" spans="1:10" ht="12.75">
      <c r="A283" s="70">
        <f ca="1" t="shared" si="14"/>
        <v>232</v>
      </c>
      <c r="B283" s="94" t="s">
        <v>603</v>
      </c>
      <c r="C283" s="71" t="s">
        <v>243</v>
      </c>
      <c r="D283" s="94" t="s">
        <v>604</v>
      </c>
      <c r="E283" s="100" t="s">
        <v>642</v>
      </c>
      <c r="F283" s="109">
        <v>3</v>
      </c>
      <c r="G283" s="109"/>
      <c r="H283" s="61">
        <f t="shared" si="13"/>
        <v>0</v>
      </c>
      <c r="I283" s="77" t="str">
        <f t="shared" si="12"/>
        <v>C</v>
      </c>
      <c r="J283" s="92" t="s">
        <v>2375</v>
      </c>
    </row>
    <row r="284" spans="1:10" ht="12.75">
      <c r="A284" s="70">
        <f ca="1" t="shared" si="14"/>
        <v>233</v>
      </c>
      <c r="B284" s="94" t="s">
        <v>605</v>
      </c>
      <c r="C284" s="71" t="s">
        <v>243</v>
      </c>
      <c r="D284" s="94" t="s">
        <v>606</v>
      </c>
      <c r="E284" s="100" t="s">
        <v>642</v>
      </c>
      <c r="F284" s="109">
        <v>2</v>
      </c>
      <c r="G284" s="109"/>
      <c r="H284" s="61">
        <f t="shared" si="13"/>
        <v>0</v>
      </c>
      <c r="I284" s="77" t="str">
        <f t="shared" si="12"/>
        <v>C</v>
      </c>
      <c r="J284" s="92" t="s">
        <v>2375</v>
      </c>
    </row>
    <row r="285" spans="1:10" ht="12.75">
      <c r="A285" s="70">
        <f ca="1" t="shared" si="14"/>
        <v>234</v>
      </c>
      <c r="B285" s="94" t="s">
        <v>607</v>
      </c>
      <c r="C285" s="71" t="s">
        <v>243</v>
      </c>
      <c r="D285" s="94" t="s">
        <v>608</v>
      </c>
      <c r="E285" s="100" t="s">
        <v>642</v>
      </c>
      <c r="F285" s="109">
        <v>1</v>
      </c>
      <c r="G285" s="109"/>
      <c r="H285" s="61">
        <f t="shared" si="13"/>
        <v>0</v>
      </c>
      <c r="I285" s="77" t="str">
        <f t="shared" si="12"/>
        <v>C</v>
      </c>
      <c r="J285" s="92" t="s">
        <v>2375</v>
      </c>
    </row>
    <row r="286" spans="1:10" ht="12.75">
      <c r="A286" s="70">
        <f ca="1" t="shared" si="14"/>
        <v>235</v>
      </c>
      <c r="B286" s="94" t="s">
        <v>609</v>
      </c>
      <c r="C286" s="71" t="s">
        <v>243</v>
      </c>
      <c r="D286" s="94" t="s">
        <v>610</v>
      </c>
      <c r="E286" s="100" t="s">
        <v>642</v>
      </c>
      <c r="F286" s="109">
        <v>1</v>
      </c>
      <c r="G286" s="109"/>
      <c r="H286" s="61">
        <f t="shared" si="13"/>
        <v>0</v>
      </c>
      <c r="I286" s="77" t="str">
        <f t="shared" si="12"/>
        <v>C</v>
      </c>
      <c r="J286" s="92" t="s">
        <v>2375</v>
      </c>
    </row>
    <row r="287" spans="1:10" ht="12.75">
      <c r="A287" s="70">
        <f ca="1" t="shared" si="14"/>
        <v>236</v>
      </c>
      <c r="B287" s="94" t="s">
        <v>611</v>
      </c>
      <c r="C287" s="71" t="s">
        <v>243</v>
      </c>
      <c r="D287" s="94" t="s">
        <v>612</v>
      </c>
      <c r="E287" s="100" t="s">
        <v>642</v>
      </c>
      <c r="F287" s="109">
        <v>4</v>
      </c>
      <c r="G287" s="109"/>
      <c r="H287" s="61">
        <f t="shared" si="13"/>
        <v>0</v>
      </c>
      <c r="I287" s="77" t="str">
        <f t="shared" si="12"/>
        <v>C</v>
      </c>
      <c r="J287" s="92" t="s">
        <v>2375</v>
      </c>
    </row>
    <row r="288" spans="1:10" ht="12.75">
      <c r="A288" s="70">
        <f ca="1" t="shared" si="14"/>
        <v>237</v>
      </c>
      <c r="B288" s="94" t="s">
        <v>613</v>
      </c>
      <c r="C288" s="71" t="s">
        <v>243</v>
      </c>
      <c r="D288" s="94" t="s">
        <v>614</v>
      </c>
      <c r="E288" s="100" t="s">
        <v>642</v>
      </c>
      <c r="F288" s="109">
        <v>3</v>
      </c>
      <c r="G288" s="109"/>
      <c r="H288" s="61">
        <f t="shared" si="13"/>
        <v>0</v>
      </c>
      <c r="I288" s="77" t="str">
        <f t="shared" si="12"/>
        <v>C</v>
      </c>
      <c r="J288" s="92" t="s">
        <v>2375</v>
      </c>
    </row>
    <row r="289" spans="1:10" ht="12.75">
      <c r="A289" s="70">
        <f ca="1" t="shared" si="14"/>
        <v>238</v>
      </c>
      <c r="B289" s="94" t="s">
        <v>615</v>
      </c>
      <c r="C289" s="71" t="s">
        <v>243</v>
      </c>
      <c r="D289" s="94" t="s">
        <v>616</v>
      </c>
      <c r="E289" s="100" t="s">
        <v>642</v>
      </c>
      <c r="F289" s="109">
        <v>1</v>
      </c>
      <c r="G289" s="109"/>
      <c r="H289" s="61">
        <f t="shared" si="13"/>
        <v>0</v>
      </c>
      <c r="I289" s="77" t="str">
        <f t="shared" si="12"/>
        <v>C</v>
      </c>
      <c r="J289" s="92" t="s">
        <v>2375</v>
      </c>
    </row>
    <row r="290" spans="1:10" ht="12.75">
      <c r="A290" s="70">
        <f ca="1" t="shared" si="14"/>
        <v>239</v>
      </c>
      <c r="B290" s="94" t="s">
        <v>617</v>
      </c>
      <c r="C290" s="71" t="s">
        <v>243</v>
      </c>
      <c r="D290" s="94" t="s">
        <v>618</v>
      </c>
      <c r="E290" s="100" t="s">
        <v>642</v>
      </c>
      <c r="F290" s="109">
        <v>1</v>
      </c>
      <c r="G290" s="109"/>
      <c r="H290" s="61">
        <f t="shared" si="13"/>
        <v>0</v>
      </c>
      <c r="I290" s="77" t="str">
        <f t="shared" si="12"/>
        <v>C</v>
      </c>
      <c r="J290" s="92" t="s">
        <v>2375</v>
      </c>
    </row>
    <row r="291" spans="1:10" ht="12.75">
      <c r="A291" s="70">
        <f ca="1" t="shared" si="14"/>
      </c>
      <c r="B291" s="103"/>
      <c r="C291" s="71"/>
      <c r="D291" s="106" t="s">
        <v>1634</v>
      </c>
      <c r="E291" s="107"/>
      <c r="F291" s="116"/>
      <c r="G291" s="111"/>
      <c r="H291" s="106">
        <f t="shared" si="13"/>
      </c>
      <c r="I291" s="106">
        <f t="shared" si="12"/>
      </c>
      <c r="J291" s="106"/>
    </row>
    <row r="292" spans="1:10" ht="12.75">
      <c r="A292" s="70">
        <f ca="1" t="shared" si="14"/>
        <v>240</v>
      </c>
      <c r="B292" s="94" t="s">
        <v>619</v>
      </c>
      <c r="C292" s="71"/>
      <c r="D292" s="94" t="s">
        <v>1635</v>
      </c>
      <c r="E292" s="100" t="s">
        <v>294</v>
      </c>
      <c r="F292" s="109">
        <v>600</v>
      </c>
      <c r="G292" s="109"/>
      <c r="H292" s="61">
        <f t="shared" si="13"/>
        <v>0</v>
      </c>
      <c r="I292" s="77" t="str">
        <f t="shared" si="12"/>
        <v>C</v>
      </c>
      <c r="J292" s="92" t="s">
        <v>2375</v>
      </c>
    </row>
    <row r="293" spans="1:10" ht="12.75">
      <c r="A293" s="70">
        <f ca="1" t="shared" si="14"/>
        <v>241</v>
      </c>
      <c r="B293" s="94" t="s">
        <v>620</v>
      </c>
      <c r="C293" s="71" t="s">
        <v>243</v>
      </c>
      <c r="D293" s="94" t="s">
        <v>1636</v>
      </c>
      <c r="E293" s="100" t="s">
        <v>294</v>
      </c>
      <c r="F293" s="109">
        <v>217.6</v>
      </c>
      <c r="G293" s="109"/>
      <c r="H293" s="61">
        <f t="shared" si="13"/>
        <v>0</v>
      </c>
      <c r="I293" s="77" t="str">
        <f t="shared" si="12"/>
        <v>C</v>
      </c>
      <c r="J293" s="92" t="s">
        <v>2375</v>
      </c>
    </row>
    <row r="294" spans="1:10" ht="12.75">
      <c r="A294" s="70">
        <f ca="1" t="shared" si="14"/>
        <v>242</v>
      </c>
      <c r="B294" s="94" t="s">
        <v>621</v>
      </c>
      <c r="C294" s="71"/>
      <c r="D294" s="94" t="s">
        <v>1637</v>
      </c>
      <c r="E294" s="100" t="s">
        <v>294</v>
      </c>
      <c r="F294" s="109">
        <v>600</v>
      </c>
      <c r="G294" s="109"/>
      <c r="H294" s="61">
        <f t="shared" si="13"/>
        <v>0</v>
      </c>
      <c r="I294" s="77" t="str">
        <f t="shared" si="12"/>
        <v>C</v>
      </c>
      <c r="J294" s="92" t="s">
        <v>2375</v>
      </c>
    </row>
    <row r="295" spans="1:10" ht="12.75">
      <c r="A295" s="70">
        <f ca="1" t="shared" si="14"/>
      </c>
      <c r="B295" s="103"/>
      <c r="C295" s="71"/>
      <c r="D295" s="106" t="s">
        <v>1638</v>
      </c>
      <c r="E295" s="107"/>
      <c r="F295" s="116"/>
      <c r="G295" s="111"/>
      <c r="H295" s="106">
        <f t="shared" si="13"/>
      </c>
      <c r="I295" s="106">
        <f t="shared" si="12"/>
      </c>
      <c r="J295" s="106"/>
    </row>
    <row r="296" spans="1:10" ht="12.75">
      <c r="A296" s="70">
        <f ca="1" t="shared" si="14"/>
        <v>243</v>
      </c>
      <c r="B296" s="94" t="s">
        <v>622</v>
      </c>
      <c r="C296" s="71"/>
      <c r="D296" s="94" t="s">
        <v>1639</v>
      </c>
      <c r="E296" s="100" t="s">
        <v>294</v>
      </c>
      <c r="F296" s="109">
        <v>49</v>
      </c>
      <c r="G296" s="109"/>
      <c r="H296" s="61">
        <f t="shared" si="13"/>
        <v>0</v>
      </c>
      <c r="I296" s="77" t="str">
        <f t="shared" si="12"/>
        <v>C</v>
      </c>
      <c r="J296" s="92" t="s">
        <v>2374</v>
      </c>
    </row>
    <row r="297" spans="1:10" ht="12.75">
      <c r="A297" s="70">
        <f ca="1" t="shared" si="14"/>
        <v>244</v>
      </c>
      <c r="B297" s="94" t="s">
        <v>623</v>
      </c>
      <c r="C297" s="71" t="s">
        <v>243</v>
      </c>
      <c r="D297" s="94" t="s">
        <v>1640</v>
      </c>
      <c r="E297" s="100" t="s">
        <v>1389</v>
      </c>
      <c r="F297" s="109">
        <v>1</v>
      </c>
      <c r="G297" s="109"/>
      <c r="H297" s="61">
        <f t="shared" si="13"/>
        <v>0</v>
      </c>
      <c r="I297" s="77" t="str">
        <f t="shared" si="12"/>
        <v>C</v>
      </c>
      <c r="J297" s="92" t="s">
        <v>2374</v>
      </c>
    </row>
    <row r="298" spans="1:10" ht="12.75">
      <c r="A298" s="70">
        <f ca="1" t="shared" si="14"/>
        <v>245</v>
      </c>
      <c r="B298" s="94" t="s">
        <v>624</v>
      </c>
      <c r="C298" s="71" t="s">
        <v>243</v>
      </c>
      <c r="D298" s="94" t="s">
        <v>1641</v>
      </c>
      <c r="E298" s="100" t="s">
        <v>1389</v>
      </c>
      <c r="F298" s="109">
        <v>1</v>
      </c>
      <c r="G298" s="109"/>
      <c r="H298" s="61">
        <f t="shared" si="13"/>
        <v>0</v>
      </c>
      <c r="I298" s="77" t="str">
        <f t="shared" si="12"/>
        <v>C</v>
      </c>
      <c r="J298" s="92" t="s">
        <v>2374</v>
      </c>
    </row>
    <row r="299" spans="1:10" ht="12.75">
      <c r="A299" s="70">
        <f ca="1" t="shared" si="14"/>
      </c>
      <c r="B299" s="103"/>
      <c r="C299" s="71"/>
      <c r="D299" s="106" t="s">
        <v>1642</v>
      </c>
      <c r="E299" s="107"/>
      <c r="F299" s="116"/>
      <c r="G299" s="111"/>
      <c r="H299" s="106">
        <f t="shared" si="13"/>
      </c>
      <c r="I299" s="106">
        <f t="shared" si="12"/>
      </c>
      <c r="J299" s="106"/>
    </row>
    <row r="300" spans="1:10" ht="12.75">
      <c r="A300" s="70">
        <f ca="1" t="shared" si="14"/>
        <v>246</v>
      </c>
      <c r="B300" s="94" t="s">
        <v>625</v>
      </c>
      <c r="C300" s="71"/>
      <c r="D300" s="94" t="s">
        <v>1643</v>
      </c>
      <c r="E300" s="100" t="s">
        <v>294</v>
      </c>
      <c r="F300" s="109">
        <v>700</v>
      </c>
      <c r="G300" s="109"/>
      <c r="H300" s="61">
        <f t="shared" si="13"/>
        <v>0</v>
      </c>
      <c r="I300" s="77" t="str">
        <f t="shared" si="12"/>
        <v>C</v>
      </c>
      <c r="J300" s="92" t="s">
        <v>2375</v>
      </c>
    </row>
    <row r="301" spans="1:10" ht="12.75">
      <c r="A301" s="70">
        <f ca="1" t="shared" si="14"/>
      </c>
      <c r="B301" s="103"/>
      <c r="C301" s="71"/>
      <c r="D301" s="106" t="s">
        <v>1644</v>
      </c>
      <c r="E301" s="107"/>
      <c r="F301" s="116"/>
      <c r="G301" s="111"/>
      <c r="H301" s="106">
        <f t="shared" si="13"/>
      </c>
      <c r="I301" s="106">
        <f t="shared" si="12"/>
      </c>
      <c r="J301" s="106"/>
    </row>
    <row r="302" spans="1:10" ht="12.75">
      <c r="A302" s="70">
        <f ca="1" t="shared" si="14"/>
        <v>247</v>
      </c>
      <c r="B302" s="94" t="s">
        <v>626</v>
      </c>
      <c r="C302" s="71" t="s">
        <v>243</v>
      </c>
      <c r="D302" s="94" t="s">
        <v>1645</v>
      </c>
      <c r="E302" s="100" t="s">
        <v>630</v>
      </c>
      <c r="F302" s="109">
        <v>1</v>
      </c>
      <c r="G302" s="109"/>
      <c r="H302" s="61">
        <f t="shared" si="13"/>
        <v>0</v>
      </c>
      <c r="I302" s="77" t="str">
        <f t="shared" si="12"/>
        <v>C</v>
      </c>
      <c r="J302" s="92" t="s">
        <v>2379</v>
      </c>
    </row>
    <row r="303" spans="1:10" ht="12.75">
      <c r="A303" s="70">
        <f ca="1" t="shared" si="14"/>
        <v>248</v>
      </c>
      <c r="B303" s="94" t="s">
        <v>627</v>
      </c>
      <c r="C303" s="71" t="s">
        <v>243</v>
      </c>
      <c r="D303" s="94" t="s">
        <v>1646</v>
      </c>
      <c r="E303" s="100" t="s">
        <v>630</v>
      </c>
      <c r="F303" s="109">
        <v>1</v>
      </c>
      <c r="G303" s="109"/>
      <c r="H303" s="61">
        <f t="shared" si="13"/>
        <v>0</v>
      </c>
      <c r="I303" s="77" t="str">
        <f t="shared" si="12"/>
        <v>C</v>
      </c>
      <c r="J303" s="92" t="s">
        <v>2379</v>
      </c>
    </row>
    <row r="304" spans="1:10" ht="12.75">
      <c r="A304" s="70">
        <f ca="1" t="shared" si="14"/>
        <v>249</v>
      </c>
      <c r="B304" s="94" t="s">
        <v>628</v>
      </c>
      <c r="C304" s="71"/>
      <c r="D304" s="94" t="s">
        <v>1647</v>
      </c>
      <c r="E304" s="100" t="s">
        <v>642</v>
      </c>
      <c r="F304" s="109">
        <v>9</v>
      </c>
      <c r="G304" s="109"/>
      <c r="H304" s="61">
        <f t="shared" si="13"/>
        <v>0</v>
      </c>
      <c r="I304" s="77" t="str">
        <f t="shared" si="12"/>
        <v>C</v>
      </c>
      <c r="J304" s="92" t="s">
        <v>2379</v>
      </c>
    </row>
    <row r="305" spans="1:10" ht="12.75">
      <c r="A305" s="70">
        <f ca="1" t="shared" si="14"/>
        <v>250</v>
      </c>
      <c r="B305" s="94" t="s">
        <v>629</v>
      </c>
      <c r="C305" s="71"/>
      <c r="D305" s="94" t="s">
        <v>1648</v>
      </c>
      <c r="E305" s="100" t="s">
        <v>642</v>
      </c>
      <c r="F305" s="109">
        <v>2</v>
      </c>
      <c r="G305" s="109"/>
      <c r="H305" s="61">
        <f t="shared" si="13"/>
        <v>0</v>
      </c>
      <c r="I305" s="77" t="str">
        <f t="shared" si="12"/>
        <v>C</v>
      </c>
      <c r="J305" s="92" t="s">
        <v>2379</v>
      </c>
    </row>
    <row r="306" spans="1:10" ht="12.75">
      <c r="A306" s="70">
        <f ca="1" t="shared" si="14"/>
      </c>
      <c r="B306" s="103"/>
      <c r="C306" s="71"/>
      <c r="D306" s="106" t="s">
        <v>1649</v>
      </c>
      <c r="E306" s="107"/>
      <c r="F306" s="116"/>
      <c r="G306" s="111"/>
      <c r="H306" s="106">
        <f t="shared" si="13"/>
      </c>
      <c r="I306" s="106">
        <f t="shared" si="12"/>
      </c>
      <c r="J306" s="106"/>
    </row>
    <row r="307" spans="1:10" ht="12.75">
      <c r="A307" s="70">
        <f ca="1" t="shared" si="14"/>
        <v>251</v>
      </c>
      <c r="B307" s="94" t="s">
        <v>631</v>
      </c>
      <c r="C307" s="71" t="s">
        <v>243</v>
      </c>
      <c r="D307" s="94" t="s">
        <v>1650</v>
      </c>
      <c r="E307" s="100" t="s">
        <v>642</v>
      </c>
      <c r="F307" s="109">
        <v>1</v>
      </c>
      <c r="G307" s="109"/>
      <c r="H307" s="61">
        <f t="shared" si="13"/>
        <v>0</v>
      </c>
      <c r="I307" s="77" t="str">
        <f t="shared" si="12"/>
        <v>C</v>
      </c>
      <c r="J307" s="92" t="s">
        <v>2379</v>
      </c>
    </row>
    <row r="308" spans="1:10" ht="12.75">
      <c r="A308" s="70">
        <f ca="1" t="shared" si="14"/>
      </c>
      <c r="B308" s="103"/>
      <c r="C308" s="71"/>
      <c r="D308" s="106" t="s">
        <v>1651</v>
      </c>
      <c r="E308" s="107"/>
      <c r="F308" s="116"/>
      <c r="G308" s="111"/>
      <c r="H308" s="106">
        <f t="shared" si="13"/>
      </c>
      <c r="I308" s="106">
        <f t="shared" si="12"/>
      </c>
      <c r="J308" s="106"/>
    </row>
    <row r="309" spans="1:10" ht="12.75">
      <c r="A309" s="70">
        <f ca="1" t="shared" si="14"/>
        <v>252</v>
      </c>
      <c r="B309" s="94" t="s">
        <v>632</v>
      </c>
      <c r="C309" s="71"/>
      <c r="D309" s="94" t="s">
        <v>1652</v>
      </c>
      <c r="E309" s="100" t="s">
        <v>642</v>
      </c>
      <c r="F309" s="109">
        <v>15</v>
      </c>
      <c r="G309" s="109"/>
      <c r="H309" s="61">
        <f t="shared" si="13"/>
        <v>0</v>
      </c>
      <c r="I309" s="77" t="str">
        <f t="shared" si="12"/>
        <v>C</v>
      </c>
      <c r="J309" s="92" t="s">
        <v>2371</v>
      </c>
    </row>
    <row r="310" spans="1:10" ht="12.75">
      <c r="A310" s="70">
        <f ca="1" t="shared" si="14"/>
        <v>253</v>
      </c>
      <c r="B310" s="94" t="s">
        <v>633</v>
      </c>
      <c r="C310" s="71"/>
      <c r="D310" s="94" t="s">
        <v>1653</v>
      </c>
      <c r="E310" s="100" t="s">
        <v>642</v>
      </c>
      <c r="F310" s="109">
        <v>15</v>
      </c>
      <c r="G310" s="109"/>
      <c r="H310" s="61">
        <f t="shared" si="13"/>
        <v>0</v>
      </c>
      <c r="I310" s="77" t="str">
        <f t="shared" si="12"/>
        <v>C</v>
      </c>
      <c r="J310" s="92" t="s">
        <v>2371</v>
      </c>
    </row>
    <row r="311" spans="1:10" ht="12.75">
      <c r="A311" s="70">
        <f ca="1" t="shared" si="14"/>
        <v>254</v>
      </c>
      <c r="B311" s="94" t="s">
        <v>634</v>
      </c>
      <c r="C311" s="71"/>
      <c r="D311" s="94" t="s">
        <v>1654</v>
      </c>
      <c r="E311" s="100" t="s">
        <v>642</v>
      </c>
      <c r="F311" s="109">
        <v>15</v>
      </c>
      <c r="G311" s="109"/>
      <c r="H311" s="61">
        <f t="shared" si="13"/>
        <v>0</v>
      </c>
      <c r="I311" s="77" t="str">
        <f t="shared" si="12"/>
        <v>C</v>
      </c>
      <c r="J311" s="92" t="s">
        <v>2371</v>
      </c>
    </row>
    <row r="312" spans="1:10" ht="12.75">
      <c r="A312" s="70">
        <f ca="1" t="shared" si="14"/>
        <v>255</v>
      </c>
      <c r="B312" s="94" t="s">
        <v>635</v>
      </c>
      <c r="C312" s="71"/>
      <c r="D312" s="94" t="s">
        <v>1655</v>
      </c>
      <c r="E312" s="100" t="s">
        <v>642</v>
      </c>
      <c r="F312" s="109">
        <v>15</v>
      </c>
      <c r="G312" s="109"/>
      <c r="H312" s="61">
        <f t="shared" si="13"/>
        <v>0</v>
      </c>
      <c r="I312" s="77" t="str">
        <f t="shared" si="12"/>
        <v>C</v>
      </c>
      <c r="J312" s="92" t="s">
        <v>2371</v>
      </c>
    </row>
    <row r="313" spans="1:10" ht="12.75">
      <c r="A313" s="70">
        <f ca="1" t="shared" si="14"/>
        <v>256</v>
      </c>
      <c r="B313" s="94" t="s">
        <v>636</v>
      </c>
      <c r="C313" s="71"/>
      <c r="D313" s="94" t="s">
        <v>1656</v>
      </c>
      <c r="E313" s="100" t="s">
        <v>642</v>
      </c>
      <c r="F313" s="109">
        <v>25</v>
      </c>
      <c r="G313" s="109"/>
      <c r="H313" s="61">
        <f t="shared" si="13"/>
        <v>0</v>
      </c>
      <c r="I313" s="77" t="str">
        <f t="shared" si="12"/>
        <v>C</v>
      </c>
      <c r="J313" s="92" t="s">
        <v>2371</v>
      </c>
    </row>
    <row r="314" spans="1:10" ht="12.75">
      <c r="A314" s="70">
        <f ca="1" t="shared" si="14"/>
        <v>257</v>
      </c>
      <c r="B314" s="94" t="s">
        <v>637</v>
      </c>
      <c r="C314" s="71"/>
      <c r="D314" s="94" t="s">
        <v>1657</v>
      </c>
      <c r="E314" s="100" t="s">
        <v>642</v>
      </c>
      <c r="F314" s="109">
        <v>15</v>
      </c>
      <c r="G314" s="109"/>
      <c r="H314" s="61">
        <f t="shared" si="13"/>
        <v>0</v>
      </c>
      <c r="I314" s="77" t="str">
        <f t="shared" si="12"/>
        <v>C</v>
      </c>
      <c r="J314" s="92" t="s">
        <v>2371</v>
      </c>
    </row>
    <row r="315" spans="1:10" ht="12.75">
      <c r="A315" s="70">
        <f ca="1" t="shared" si="14"/>
        <v>258</v>
      </c>
      <c r="B315" s="94" t="s">
        <v>638</v>
      </c>
      <c r="C315" s="71"/>
      <c r="D315" s="94" t="s">
        <v>1658</v>
      </c>
      <c r="E315" s="100" t="s">
        <v>642</v>
      </c>
      <c r="F315" s="109">
        <v>15</v>
      </c>
      <c r="G315" s="109"/>
      <c r="H315" s="61">
        <f t="shared" si="13"/>
        <v>0</v>
      </c>
      <c r="I315" s="77" t="str">
        <f t="shared" si="12"/>
        <v>C</v>
      </c>
      <c r="J315" s="92" t="s">
        <v>2371</v>
      </c>
    </row>
    <row r="316" spans="1:10" ht="12.75">
      <c r="A316" s="70">
        <f ca="1" t="shared" si="14"/>
        <v>259</v>
      </c>
      <c r="B316" s="94" t="s">
        <v>639</v>
      </c>
      <c r="C316" s="71"/>
      <c r="D316" s="94" t="s">
        <v>1659</v>
      </c>
      <c r="E316" s="100" t="s">
        <v>642</v>
      </c>
      <c r="F316" s="109">
        <v>15</v>
      </c>
      <c r="G316" s="109"/>
      <c r="H316" s="61">
        <f t="shared" si="13"/>
        <v>0</v>
      </c>
      <c r="I316" s="77" t="str">
        <f t="shared" si="12"/>
        <v>C</v>
      </c>
      <c r="J316" s="92" t="s">
        <v>2371</v>
      </c>
    </row>
    <row r="317" spans="1:10" ht="12.75">
      <c r="A317" s="70">
        <f ca="1" t="shared" si="14"/>
        <v>260</v>
      </c>
      <c r="B317" s="94" t="s">
        <v>640</v>
      </c>
      <c r="C317" s="71"/>
      <c r="D317" s="94" t="s">
        <v>1660</v>
      </c>
      <c r="E317" s="100" t="s">
        <v>642</v>
      </c>
      <c r="F317" s="109">
        <v>15</v>
      </c>
      <c r="G317" s="109"/>
      <c r="H317" s="61">
        <f t="shared" si="13"/>
        <v>0</v>
      </c>
      <c r="I317" s="77" t="str">
        <f t="shared" si="12"/>
        <v>C</v>
      </c>
      <c r="J317" s="92" t="s">
        <v>2371</v>
      </c>
    </row>
    <row r="318" spans="1:10" ht="12.75">
      <c r="A318" s="70">
        <f ca="1" t="shared" si="14"/>
        <v>261</v>
      </c>
      <c r="B318" s="94" t="s">
        <v>641</v>
      </c>
      <c r="C318" s="71"/>
      <c r="D318" s="94" t="s">
        <v>1661</v>
      </c>
      <c r="E318" s="100" t="s">
        <v>642</v>
      </c>
      <c r="F318" s="109">
        <v>25</v>
      </c>
      <c r="G318" s="109"/>
      <c r="H318" s="61">
        <f t="shared" si="13"/>
        <v>0</v>
      </c>
      <c r="I318" s="77" t="str">
        <f t="shared" si="12"/>
        <v>C</v>
      </c>
      <c r="J318" s="92" t="s">
        <v>2371</v>
      </c>
    </row>
    <row r="319" spans="1:10" ht="12.75">
      <c r="A319" s="70">
        <f ca="1" t="shared" si="14"/>
      </c>
      <c r="B319" s="103"/>
      <c r="C319" s="71"/>
      <c r="D319" s="106" t="s">
        <v>1662</v>
      </c>
      <c r="E319" s="107"/>
      <c r="F319" s="116"/>
      <c r="G319" s="111"/>
      <c r="H319" s="106">
        <f t="shared" si="13"/>
      </c>
      <c r="I319" s="106">
        <f t="shared" si="12"/>
      </c>
      <c r="J319" s="106"/>
    </row>
    <row r="320" spans="1:10" ht="12.75">
      <c r="A320" s="70">
        <f ca="1" t="shared" si="14"/>
        <v>262</v>
      </c>
      <c r="B320" s="101" t="s">
        <v>643</v>
      </c>
      <c r="C320" s="71"/>
      <c r="D320" s="101" t="s">
        <v>1663</v>
      </c>
      <c r="E320" s="102" t="s">
        <v>289</v>
      </c>
      <c r="F320" s="110">
        <v>4370</v>
      </c>
      <c r="G320" s="110"/>
      <c r="H320" s="61">
        <f t="shared" si="13"/>
        <v>0</v>
      </c>
      <c r="I320" s="77" t="str">
        <f t="shared" si="12"/>
        <v>C</v>
      </c>
      <c r="J320" s="92" t="s">
        <v>2373</v>
      </c>
    </row>
    <row r="321" spans="1:10" ht="12.75">
      <c r="A321" s="70">
        <f ca="1" t="shared" si="14"/>
      </c>
      <c r="B321" s="103"/>
      <c r="C321" s="71"/>
      <c r="D321" s="106" t="s">
        <v>1664</v>
      </c>
      <c r="E321" s="107"/>
      <c r="F321" s="116"/>
      <c r="G321" s="111"/>
      <c r="H321" s="106">
        <f t="shared" si="13"/>
      </c>
      <c r="I321" s="106">
        <f t="shared" si="12"/>
      </c>
      <c r="J321" s="106"/>
    </row>
    <row r="322" spans="1:10" ht="12.75">
      <c r="A322" s="70">
        <f ca="1" t="shared" si="14"/>
        <v>263</v>
      </c>
      <c r="B322" s="94" t="s">
        <v>644</v>
      </c>
      <c r="C322" s="71"/>
      <c r="D322" s="94" t="s">
        <v>1665</v>
      </c>
      <c r="E322" s="100" t="s">
        <v>294</v>
      </c>
      <c r="F322" s="109">
        <v>320</v>
      </c>
      <c r="G322" s="109"/>
      <c r="H322" s="61">
        <f t="shared" si="13"/>
        <v>0</v>
      </c>
      <c r="I322" s="77" t="str">
        <f t="shared" si="12"/>
        <v>C</v>
      </c>
      <c r="J322" s="92" t="s">
        <v>2380</v>
      </c>
    </row>
    <row r="323" spans="1:10" ht="12.75">
      <c r="A323" s="70">
        <f ca="1" t="shared" si="14"/>
        <v>264</v>
      </c>
      <c r="B323" s="94" t="s">
        <v>645</v>
      </c>
      <c r="C323" s="71"/>
      <c r="D323" s="94" t="s">
        <v>1666</v>
      </c>
      <c r="E323" s="100" t="s">
        <v>327</v>
      </c>
      <c r="F323" s="109">
        <v>6400</v>
      </c>
      <c r="G323" s="109"/>
      <c r="H323" s="61">
        <f t="shared" si="13"/>
        <v>0</v>
      </c>
      <c r="I323" s="77" t="str">
        <f aca="true" t="shared" si="15" ref="I323:I386">IF(E323&lt;&gt;"","C","")</f>
        <v>C</v>
      </c>
      <c r="J323" s="92" t="s">
        <v>2380</v>
      </c>
    </row>
    <row r="324" spans="1:10" ht="12.75">
      <c r="A324" s="70">
        <f ca="1" t="shared" si="14"/>
      </c>
      <c r="B324" s="103"/>
      <c r="C324" s="71"/>
      <c r="D324" s="106" t="s">
        <v>1667</v>
      </c>
      <c r="E324" s="107"/>
      <c r="F324" s="116"/>
      <c r="G324" s="111"/>
      <c r="H324" s="106">
        <f t="shared" si="13"/>
      </c>
      <c r="I324" s="106">
        <f t="shared" si="15"/>
      </c>
      <c r="J324" s="106"/>
    </row>
    <row r="325" spans="1:10" ht="12.75">
      <c r="A325" s="70">
        <f ca="1" t="shared" si="14"/>
        <v>265</v>
      </c>
      <c r="B325" s="94" t="s">
        <v>646</v>
      </c>
      <c r="C325" s="71"/>
      <c r="D325" s="94" t="s">
        <v>1668</v>
      </c>
      <c r="E325" s="100" t="s">
        <v>391</v>
      </c>
      <c r="F325" s="109">
        <v>2</v>
      </c>
      <c r="G325" s="109"/>
      <c r="H325" s="61">
        <f t="shared" si="13"/>
        <v>0</v>
      </c>
      <c r="I325" s="77" t="str">
        <f t="shared" si="15"/>
        <v>C</v>
      </c>
      <c r="J325" s="92" t="s">
        <v>2380</v>
      </c>
    </row>
    <row r="326" spans="1:10" ht="12.75">
      <c r="A326" s="70">
        <f ca="1" t="shared" si="14"/>
        <v>266</v>
      </c>
      <c r="B326" s="94" t="s">
        <v>647</v>
      </c>
      <c r="C326" s="71"/>
      <c r="D326" s="94" t="s">
        <v>1669</v>
      </c>
      <c r="E326" s="100" t="s">
        <v>324</v>
      </c>
      <c r="F326" s="109">
        <v>4778.5</v>
      </c>
      <c r="G326" s="109"/>
      <c r="H326" s="61">
        <f t="shared" si="13"/>
        <v>0</v>
      </c>
      <c r="I326" s="77" t="str">
        <f t="shared" si="15"/>
        <v>C</v>
      </c>
      <c r="J326" s="92" t="s">
        <v>2380</v>
      </c>
    </row>
    <row r="327" spans="1:10" ht="12.75">
      <c r="A327" s="70">
        <f ca="1" t="shared" si="14"/>
        <v>267</v>
      </c>
      <c r="B327" s="94" t="s">
        <v>648</v>
      </c>
      <c r="C327" s="71"/>
      <c r="D327" s="94" t="s">
        <v>1670</v>
      </c>
      <c r="E327" s="100" t="s">
        <v>327</v>
      </c>
      <c r="F327" s="109">
        <v>165442.5</v>
      </c>
      <c r="G327" s="109"/>
      <c r="H327" s="61">
        <f t="shared" si="13"/>
        <v>0</v>
      </c>
      <c r="I327" s="77" t="str">
        <f t="shared" si="15"/>
        <v>C</v>
      </c>
      <c r="J327" s="92" t="s">
        <v>2380</v>
      </c>
    </row>
    <row r="328" spans="1:10" ht="12.75">
      <c r="A328" s="70">
        <f ca="1" t="shared" si="14"/>
      </c>
      <c r="B328" s="103"/>
      <c r="C328" s="71"/>
      <c r="D328" s="106" t="s">
        <v>1671</v>
      </c>
      <c r="E328" s="107"/>
      <c r="F328" s="116"/>
      <c r="G328" s="111"/>
      <c r="H328" s="106">
        <f t="shared" si="13"/>
      </c>
      <c r="I328" s="106">
        <f t="shared" si="15"/>
      </c>
      <c r="J328" s="106"/>
    </row>
    <row r="329" spans="1:10" ht="12.75">
      <c r="A329" s="70">
        <f ca="1" t="shared" si="14"/>
        <v>268</v>
      </c>
      <c r="B329" s="94" t="s">
        <v>649</v>
      </c>
      <c r="C329" s="71"/>
      <c r="D329" s="94" t="s">
        <v>650</v>
      </c>
      <c r="E329" s="100" t="s">
        <v>324</v>
      </c>
      <c r="F329" s="109">
        <v>1327.5</v>
      </c>
      <c r="G329" s="109"/>
      <c r="H329" s="61">
        <f t="shared" si="13"/>
        <v>0</v>
      </c>
      <c r="I329" s="77" t="str">
        <f t="shared" si="15"/>
        <v>C</v>
      </c>
      <c r="J329" s="92" t="s">
        <v>2380</v>
      </c>
    </row>
    <row r="330" spans="1:10" ht="12.75">
      <c r="A330" s="70">
        <f ca="1" t="shared" si="14"/>
        <v>269</v>
      </c>
      <c r="B330" s="94" t="s">
        <v>651</v>
      </c>
      <c r="C330" s="71"/>
      <c r="D330" s="94" t="s">
        <v>1672</v>
      </c>
      <c r="E330" s="100" t="s">
        <v>324</v>
      </c>
      <c r="F330" s="109">
        <v>1327.5</v>
      </c>
      <c r="G330" s="109"/>
      <c r="H330" s="61">
        <f t="shared" si="13"/>
        <v>0</v>
      </c>
      <c r="I330" s="77" t="str">
        <f t="shared" si="15"/>
        <v>C</v>
      </c>
      <c r="J330" s="92" t="s">
        <v>2380</v>
      </c>
    </row>
    <row r="331" spans="1:10" ht="12.75">
      <c r="A331" s="70">
        <f ca="1" t="shared" si="14"/>
        <v>270</v>
      </c>
      <c r="B331" s="94" t="s">
        <v>652</v>
      </c>
      <c r="C331" s="71"/>
      <c r="D331" s="94" t="s">
        <v>1673</v>
      </c>
      <c r="E331" s="100" t="s">
        <v>327</v>
      </c>
      <c r="F331" s="109">
        <v>91590</v>
      </c>
      <c r="G331" s="109"/>
      <c r="H331" s="61">
        <f t="shared" si="13"/>
        <v>0</v>
      </c>
      <c r="I331" s="77" t="str">
        <f t="shared" si="15"/>
        <v>C</v>
      </c>
      <c r="J331" s="92" t="s">
        <v>2380</v>
      </c>
    </row>
    <row r="332" spans="1:10" ht="12.75">
      <c r="A332" s="70">
        <f ca="1" t="shared" si="14"/>
      </c>
      <c r="B332" s="103"/>
      <c r="C332" s="71"/>
      <c r="D332" s="106" t="s">
        <v>1674</v>
      </c>
      <c r="E332" s="107"/>
      <c r="F332" s="116"/>
      <c r="G332" s="111"/>
      <c r="H332" s="106">
        <f t="shared" si="13"/>
      </c>
      <c r="I332" s="106">
        <f t="shared" si="15"/>
      </c>
      <c r="J332" s="106"/>
    </row>
    <row r="333" spans="1:10" ht="12.75">
      <c r="A333" s="70">
        <f ca="1" t="shared" si="14"/>
        <v>271</v>
      </c>
      <c r="B333" s="94" t="s">
        <v>653</v>
      </c>
      <c r="C333" s="71"/>
      <c r="D333" s="94" t="s">
        <v>1675</v>
      </c>
      <c r="E333" s="100" t="s">
        <v>324</v>
      </c>
      <c r="F333" s="109">
        <v>800.1</v>
      </c>
      <c r="G333" s="109"/>
      <c r="H333" s="61">
        <f t="shared" si="13"/>
        <v>0</v>
      </c>
      <c r="I333" s="77" t="str">
        <f t="shared" si="15"/>
        <v>C</v>
      </c>
      <c r="J333" s="92" t="s">
        <v>2380</v>
      </c>
    </row>
    <row r="334" spans="1:10" ht="12.75">
      <c r="A334" s="70">
        <f ca="1" t="shared" si="14"/>
      </c>
      <c r="B334" s="103"/>
      <c r="C334" s="71"/>
      <c r="D334" s="106" t="s">
        <v>1676</v>
      </c>
      <c r="E334" s="107"/>
      <c r="F334" s="116"/>
      <c r="G334" s="111"/>
      <c r="H334" s="106">
        <f t="shared" si="13"/>
      </c>
      <c r="I334" s="106">
        <f t="shared" si="15"/>
      </c>
      <c r="J334" s="106"/>
    </row>
    <row r="335" spans="1:10" ht="12.75">
      <c r="A335" s="70">
        <f ca="1" t="shared" si="14"/>
        <v>272</v>
      </c>
      <c r="B335" s="94" t="s">
        <v>654</v>
      </c>
      <c r="C335" s="71"/>
      <c r="D335" s="94" t="s">
        <v>1677</v>
      </c>
      <c r="E335" s="100" t="s">
        <v>289</v>
      </c>
      <c r="F335" s="109">
        <v>228.9</v>
      </c>
      <c r="G335" s="109"/>
      <c r="H335" s="61">
        <f t="shared" si="13"/>
        <v>0</v>
      </c>
      <c r="I335" s="77" t="str">
        <f t="shared" si="15"/>
        <v>C</v>
      </c>
      <c r="J335" s="92" t="s">
        <v>2380</v>
      </c>
    </row>
    <row r="336" spans="1:10" ht="12.75">
      <c r="A336" s="70">
        <f ca="1" t="shared" si="14"/>
      </c>
      <c r="B336" s="103"/>
      <c r="C336" s="71"/>
      <c r="D336" s="106" t="s">
        <v>1678</v>
      </c>
      <c r="E336" s="107"/>
      <c r="F336" s="116"/>
      <c r="G336" s="111"/>
      <c r="H336" s="106">
        <f t="shared" si="13"/>
      </c>
      <c r="I336" s="106">
        <f t="shared" si="15"/>
      </c>
      <c r="J336" s="106"/>
    </row>
    <row r="337" spans="1:10" ht="12.75">
      <c r="A337" s="70">
        <f ca="1" t="shared" si="14"/>
        <v>273</v>
      </c>
      <c r="B337" s="94" t="s">
        <v>655</v>
      </c>
      <c r="C337" s="71"/>
      <c r="D337" s="94" t="s">
        <v>1679</v>
      </c>
      <c r="E337" s="100" t="s">
        <v>324</v>
      </c>
      <c r="F337" s="109">
        <v>806</v>
      </c>
      <c r="G337" s="109"/>
      <c r="H337" s="61">
        <f t="shared" si="13"/>
        <v>0</v>
      </c>
      <c r="I337" s="77" t="str">
        <f t="shared" si="15"/>
        <v>C</v>
      </c>
      <c r="J337" s="92" t="s">
        <v>2380</v>
      </c>
    </row>
    <row r="338" spans="1:10" ht="12.75">
      <c r="A338" s="70">
        <f ca="1" t="shared" si="14"/>
        <v>274</v>
      </c>
      <c r="B338" s="94" t="s">
        <v>656</v>
      </c>
      <c r="C338" s="71"/>
      <c r="D338" s="94" t="s">
        <v>1670</v>
      </c>
      <c r="E338" s="100" t="s">
        <v>327</v>
      </c>
      <c r="F338" s="109">
        <v>33670</v>
      </c>
      <c r="G338" s="109"/>
      <c r="H338" s="61">
        <f aca="true" t="shared" si="16" ref="H338:H401">+IF(AND(F338="",G338=""),"",ROUND(F338*G338,2))</f>
        <v>0</v>
      </c>
      <c r="I338" s="77" t="str">
        <f t="shared" si="15"/>
        <v>C</v>
      </c>
      <c r="J338" s="92" t="s">
        <v>2380</v>
      </c>
    </row>
    <row r="339" spans="1:10" ht="12.75">
      <c r="A339" s="70">
        <f aca="true" ca="1" t="shared" si="17" ref="A339:A402">+IF(NOT(ISBLANK(INDIRECT("e"&amp;ROW()))),MAX(INDIRECT("a$16:A"&amp;ROW()-1))+1,"")</f>
      </c>
      <c r="B339" s="103"/>
      <c r="C339" s="71"/>
      <c r="D339" s="106" t="s">
        <v>1680</v>
      </c>
      <c r="E339" s="107"/>
      <c r="F339" s="116"/>
      <c r="G339" s="111"/>
      <c r="H339" s="106">
        <f t="shared" si="16"/>
      </c>
      <c r="I339" s="106">
        <f t="shared" si="15"/>
      </c>
      <c r="J339" s="106"/>
    </row>
    <row r="340" spans="1:10" ht="12.75">
      <c r="A340" s="70">
        <f ca="1" t="shared" si="17"/>
        <v>275</v>
      </c>
      <c r="B340" s="94" t="s">
        <v>657</v>
      </c>
      <c r="C340" s="71"/>
      <c r="D340" s="94" t="s">
        <v>1681</v>
      </c>
      <c r="E340" s="100" t="s">
        <v>324</v>
      </c>
      <c r="F340" s="109">
        <v>20</v>
      </c>
      <c r="G340" s="109"/>
      <c r="H340" s="61">
        <f t="shared" si="16"/>
        <v>0</v>
      </c>
      <c r="I340" s="77" t="str">
        <f t="shared" si="15"/>
        <v>C</v>
      </c>
      <c r="J340" s="92" t="s">
        <v>2371</v>
      </c>
    </row>
    <row r="341" spans="1:10" ht="12.75">
      <c r="A341" s="70">
        <f ca="1" t="shared" si="17"/>
        <v>276</v>
      </c>
      <c r="B341" s="94" t="s">
        <v>658</v>
      </c>
      <c r="C341" s="71"/>
      <c r="D341" s="94" t="s">
        <v>1682</v>
      </c>
      <c r="E341" s="100" t="s">
        <v>324</v>
      </c>
      <c r="F341" s="109">
        <v>40</v>
      </c>
      <c r="G341" s="109"/>
      <c r="H341" s="61">
        <f t="shared" si="16"/>
        <v>0</v>
      </c>
      <c r="I341" s="77" t="str">
        <f t="shared" si="15"/>
        <v>C</v>
      </c>
      <c r="J341" s="92" t="s">
        <v>2371</v>
      </c>
    </row>
    <row r="342" spans="1:10" ht="12.75">
      <c r="A342" s="70">
        <f ca="1" t="shared" si="17"/>
      </c>
      <c r="B342" s="103"/>
      <c r="C342" s="71"/>
      <c r="D342" s="106" t="s">
        <v>1683</v>
      </c>
      <c r="E342" s="107"/>
      <c r="F342" s="116"/>
      <c r="G342" s="111"/>
      <c r="H342" s="106">
        <f t="shared" si="16"/>
      </c>
      <c r="I342" s="106">
        <f t="shared" si="15"/>
      </c>
      <c r="J342" s="106"/>
    </row>
    <row r="343" spans="1:10" ht="12.75">
      <c r="A343" s="70">
        <f ca="1" t="shared" si="17"/>
        <v>277</v>
      </c>
      <c r="B343" s="94" t="s">
        <v>659</v>
      </c>
      <c r="C343" s="71"/>
      <c r="D343" s="94" t="s">
        <v>1684</v>
      </c>
      <c r="E343" s="100" t="s">
        <v>660</v>
      </c>
      <c r="F343" s="109">
        <v>640</v>
      </c>
      <c r="G343" s="109"/>
      <c r="H343" s="61">
        <f t="shared" si="16"/>
        <v>0</v>
      </c>
      <c r="I343" s="77" t="str">
        <f t="shared" si="15"/>
        <v>C</v>
      </c>
      <c r="J343" s="92" t="s">
        <v>2371</v>
      </c>
    </row>
    <row r="344" spans="1:10" ht="12.75">
      <c r="A344" s="70">
        <f ca="1" t="shared" si="17"/>
      </c>
      <c r="B344" s="103"/>
      <c r="C344" s="71"/>
      <c r="D344" s="106" t="s">
        <v>1685</v>
      </c>
      <c r="E344" s="107"/>
      <c r="F344" s="116"/>
      <c r="G344" s="111"/>
      <c r="H344" s="106">
        <f t="shared" si="16"/>
      </c>
      <c r="I344" s="106">
        <f t="shared" si="15"/>
      </c>
      <c r="J344" s="106"/>
    </row>
    <row r="345" spans="1:10" ht="12.75">
      <c r="A345" s="70">
        <f ca="1" t="shared" si="17"/>
        <v>278</v>
      </c>
      <c r="B345" s="94" t="s">
        <v>661</v>
      </c>
      <c r="C345" s="71"/>
      <c r="D345" s="94" t="s">
        <v>1686</v>
      </c>
      <c r="E345" s="100" t="s">
        <v>642</v>
      </c>
      <c r="F345" s="109">
        <v>8</v>
      </c>
      <c r="G345" s="109"/>
      <c r="H345" s="61">
        <f t="shared" si="16"/>
        <v>0</v>
      </c>
      <c r="I345" s="77" t="str">
        <f t="shared" si="15"/>
        <v>C</v>
      </c>
      <c r="J345" s="92" t="s">
        <v>2371</v>
      </c>
    </row>
    <row r="346" spans="1:10" ht="12.75">
      <c r="A346" s="70">
        <f ca="1" t="shared" si="17"/>
        <v>279</v>
      </c>
      <c r="B346" s="94" t="s">
        <v>662</v>
      </c>
      <c r="C346" s="71"/>
      <c r="D346" s="94" t="s">
        <v>1687</v>
      </c>
      <c r="E346" s="100" t="s">
        <v>642</v>
      </c>
      <c r="F346" s="109">
        <v>8</v>
      </c>
      <c r="G346" s="109"/>
      <c r="H346" s="61">
        <f t="shared" si="16"/>
        <v>0</v>
      </c>
      <c r="I346" s="77" t="str">
        <f t="shared" si="15"/>
        <v>C</v>
      </c>
      <c r="J346" s="92" t="s">
        <v>2371</v>
      </c>
    </row>
    <row r="347" spans="1:10" ht="12.75">
      <c r="A347" s="70">
        <f ca="1" t="shared" si="17"/>
      </c>
      <c r="B347" s="103"/>
      <c r="C347" s="71"/>
      <c r="D347" s="106" t="s">
        <v>1688</v>
      </c>
      <c r="E347" s="107"/>
      <c r="F347" s="116"/>
      <c r="G347" s="111"/>
      <c r="H347" s="106">
        <f t="shared" si="16"/>
      </c>
      <c r="I347" s="106">
        <f t="shared" si="15"/>
      </c>
      <c r="J347" s="106"/>
    </row>
    <row r="348" spans="1:10" ht="12.75">
      <c r="A348" s="70">
        <f ca="1" t="shared" si="17"/>
        <v>280</v>
      </c>
      <c r="B348" s="94" t="s">
        <v>663</v>
      </c>
      <c r="C348" s="71"/>
      <c r="D348" s="94" t="s">
        <v>1689</v>
      </c>
      <c r="E348" s="100" t="s">
        <v>294</v>
      </c>
      <c r="F348" s="109">
        <v>650</v>
      </c>
      <c r="G348" s="109"/>
      <c r="H348" s="61">
        <f t="shared" si="16"/>
        <v>0</v>
      </c>
      <c r="I348" s="77" t="str">
        <f t="shared" si="15"/>
        <v>C</v>
      </c>
      <c r="J348" s="92" t="s">
        <v>2375</v>
      </c>
    </row>
    <row r="349" spans="1:10" ht="12.75">
      <c r="A349" s="70">
        <f ca="1" t="shared" si="17"/>
        <v>281</v>
      </c>
      <c r="B349" s="94" t="s">
        <v>664</v>
      </c>
      <c r="C349" s="71"/>
      <c r="D349" s="94" t="s">
        <v>1690</v>
      </c>
      <c r="E349" s="100" t="s">
        <v>294</v>
      </c>
      <c r="F349" s="109">
        <v>1300</v>
      </c>
      <c r="G349" s="109"/>
      <c r="H349" s="61">
        <f t="shared" si="16"/>
        <v>0</v>
      </c>
      <c r="I349" s="77" t="str">
        <f t="shared" si="15"/>
        <v>C</v>
      </c>
      <c r="J349" s="92" t="s">
        <v>2375</v>
      </c>
    </row>
    <row r="350" spans="1:10" ht="12.75">
      <c r="A350" s="70">
        <f ca="1" t="shared" si="17"/>
        <v>282</v>
      </c>
      <c r="B350" s="94" t="s">
        <v>665</v>
      </c>
      <c r="C350" s="71"/>
      <c r="D350" s="94" t="s">
        <v>1691</v>
      </c>
      <c r="E350" s="100" t="s">
        <v>294</v>
      </c>
      <c r="F350" s="109">
        <v>650</v>
      </c>
      <c r="G350" s="109"/>
      <c r="H350" s="61">
        <f t="shared" si="16"/>
        <v>0</v>
      </c>
      <c r="I350" s="77" t="str">
        <f t="shared" si="15"/>
        <v>C</v>
      </c>
      <c r="J350" s="92" t="s">
        <v>2375</v>
      </c>
    </row>
    <row r="351" spans="1:10" ht="12.75">
      <c r="A351" s="70">
        <f ca="1" t="shared" si="17"/>
        <v>283</v>
      </c>
      <c r="B351" s="94" t="s">
        <v>666</v>
      </c>
      <c r="C351" s="71"/>
      <c r="D351" s="94" t="s">
        <v>1692</v>
      </c>
      <c r="E351" s="100" t="s">
        <v>294</v>
      </c>
      <c r="F351" s="109">
        <v>650</v>
      </c>
      <c r="G351" s="109"/>
      <c r="H351" s="61">
        <f t="shared" si="16"/>
        <v>0</v>
      </c>
      <c r="I351" s="77" t="str">
        <f t="shared" si="15"/>
        <v>C</v>
      </c>
      <c r="J351" s="92" t="s">
        <v>2375</v>
      </c>
    </row>
    <row r="352" spans="1:10" ht="12.75">
      <c r="A352" s="70">
        <f ca="1" t="shared" si="17"/>
      </c>
      <c r="B352" s="103"/>
      <c r="C352" s="71"/>
      <c r="D352" s="106" t="s">
        <v>1693</v>
      </c>
      <c r="E352" s="107"/>
      <c r="F352" s="116"/>
      <c r="G352" s="111"/>
      <c r="H352" s="106">
        <f t="shared" si="16"/>
      </c>
      <c r="I352" s="106">
        <f t="shared" si="15"/>
      </c>
      <c r="J352" s="106"/>
    </row>
    <row r="353" spans="1:10" ht="12.75">
      <c r="A353" s="70">
        <f ca="1" t="shared" si="17"/>
        <v>284</v>
      </c>
      <c r="B353" s="94" t="s">
        <v>667</v>
      </c>
      <c r="C353" s="71"/>
      <c r="D353" s="94" t="s">
        <v>1694</v>
      </c>
      <c r="E353" s="100" t="s">
        <v>294</v>
      </c>
      <c r="F353" s="109">
        <v>2150</v>
      </c>
      <c r="G353" s="109"/>
      <c r="H353" s="61">
        <f t="shared" si="16"/>
        <v>0</v>
      </c>
      <c r="I353" s="77" t="str">
        <f t="shared" si="15"/>
        <v>C</v>
      </c>
      <c r="J353" s="92" t="s">
        <v>2375</v>
      </c>
    </row>
    <row r="354" spans="1:10" ht="12.75">
      <c r="A354" s="70">
        <f ca="1" t="shared" si="17"/>
        <v>285</v>
      </c>
      <c r="B354" s="94" t="s">
        <v>668</v>
      </c>
      <c r="C354" s="71"/>
      <c r="D354" s="94" t="s">
        <v>1695</v>
      </c>
      <c r="E354" s="100" t="s">
        <v>294</v>
      </c>
      <c r="F354" s="109">
        <v>200</v>
      </c>
      <c r="G354" s="109"/>
      <c r="H354" s="61">
        <f t="shared" si="16"/>
        <v>0</v>
      </c>
      <c r="I354" s="77" t="str">
        <f t="shared" si="15"/>
        <v>C</v>
      </c>
      <c r="J354" s="92" t="s">
        <v>2375</v>
      </c>
    </row>
    <row r="355" spans="1:10" ht="12.75">
      <c r="A355" s="70">
        <f ca="1" t="shared" si="17"/>
        <v>286</v>
      </c>
      <c r="B355" s="94" t="s">
        <v>669</v>
      </c>
      <c r="C355" s="71"/>
      <c r="D355" s="94" t="s">
        <v>1696</v>
      </c>
      <c r="E355" s="100" t="s">
        <v>294</v>
      </c>
      <c r="F355" s="109">
        <v>52.5</v>
      </c>
      <c r="G355" s="109"/>
      <c r="H355" s="61">
        <f t="shared" si="16"/>
        <v>0</v>
      </c>
      <c r="I355" s="77" t="str">
        <f t="shared" si="15"/>
        <v>C</v>
      </c>
      <c r="J355" s="92" t="s">
        <v>2375</v>
      </c>
    </row>
    <row r="356" spans="1:10" ht="12.75">
      <c r="A356" s="70">
        <f ca="1" t="shared" si="17"/>
        <v>287</v>
      </c>
      <c r="B356" s="94" t="s">
        <v>670</v>
      </c>
      <c r="C356" s="71"/>
      <c r="D356" s="94" t="s">
        <v>1697</v>
      </c>
      <c r="E356" s="100" t="s">
        <v>324</v>
      </c>
      <c r="F356" s="109">
        <v>790</v>
      </c>
      <c r="G356" s="109"/>
      <c r="H356" s="61">
        <f t="shared" si="16"/>
        <v>0</v>
      </c>
      <c r="I356" s="77" t="str">
        <f t="shared" si="15"/>
        <v>C</v>
      </c>
      <c r="J356" s="92" t="s">
        <v>2375</v>
      </c>
    </row>
    <row r="357" spans="1:10" ht="12.75">
      <c r="A357" s="70">
        <f ca="1" t="shared" si="17"/>
        <v>288</v>
      </c>
      <c r="B357" s="94" t="s">
        <v>671</v>
      </c>
      <c r="C357" s="71"/>
      <c r="D357" s="94" t="s">
        <v>1698</v>
      </c>
      <c r="E357" s="100" t="s">
        <v>294</v>
      </c>
      <c r="F357" s="109">
        <v>850</v>
      </c>
      <c r="G357" s="109"/>
      <c r="H357" s="61">
        <f t="shared" si="16"/>
        <v>0</v>
      </c>
      <c r="I357" s="77" t="str">
        <f t="shared" si="15"/>
        <v>C</v>
      </c>
      <c r="J357" s="92" t="s">
        <v>2375</v>
      </c>
    </row>
    <row r="358" spans="1:10" ht="12.75">
      <c r="A358" s="70">
        <f ca="1" t="shared" si="17"/>
      </c>
      <c r="B358" s="103"/>
      <c r="C358" s="71"/>
      <c r="D358" s="106" t="s">
        <v>1699</v>
      </c>
      <c r="E358" s="107"/>
      <c r="F358" s="116"/>
      <c r="G358" s="111"/>
      <c r="H358" s="106">
        <f t="shared" si="16"/>
      </c>
      <c r="I358" s="106">
        <f t="shared" si="15"/>
      </c>
      <c r="J358" s="106"/>
    </row>
    <row r="359" spans="1:10" ht="12.75">
      <c r="A359" s="70">
        <f ca="1" t="shared" si="17"/>
        <v>289</v>
      </c>
      <c r="B359" s="94" t="s">
        <v>672</v>
      </c>
      <c r="C359" s="71"/>
      <c r="D359" s="94" t="s">
        <v>1700</v>
      </c>
      <c r="E359" s="100" t="s">
        <v>294</v>
      </c>
      <c r="F359" s="109">
        <v>1800</v>
      </c>
      <c r="G359" s="109"/>
      <c r="H359" s="61">
        <f t="shared" si="16"/>
        <v>0</v>
      </c>
      <c r="I359" s="77" t="str">
        <f t="shared" si="15"/>
        <v>C</v>
      </c>
      <c r="J359" s="92" t="s">
        <v>2371</v>
      </c>
    </row>
    <row r="360" spans="1:10" ht="12.75">
      <c r="A360" s="70">
        <f ca="1" t="shared" si="17"/>
      </c>
      <c r="B360" s="103"/>
      <c r="C360" s="71"/>
      <c r="D360" s="106" t="s">
        <v>1701</v>
      </c>
      <c r="E360" s="107"/>
      <c r="F360" s="116"/>
      <c r="G360" s="111"/>
      <c r="H360" s="106">
        <f t="shared" si="16"/>
      </c>
      <c r="I360" s="106">
        <f t="shared" si="15"/>
      </c>
      <c r="J360" s="106"/>
    </row>
    <row r="361" spans="1:10" ht="15">
      <c r="A361" s="70">
        <f ca="1" t="shared" si="17"/>
        <v>290</v>
      </c>
      <c r="B361" s="104" t="s">
        <v>673</v>
      </c>
      <c r="C361" s="71"/>
      <c r="D361" s="104" t="s">
        <v>1702</v>
      </c>
      <c r="E361" s="105" t="s">
        <v>642</v>
      </c>
      <c r="F361" s="115">
        <v>2</v>
      </c>
      <c r="G361" s="109"/>
      <c r="H361" s="61">
        <f t="shared" si="16"/>
        <v>0</v>
      </c>
      <c r="I361" s="77" t="str">
        <f t="shared" si="15"/>
        <v>C</v>
      </c>
      <c r="J361" s="92" t="s">
        <v>2381</v>
      </c>
    </row>
    <row r="362" spans="1:10" ht="15">
      <c r="A362" s="70">
        <f ca="1" t="shared" si="17"/>
        <v>291</v>
      </c>
      <c r="B362" s="104" t="s">
        <v>674</v>
      </c>
      <c r="C362" s="71"/>
      <c r="D362" s="104" t="s">
        <v>1703</v>
      </c>
      <c r="E362" s="105" t="s">
        <v>1389</v>
      </c>
      <c r="F362" s="115">
        <v>7</v>
      </c>
      <c r="G362" s="109"/>
      <c r="H362" s="61">
        <f t="shared" si="16"/>
        <v>0</v>
      </c>
      <c r="I362" s="77" t="str">
        <f t="shared" si="15"/>
        <v>C</v>
      </c>
      <c r="J362" s="92" t="s">
        <v>2381</v>
      </c>
    </row>
    <row r="363" spans="1:10" ht="15">
      <c r="A363" s="70">
        <f ca="1" t="shared" si="17"/>
        <v>292</v>
      </c>
      <c r="B363" s="104" t="s">
        <v>675</v>
      </c>
      <c r="C363" s="71"/>
      <c r="D363" s="104" t="s">
        <v>1704</v>
      </c>
      <c r="E363" s="105" t="s">
        <v>642</v>
      </c>
      <c r="F363" s="115">
        <v>4</v>
      </c>
      <c r="G363" s="109"/>
      <c r="H363" s="61">
        <f t="shared" si="16"/>
        <v>0</v>
      </c>
      <c r="I363" s="77" t="str">
        <f t="shared" si="15"/>
        <v>C</v>
      </c>
      <c r="J363" s="92" t="s">
        <v>2381</v>
      </c>
    </row>
    <row r="364" spans="1:10" ht="15">
      <c r="A364" s="70">
        <f ca="1" t="shared" si="17"/>
        <v>293</v>
      </c>
      <c r="B364" s="104" t="s">
        <v>676</v>
      </c>
      <c r="C364" s="71"/>
      <c r="D364" s="104" t="s">
        <v>1705</v>
      </c>
      <c r="E364" s="105" t="s">
        <v>642</v>
      </c>
      <c r="F364" s="115">
        <v>2</v>
      </c>
      <c r="G364" s="109"/>
      <c r="H364" s="61">
        <f t="shared" si="16"/>
        <v>0</v>
      </c>
      <c r="I364" s="77" t="str">
        <f t="shared" si="15"/>
        <v>C</v>
      </c>
      <c r="J364" s="92" t="s">
        <v>2381</v>
      </c>
    </row>
    <row r="365" spans="1:10" ht="15">
      <c r="A365" s="70">
        <f ca="1" t="shared" si="17"/>
        <v>294</v>
      </c>
      <c r="B365" s="104" t="s">
        <v>677</v>
      </c>
      <c r="C365" s="71"/>
      <c r="D365" s="104" t="s">
        <v>1706</v>
      </c>
      <c r="E365" s="105" t="s">
        <v>642</v>
      </c>
      <c r="F365" s="115">
        <v>2</v>
      </c>
      <c r="G365" s="109"/>
      <c r="H365" s="61">
        <f t="shared" si="16"/>
        <v>0</v>
      </c>
      <c r="I365" s="77" t="str">
        <f t="shared" si="15"/>
        <v>C</v>
      </c>
      <c r="J365" s="92" t="s">
        <v>2381</v>
      </c>
    </row>
    <row r="366" spans="1:10" ht="15">
      <c r="A366" s="70">
        <f ca="1" t="shared" si="17"/>
        <v>295</v>
      </c>
      <c r="B366" s="104" t="s">
        <v>678</v>
      </c>
      <c r="C366" s="71"/>
      <c r="D366" s="104" t="s">
        <v>1707</v>
      </c>
      <c r="E366" s="105" t="s">
        <v>642</v>
      </c>
      <c r="F366" s="115">
        <v>1</v>
      </c>
      <c r="G366" s="109"/>
      <c r="H366" s="61">
        <f t="shared" si="16"/>
        <v>0</v>
      </c>
      <c r="I366" s="77" t="str">
        <f t="shared" si="15"/>
        <v>C</v>
      </c>
      <c r="J366" s="92" t="s">
        <v>2381</v>
      </c>
    </row>
    <row r="367" spans="1:10" ht="15">
      <c r="A367" s="70">
        <f ca="1" t="shared" si="17"/>
        <v>296</v>
      </c>
      <c r="B367" s="104" t="s">
        <v>679</v>
      </c>
      <c r="C367" s="71"/>
      <c r="D367" s="104" t="s">
        <v>1708</v>
      </c>
      <c r="E367" s="105" t="s">
        <v>642</v>
      </c>
      <c r="F367" s="115">
        <v>3</v>
      </c>
      <c r="G367" s="109"/>
      <c r="H367" s="61">
        <f t="shared" si="16"/>
        <v>0</v>
      </c>
      <c r="I367" s="77" t="str">
        <f t="shared" si="15"/>
        <v>C</v>
      </c>
      <c r="J367" s="92" t="s">
        <v>2381</v>
      </c>
    </row>
    <row r="368" spans="1:10" ht="15">
      <c r="A368" s="70">
        <f ca="1" t="shared" si="17"/>
        <v>297</v>
      </c>
      <c r="B368" s="104" t="s">
        <v>680</v>
      </c>
      <c r="C368" s="71"/>
      <c r="D368" s="104" t="s">
        <v>1709</v>
      </c>
      <c r="E368" s="105" t="s">
        <v>642</v>
      </c>
      <c r="F368" s="115">
        <v>1</v>
      </c>
      <c r="G368" s="109"/>
      <c r="H368" s="61">
        <f t="shared" si="16"/>
        <v>0</v>
      </c>
      <c r="I368" s="77" t="str">
        <f t="shared" si="15"/>
        <v>C</v>
      </c>
      <c r="J368" s="92" t="s">
        <v>2381</v>
      </c>
    </row>
    <row r="369" spans="1:10" ht="15">
      <c r="A369" s="70">
        <f ca="1" t="shared" si="17"/>
        <v>298</v>
      </c>
      <c r="B369" s="104" t="s">
        <v>681</v>
      </c>
      <c r="C369" s="71"/>
      <c r="D369" s="104" t="s">
        <v>1710</v>
      </c>
      <c r="E369" s="105" t="s">
        <v>642</v>
      </c>
      <c r="F369" s="115">
        <v>1</v>
      </c>
      <c r="G369" s="109"/>
      <c r="H369" s="61">
        <f t="shared" si="16"/>
        <v>0</v>
      </c>
      <c r="I369" s="77" t="str">
        <f t="shared" si="15"/>
        <v>C</v>
      </c>
      <c r="J369" s="92" t="s">
        <v>2381</v>
      </c>
    </row>
    <row r="370" spans="1:10" ht="15">
      <c r="A370" s="70">
        <f ca="1" t="shared" si="17"/>
        <v>299</v>
      </c>
      <c r="B370" s="104" t="s">
        <v>682</v>
      </c>
      <c r="C370" s="71"/>
      <c r="D370" s="104" t="s">
        <v>1711</v>
      </c>
      <c r="E370" s="105" t="s">
        <v>642</v>
      </c>
      <c r="F370" s="115">
        <v>3</v>
      </c>
      <c r="G370" s="109"/>
      <c r="H370" s="61">
        <f t="shared" si="16"/>
        <v>0</v>
      </c>
      <c r="I370" s="77" t="str">
        <f t="shared" si="15"/>
        <v>C</v>
      </c>
      <c r="J370" s="92" t="s">
        <v>2381</v>
      </c>
    </row>
    <row r="371" spans="1:10" ht="15">
      <c r="A371" s="70">
        <f ca="1" t="shared" si="17"/>
        <v>300</v>
      </c>
      <c r="B371" s="104" t="s">
        <v>683</v>
      </c>
      <c r="C371" s="71"/>
      <c r="D371" s="104" t="s">
        <v>1712</v>
      </c>
      <c r="E371" s="105" t="s">
        <v>642</v>
      </c>
      <c r="F371" s="115">
        <v>2</v>
      </c>
      <c r="G371" s="109"/>
      <c r="H371" s="61">
        <f t="shared" si="16"/>
        <v>0</v>
      </c>
      <c r="I371" s="77" t="str">
        <f t="shared" si="15"/>
        <v>C</v>
      </c>
      <c r="J371" s="92" t="s">
        <v>2381</v>
      </c>
    </row>
    <row r="372" spans="1:10" ht="15">
      <c r="A372" s="70">
        <f ca="1" t="shared" si="17"/>
        <v>301</v>
      </c>
      <c r="B372" s="104" t="s">
        <v>684</v>
      </c>
      <c r="C372" s="71"/>
      <c r="D372" s="104" t="s">
        <v>1713</v>
      </c>
      <c r="E372" s="105" t="s">
        <v>642</v>
      </c>
      <c r="F372" s="115">
        <v>4</v>
      </c>
      <c r="G372" s="109"/>
      <c r="H372" s="61">
        <f t="shared" si="16"/>
        <v>0</v>
      </c>
      <c r="I372" s="77" t="str">
        <f t="shared" si="15"/>
        <v>C</v>
      </c>
      <c r="J372" s="92" t="s">
        <v>2381</v>
      </c>
    </row>
    <row r="373" spans="1:10" ht="15">
      <c r="A373" s="70">
        <f ca="1" t="shared" si="17"/>
        <v>302</v>
      </c>
      <c r="B373" s="104" t="s">
        <v>685</v>
      </c>
      <c r="C373" s="71"/>
      <c r="D373" s="104" t="s">
        <v>1714</v>
      </c>
      <c r="E373" s="105" t="s">
        <v>324</v>
      </c>
      <c r="F373" s="115">
        <v>15</v>
      </c>
      <c r="G373" s="109"/>
      <c r="H373" s="61">
        <f t="shared" si="16"/>
        <v>0</v>
      </c>
      <c r="I373" s="77" t="str">
        <f t="shared" si="15"/>
        <v>C</v>
      </c>
      <c r="J373" s="92" t="s">
        <v>2381</v>
      </c>
    </row>
    <row r="374" spans="1:10" ht="15">
      <c r="A374" s="70">
        <f ca="1" t="shared" si="17"/>
        <v>303</v>
      </c>
      <c r="B374" s="104" t="s">
        <v>686</v>
      </c>
      <c r="C374" s="71"/>
      <c r="D374" s="104" t="s">
        <v>1715</v>
      </c>
      <c r="E374" s="105" t="s">
        <v>324</v>
      </c>
      <c r="F374" s="115">
        <v>50</v>
      </c>
      <c r="G374" s="109"/>
      <c r="H374" s="61">
        <f t="shared" si="16"/>
        <v>0</v>
      </c>
      <c r="I374" s="77" t="str">
        <f t="shared" si="15"/>
        <v>C</v>
      </c>
      <c r="J374" s="92" t="s">
        <v>2381</v>
      </c>
    </row>
    <row r="375" spans="1:10" ht="15">
      <c r="A375" s="70">
        <f ca="1" t="shared" si="17"/>
        <v>304</v>
      </c>
      <c r="B375" s="104" t="s">
        <v>687</v>
      </c>
      <c r="C375" s="71"/>
      <c r="D375" s="104" t="s">
        <v>1716</v>
      </c>
      <c r="E375" s="105" t="s">
        <v>642</v>
      </c>
      <c r="F375" s="115">
        <v>100</v>
      </c>
      <c r="G375" s="109"/>
      <c r="H375" s="61">
        <f t="shared" si="16"/>
        <v>0</v>
      </c>
      <c r="I375" s="77" t="str">
        <f t="shared" si="15"/>
        <v>C</v>
      </c>
      <c r="J375" s="92" t="s">
        <v>2381</v>
      </c>
    </row>
    <row r="376" spans="1:10" ht="15">
      <c r="A376" s="70">
        <f ca="1" t="shared" si="17"/>
        <v>305</v>
      </c>
      <c r="B376" s="104" t="s">
        <v>688</v>
      </c>
      <c r="C376" s="71"/>
      <c r="D376" s="104" t="s">
        <v>1717</v>
      </c>
      <c r="E376" s="105" t="s">
        <v>642</v>
      </c>
      <c r="F376" s="115">
        <v>2</v>
      </c>
      <c r="G376" s="109"/>
      <c r="H376" s="61">
        <f t="shared" si="16"/>
        <v>0</v>
      </c>
      <c r="I376" s="77" t="str">
        <f t="shared" si="15"/>
        <v>C</v>
      </c>
      <c r="J376" s="92" t="s">
        <v>2381</v>
      </c>
    </row>
    <row r="377" spans="1:10" ht="15">
      <c r="A377" s="70">
        <f ca="1" t="shared" si="17"/>
        <v>306</v>
      </c>
      <c r="B377" s="104" t="s">
        <v>689</v>
      </c>
      <c r="C377" s="71"/>
      <c r="D377" s="104" t="s">
        <v>1718</v>
      </c>
      <c r="E377" s="105" t="s">
        <v>642</v>
      </c>
      <c r="F377" s="115">
        <v>5</v>
      </c>
      <c r="G377" s="109"/>
      <c r="H377" s="61">
        <f t="shared" si="16"/>
        <v>0</v>
      </c>
      <c r="I377" s="77" t="str">
        <f t="shared" si="15"/>
        <v>C</v>
      </c>
      <c r="J377" s="92" t="s">
        <v>2381</v>
      </c>
    </row>
    <row r="378" spans="1:10" ht="15">
      <c r="A378" s="70">
        <f ca="1" t="shared" si="17"/>
        <v>307</v>
      </c>
      <c r="B378" s="104" t="s">
        <v>690</v>
      </c>
      <c r="C378" s="71"/>
      <c r="D378" s="104" t="s">
        <v>1719</v>
      </c>
      <c r="E378" s="105" t="s">
        <v>642</v>
      </c>
      <c r="F378" s="115">
        <v>4</v>
      </c>
      <c r="G378" s="109"/>
      <c r="H378" s="61">
        <f t="shared" si="16"/>
        <v>0</v>
      </c>
      <c r="I378" s="77" t="str">
        <f t="shared" si="15"/>
        <v>C</v>
      </c>
      <c r="J378" s="92" t="s">
        <v>2381</v>
      </c>
    </row>
    <row r="379" spans="1:10" ht="15">
      <c r="A379" s="70">
        <f ca="1" t="shared" si="17"/>
        <v>308</v>
      </c>
      <c r="B379" s="104" t="s">
        <v>691</v>
      </c>
      <c r="C379" s="71"/>
      <c r="D379" s="104" t="s">
        <v>1720</v>
      </c>
      <c r="E379" s="105" t="s">
        <v>642</v>
      </c>
      <c r="F379" s="115">
        <v>8</v>
      </c>
      <c r="G379" s="109"/>
      <c r="H379" s="61">
        <f t="shared" si="16"/>
        <v>0</v>
      </c>
      <c r="I379" s="77" t="str">
        <f t="shared" si="15"/>
        <v>C</v>
      </c>
      <c r="J379" s="92" t="s">
        <v>2381</v>
      </c>
    </row>
    <row r="380" spans="1:10" ht="15">
      <c r="A380" s="70">
        <f ca="1" t="shared" si="17"/>
        <v>309</v>
      </c>
      <c r="B380" s="104" t="s">
        <v>692</v>
      </c>
      <c r="C380" s="71"/>
      <c r="D380" s="104" t="s">
        <v>1721</v>
      </c>
      <c r="E380" s="105" t="s">
        <v>642</v>
      </c>
      <c r="F380" s="115">
        <v>4</v>
      </c>
      <c r="G380" s="109"/>
      <c r="H380" s="61">
        <f t="shared" si="16"/>
        <v>0</v>
      </c>
      <c r="I380" s="77" t="str">
        <f t="shared" si="15"/>
        <v>C</v>
      </c>
      <c r="J380" s="92" t="s">
        <v>2381</v>
      </c>
    </row>
    <row r="381" spans="1:10" ht="15">
      <c r="A381" s="70">
        <f ca="1" t="shared" si="17"/>
        <v>310</v>
      </c>
      <c r="B381" s="104" t="s">
        <v>693</v>
      </c>
      <c r="C381" s="71"/>
      <c r="D381" s="104" t="s">
        <v>1722</v>
      </c>
      <c r="E381" s="105" t="s">
        <v>642</v>
      </c>
      <c r="F381" s="115">
        <v>2</v>
      </c>
      <c r="G381" s="109"/>
      <c r="H381" s="61">
        <f t="shared" si="16"/>
        <v>0</v>
      </c>
      <c r="I381" s="77" t="str">
        <f t="shared" si="15"/>
        <v>C</v>
      </c>
      <c r="J381" s="92" t="s">
        <v>2381</v>
      </c>
    </row>
    <row r="382" spans="1:10" ht="15">
      <c r="A382" s="70">
        <f ca="1" t="shared" si="17"/>
        <v>311</v>
      </c>
      <c r="B382" s="104" t="s">
        <v>694</v>
      </c>
      <c r="C382" s="71"/>
      <c r="D382" s="104" t="s">
        <v>1723</v>
      </c>
      <c r="E382" s="105" t="s">
        <v>642</v>
      </c>
      <c r="F382" s="115">
        <v>2</v>
      </c>
      <c r="G382" s="109"/>
      <c r="H382" s="61">
        <f t="shared" si="16"/>
        <v>0</v>
      </c>
      <c r="I382" s="77" t="str">
        <f t="shared" si="15"/>
        <v>C</v>
      </c>
      <c r="J382" s="92" t="s">
        <v>2381</v>
      </c>
    </row>
    <row r="383" spans="1:10" ht="15">
      <c r="A383" s="70">
        <f ca="1" t="shared" si="17"/>
        <v>312</v>
      </c>
      <c r="B383" s="104" t="s">
        <v>695</v>
      </c>
      <c r="C383" s="71"/>
      <c r="D383" s="104" t="s">
        <v>1724</v>
      </c>
      <c r="E383" s="105" t="s">
        <v>642</v>
      </c>
      <c r="F383" s="115">
        <v>4</v>
      </c>
      <c r="G383" s="109"/>
      <c r="H383" s="61">
        <f t="shared" si="16"/>
        <v>0</v>
      </c>
      <c r="I383" s="77" t="str">
        <f t="shared" si="15"/>
        <v>C</v>
      </c>
      <c r="J383" s="92" t="s">
        <v>2381</v>
      </c>
    </row>
    <row r="384" spans="1:10" ht="15">
      <c r="A384" s="70">
        <f ca="1" t="shared" si="17"/>
        <v>313</v>
      </c>
      <c r="B384" s="104" t="s">
        <v>696</v>
      </c>
      <c r="C384" s="71"/>
      <c r="D384" s="104" t="s">
        <v>1725</v>
      </c>
      <c r="E384" s="105" t="s">
        <v>642</v>
      </c>
      <c r="F384" s="115">
        <v>4</v>
      </c>
      <c r="G384" s="109"/>
      <c r="H384" s="61">
        <f t="shared" si="16"/>
        <v>0</v>
      </c>
      <c r="I384" s="77" t="str">
        <f t="shared" si="15"/>
        <v>C</v>
      </c>
      <c r="J384" s="92" t="s">
        <v>2381</v>
      </c>
    </row>
    <row r="385" spans="1:10" ht="15">
      <c r="A385" s="70">
        <f ca="1" t="shared" si="17"/>
        <v>314</v>
      </c>
      <c r="B385" s="104" t="s">
        <v>697</v>
      </c>
      <c r="C385" s="71"/>
      <c r="D385" s="104" t="s">
        <v>1726</v>
      </c>
      <c r="E385" s="105" t="s">
        <v>642</v>
      </c>
      <c r="F385" s="115">
        <v>6</v>
      </c>
      <c r="G385" s="109"/>
      <c r="H385" s="61">
        <f t="shared" si="16"/>
        <v>0</v>
      </c>
      <c r="I385" s="77" t="str">
        <f t="shared" si="15"/>
        <v>C</v>
      </c>
      <c r="J385" s="92" t="s">
        <v>2381</v>
      </c>
    </row>
    <row r="386" spans="1:10" ht="15">
      <c r="A386" s="70">
        <f ca="1" t="shared" si="17"/>
        <v>315</v>
      </c>
      <c r="B386" s="104" t="s">
        <v>698</v>
      </c>
      <c r="C386" s="71"/>
      <c r="D386" s="104" t="s">
        <v>1727</v>
      </c>
      <c r="E386" s="105" t="s">
        <v>642</v>
      </c>
      <c r="F386" s="115">
        <v>1</v>
      </c>
      <c r="G386" s="109"/>
      <c r="H386" s="61">
        <f t="shared" si="16"/>
        <v>0</v>
      </c>
      <c r="I386" s="77" t="str">
        <f t="shared" si="15"/>
        <v>C</v>
      </c>
      <c r="J386" s="92" t="s">
        <v>2381</v>
      </c>
    </row>
    <row r="387" spans="1:10" ht="15">
      <c r="A387" s="70">
        <f ca="1" t="shared" si="17"/>
        <v>316</v>
      </c>
      <c r="B387" s="104" t="s">
        <v>699</v>
      </c>
      <c r="C387" s="71"/>
      <c r="D387" s="104" t="s">
        <v>1728</v>
      </c>
      <c r="E387" s="105" t="s">
        <v>642</v>
      </c>
      <c r="F387" s="115">
        <v>3</v>
      </c>
      <c r="G387" s="109"/>
      <c r="H387" s="61">
        <f t="shared" si="16"/>
        <v>0</v>
      </c>
      <c r="I387" s="77" t="str">
        <f aca="true" t="shared" si="18" ref="I387:I450">IF(E387&lt;&gt;"","C","")</f>
        <v>C</v>
      </c>
      <c r="J387" s="92" t="s">
        <v>2381</v>
      </c>
    </row>
    <row r="388" spans="1:10" ht="15">
      <c r="A388" s="70">
        <f ca="1" t="shared" si="17"/>
        <v>317</v>
      </c>
      <c r="B388" s="104" t="s">
        <v>700</v>
      </c>
      <c r="C388" s="71"/>
      <c r="D388" s="104" t="s">
        <v>1729</v>
      </c>
      <c r="E388" s="105" t="s">
        <v>642</v>
      </c>
      <c r="F388" s="115">
        <v>1</v>
      </c>
      <c r="G388" s="109"/>
      <c r="H388" s="61">
        <f t="shared" si="16"/>
        <v>0</v>
      </c>
      <c r="I388" s="77" t="str">
        <f t="shared" si="18"/>
        <v>C</v>
      </c>
      <c r="J388" s="92" t="s">
        <v>2381</v>
      </c>
    </row>
    <row r="389" spans="1:10" ht="15">
      <c r="A389" s="70">
        <f ca="1" t="shared" si="17"/>
        <v>318</v>
      </c>
      <c r="B389" s="104" t="s">
        <v>701</v>
      </c>
      <c r="C389" s="71"/>
      <c r="D389" s="104" t="s">
        <v>1730</v>
      </c>
      <c r="E389" s="105" t="s">
        <v>642</v>
      </c>
      <c r="F389" s="115">
        <v>1</v>
      </c>
      <c r="G389" s="109"/>
      <c r="H389" s="61">
        <f t="shared" si="16"/>
        <v>0</v>
      </c>
      <c r="I389" s="77" t="str">
        <f t="shared" si="18"/>
        <v>C</v>
      </c>
      <c r="J389" s="92" t="s">
        <v>2381</v>
      </c>
    </row>
    <row r="390" spans="1:10" ht="15">
      <c r="A390" s="70">
        <f ca="1" t="shared" si="17"/>
        <v>319</v>
      </c>
      <c r="B390" s="104" t="s">
        <v>702</v>
      </c>
      <c r="C390" s="71"/>
      <c r="D390" s="104" t="s">
        <v>1731</v>
      </c>
      <c r="E390" s="105" t="s">
        <v>642</v>
      </c>
      <c r="F390" s="115">
        <v>2</v>
      </c>
      <c r="G390" s="109"/>
      <c r="H390" s="61">
        <f t="shared" si="16"/>
        <v>0</v>
      </c>
      <c r="I390" s="77" t="str">
        <f t="shared" si="18"/>
        <v>C</v>
      </c>
      <c r="J390" s="92" t="s">
        <v>2381</v>
      </c>
    </row>
    <row r="391" spans="1:10" ht="15">
      <c r="A391" s="70">
        <f ca="1" t="shared" si="17"/>
        <v>320</v>
      </c>
      <c r="B391" s="104" t="s">
        <v>703</v>
      </c>
      <c r="C391" s="71"/>
      <c r="D391" s="104" t="s">
        <v>1732</v>
      </c>
      <c r="E391" s="105" t="s">
        <v>642</v>
      </c>
      <c r="F391" s="115">
        <v>40</v>
      </c>
      <c r="G391" s="109"/>
      <c r="H391" s="61">
        <f t="shared" si="16"/>
        <v>0</v>
      </c>
      <c r="I391" s="77" t="str">
        <f t="shared" si="18"/>
        <v>C</v>
      </c>
      <c r="J391" s="92" t="s">
        <v>2381</v>
      </c>
    </row>
    <row r="392" spans="1:10" ht="15">
      <c r="A392" s="70">
        <f ca="1" t="shared" si="17"/>
        <v>321</v>
      </c>
      <c r="B392" s="104" t="s">
        <v>704</v>
      </c>
      <c r="C392" s="71"/>
      <c r="D392" s="104" t="s">
        <v>1733</v>
      </c>
      <c r="E392" s="105" t="s">
        <v>642</v>
      </c>
      <c r="F392" s="115">
        <v>100</v>
      </c>
      <c r="G392" s="109"/>
      <c r="H392" s="61">
        <f t="shared" si="16"/>
        <v>0</v>
      </c>
      <c r="I392" s="77" t="str">
        <f t="shared" si="18"/>
        <v>C</v>
      </c>
      <c r="J392" s="92" t="s">
        <v>2381</v>
      </c>
    </row>
    <row r="393" spans="1:10" ht="15">
      <c r="A393" s="70">
        <f ca="1" t="shared" si="17"/>
        <v>322</v>
      </c>
      <c r="B393" s="104" t="s">
        <v>705</v>
      </c>
      <c r="C393" s="71"/>
      <c r="D393" s="104" t="s">
        <v>1734</v>
      </c>
      <c r="E393" s="105" t="s">
        <v>642</v>
      </c>
      <c r="F393" s="115">
        <v>7</v>
      </c>
      <c r="G393" s="109"/>
      <c r="H393" s="61">
        <f t="shared" si="16"/>
        <v>0</v>
      </c>
      <c r="I393" s="77" t="str">
        <f t="shared" si="18"/>
        <v>C</v>
      </c>
      <c r="J393" s="92" t="s">
        <v>2381</v>
      </c>
    </row>
    <row r="394" spans="1:10" ht="15">
      <c r="A394" s="70">
        <f ca="1" t="shared" si="17"/>
        <v>323</v>
      </c>
      <c r="B394" s="104" t="s">
        <v>706</v>
      </c>
      <c r="C394" s="71"/>
      <c r="D394" s="104" t="s">
        <v>1735</v>
      </c>
      <c r="E394" s="105" t="s">
        <v>642</v>
      </c>
      <c r="F394" s="115">
        <v>5</v>
      </c>
      <c r="G394" s="109"/>
      <c r="H394" s="61">
        <f t="shared" si="16"/>
        <v>0</v>
      </c>
      <c r="I394" s="77" t="str">
        <f t="shared" si="18"/>
        <v>C</v>
      </c>
      <c r="J394" s="92" t="s">
        <v>2381</v>
      </c>
    </row>
    <row r="395" spans="1:10" ht="15">
      <c r="A395" s="70">
        <f ca="1" t="shared" si="17"/>
        <v>324</v>
      </c>
      <c r="B395" s="104" t="s">
        <v>707</v>
      </c>
      <c r="C395" s="71"/>
      <c r="D395" s="104" t="s">
        <v>1736</v>
      </c>
      <c r="E395" s="105" t="s">
        <v>642</v>
      </c>
      <c r="F395" s="115">
        <v>1</v>
      </c>
      <c r="G395" s="109"/>
      <c r="H395" s="61">
        <f t="shared" si="16"/>
        <v>0</v>
      </c>
      <c r="I395" s="77" t="str">
        <f t="shared" si="18"/>
        <v>C</v>
      </c>
      <c r="J395" s="92" t="s">
        <v>2381</v>
      </c>
    </row>
    <row r="396" spans="1:10" ht="15">
      <c r="A396" s="70">
        <f ca="1" t="shared" si="17"/>
        <v>325</v>
      </c>
      <c r="B396" s="104" t="s">
        <v>708</v>
      </c>
      <c r="C396" s="71"/>
      <c r="D396" s="104" t="s">
        <v>1737</v>
      </c>
      <c r="E396" s="105" t="s">
        <v>642</v>
      </c>
      <c r="F396" s="115">
        <v>6</v>
      </c>
      <c r="G396" s="109"/>
      <c r="H396" s="61">
        <f t="shared" si="16"/>
        <v>0</v>
      </c>
      <c r="I396" s="77" t="str">
        <f t="shared" si="18"/>
        <v>C</v>
      </c>
      <c r="J396" s="92" t="s">
        <v>2381</v>
      </c>
    </row>
    <row r="397" spans="1:10" ht="15">
      <c r="A397" s="70">
        <f ca="1" t="shared" si="17"/>
        <v>326</v>
      </c>
      <c r="B397" s="104" t="s">
        <v>709</v>
      </c>
      <c r="C397" s="71"/>
      <c r="D397" s="104" t="s">
        <v>1738</v>
      </c>
      <c r="E397" s="105" t="s">
        <v>642</v>
      </c>
      <c r="F397" s="115">
        <v>2</v>
      </c>
      <c r="G397" s="109"/>
      <c r="H397" s="61">
        <f t="shared" si="16"/>
        <v>0</v>
      </c>
      <c r="I397" s="77" t="str">
        <f t="shared" si="18"/>
        <v>C</v>
      </c>
      <c r="J397" s="92" t="s">
        <v>2381</v>
      </c>
    </row>
    <row r="398" spans="1:10" ht="15">
      <c r="A398" s="70">
        <f ca="1" t="shared" si="17"/>
        <v>327</v>
      </c>
      <c r="B398" s="104" t="s">
        <v>710</v>
      </c>
      <c r="C398" s="71"/>
      <c r="D398" s="104" t="s">
        <v>1739</v>
      </c>
      <c r="E398" s="105" t="s">
        <v>642</v>
      </c>
      <c r="F398" s="115">
        <v>2</v>
      </c>
      <c r="G398" s="109"/>
      <c r="H398" s="61">
        <f t="shared" si="16"/>
        <v>0</v>
      </c>
      <c r="I398" s="77" t="str">
        <f t="shared" si="18"/>
        <v>C</v>
      </c>
      <c r="J398" s="92" t="s">
        <v>2381</v>
      </c>
    </row>
    <row r="399" spans="1:10" ht="15">
      <c r="A399" s="70">
        <f ca="1" t="shared" si="17"/>
        <v>328</v>
      </c>
      <c r="B399" s="104" t="s">
        <v>711</v>
      </c>
      <c r="C399" s="71"/>
      <c r="D399" s="104" t="s">
        <v>1740</v>
      </c>
      <c r="E399" s="105" t="s">
        <v>642</v>
      </c>
      <c r="F399" s="115">
        <v>1</v>
      </c>
      <c r="G399" s="109"/>
      <c r="H399" s="61">
        <f t="shared" si="16"/>
        <v>0</v>
      </c>
      <c r="I399" s="77" t="str">
        <f t="shared" si="18"/>
        <v>C</v>
      </c>
      <c r="J399" s="92" t="s">
        <v>2381</v>
      </c>
    </row>
    <row r="400" spans="1:10" ht="15">
      <c r="A400" s="70">
        <f ca="1" t="shared" si="17"/>
        <v>329</v>
      </c>
      <c r="B400" s="104" t="s">
        <v>712</v>
      </c>
      <c r="C400" s="71"/>
      <c r="D400" s="104" t="s">
        <v>1741</v>
      </c>
      <c r="E400" s="105" t="s">
        <v>642</v>
      </c>
      <c r="F400" s="115">
        <v>2</v>
      </c>
      <c r="G400" s="109"/>
      <c r="H400" s="61">
        <f t="shared" si="16"/>
        <v>0</v>
      </c>
      <c r="I400" s="77" t="str">
        <f t="shared" si="18"/>
        <v>C</v>
      </c>
      <c r="J400" s="92" t="s">
        <v>2381</v>
      </c>
    </row>
    <row r="401" spans="1:10" ht="15">
      <c r="A401" s="70">
        <f ca="1" t="shared" si="17"/>
        <v>330</v>
      </c>
      <c r="B401" s="104" t="s">
        <v>713</v>
      </c>
      <c r="C401" s="71"/>
      <c r="D401" s="104" t="s">
        <v>1742</v>
      </c>
      <c r="E401" s="105" t="s">
        <v>642</v>
      </c>
      <c r="F401" s="115">
        <v>2</v>
      </c>
      <c r="G401" s="109"/>
      <c r="H401" s="61">
        <f t="shared" si="16"/>
        <v>0</v>
      </c>
      <c r="I401" s="77" t="str">
        <f t="shared" si="18"/>
        <v>C</v>
      </c>
      <c r="J401" s="92" t="s">
        <v>2381</v>
      </c>
    </row>
    <row r="402" spans="1:10" ht="15">
      <c r="A402" s="70">
        <f ca="1" t="shared" si="17"/>
        <v>331</v>
      </c>
      <c r="B402" s="104" t="s">
        <v>714</v>
      </c>
      <c r="C402" s="71"/>
      <c r="D402" s="104" t="s">
        <v>1743</v>
      </c>
      <c r="E402" s="105" t="s">
        <v>642</v>
      </c>
      <c r="F402" s="115">
        <v>9</v>
      </c>
      <c r="G402" s="109"/>
      <c r="H402" s="61">
        <f aca="true" t="shared" si="19" ref="H402:H465">+IF(AND(F402="",G402=""),"",ROUND(F402*G402,2))</f>
        <v>0</v>
      </c>
      <c r="I402" s="77" t="str">
        <f t="shared" si="18"/>
        <v>C</v>
      </c>
      <c r="J402" s="92" t="s">
        <v>2381</v>
      </c>
    </row>
    <row r="403" spans="1:10" ht="15">
      <c r="A403" s="70">
        <f aca="true" ca="1" t="shared" si="20" ref="A403:A466">+IF(NOT(ISBLANK(INDIRECT("e"&amp;ROW()))),MAX(INDIRECT("a$16:A"&amp;ROW()-1))+1,"")</f>
        <v>332</v>
      </c>
      <c r="B403" s="104" t="s">
        <v>715</v>
      </c>
      <c r="C403" s="71"/>
      <c r="D403" s="104" t="s">
        <v>1744</v>
      </c>
      <c r="E403" s="105" t="s">
        <v>642</v>
      </c>
      <c r="F403" s="115">
        <v>6</v>
      </c>
      <c r="G403" s="109"/>
      <c r="H403" s="61">
        <f t="shared" si="19"/>
        <v>0</v>
      </c>
      <c r="I403" s="77" t="str">
        <f t="shared" si="18"/>
        <v>C</v>
      </c>
      <c r="J403" s="92" t="s">
        <v>2381</v>
      </c>
    </row>
    <row r="404" spans="1:10" ht="15">
      <c r="A404" s="70">
        <f ca="1" t="shared" si="20"/>
        <v>333</v>
      </c>
      <c r="B404" s="104" t="s">
        <v>716</v>
      </c>
      <c r="C404" s="71"/>
      <c r="D404" s="104" t="s">
        <v>1745</v>
      </c>
      <c r="E404" s="105" t="s">
        <v>642</v>
      </c>
      <c r="F404" s="115">
        <v>2</v>
      </c>
      <c r="G404" s="109"/>
      <c r="H404" s="61">
        <f t="shared" si="19"/>
        <v>0</v>
      </c>
      <c r="I404" s="77" t="str">
        <f t="shared" si="18"/>
        <v>C</v>
      </c>
      <c r="J404" s="92" t="s">
        <v>2381</v>
      </c>
    </row>
    <row r="405" spans="1:10" ht="15">
      <c r="A405" s="70">
        <f ca="1" t="shared" si="20"/>
        <v>334</v>
      </c>
      <c r="B405" s="104" t="s">
        <v>717</v>
      </c>
      <c r="C405" s="71"/>
      <c r="D405" s="104" t="s">
        <v>1746</v>
      </c>
      <c r="E405" s="105" t="s">
        <v>642</v>
      </c>
      <c r="F405" s="115">
        <v>1</v>
      </c>
      <c r="G405" s="109"/>
      <c r="H405" s="61">
        <f t="shared" si="19"/>
        <v>0</v>
      </c>
      <c r="I405" s="77" t="str">
        <f t="shared" si="18"/>
        <v>C</v>
      </c>
      <c r="J405" s="92" t="s">
        <v>2381</v>
      </c>
    </row>
    <row r="406" spans="1:10" ht="15">
      <c r="A406" s="70">
        <f ca="1" t="shared" si="20"/>
        <v>335</v>
      </c>
      <c r="B406" s="104" t="s">
        <v>718</v>
      </c>
      <c r="C406" s="71"/>
      <c r="D406" s="104" t="s">
        <v>1747</v>
      </c>
      <c r="E406" s="105" t="s">
        <v>642</v>
      </c>
      <c r="F406" s="115">
        <v>4</v>
      </c>
      <c r="G406" s="109"/>
      <c r="H406" s="61">
        <f t="shared" si="19"/>
        <v>0</v>
      </c>
      <c r="I406" s="77" t="str">
        <f t="shared" si="18"/>
        <v>C</v>
      </c>
      <c r="J406" s="92" t="s">
        <v>2381</v>
      </c>
    </row>
    <row r="407" spans="1:10" ht="15">
      <c r="A407" s="70">
        <f ca="1" t="shared" si="20"/>
        <v>336</v>
      </c>
      <c r="B407" s="104" t="s">
        <v>719</v>
      </c>
      <c r="C407" s="71"/>
      <c r="D407" s="104" t="s">
        <v>1748</v>
      </c>
      <c r="E407" s="105" t="s">
        <v>642</v>
      </c>
      <c r="F407" s="115">
        <v>6</v>
      </c>
      <c r="G407" s="109"/>
      <c r="H407" s="61">
        <f t="shared" si="19"/>
        <v>0</v>
      </c>
      <c r="I407" s="77" t="str">
        <f t="shared" si="18"/>
        <v>C</v>
      </c>
      <c r="J407" s="92" t="s">
        <v>2381</v>
      </c>
    </row>
    <row r="408" spans="1:10" ht="15">
      <c r="A408" s="70">
        <f ca="1" t="shared" si="20"/>
        <v>337</v>
      </c>
      <c r="B408" s="104" t="s">
        <v>720</v>
      </c>
      <c r="C408" s="71"/>
      <c r="D408" s="104" t="s">
        <v>1749</v>
      </c>
      <c r="E408" s="105" t="s">
        <v>642</v>
      </c>
      <c r="F408" s="115">
        <v>4</v>
      </c>
      <c r="G408" s="109"/>
      <c r="H408" s="61">
        <f t="shared" si="19"/>
        <v>0</v>
      </c>
      <c r="I408" s="77" t="str">
        <f t="shared" si="18"/>
        <v>C</v>
      </c>
      <c r="J408" s="92" t="s">
        <v>2381</v>
      </c>
    </row>
    <row r="409" spans="1:10" ht="15">
      <c r="A409" s="70">
        <f ca="1" t="shared" si="20"/>
        <v>338</v>
      </c>
      <c r="B409" s="104" t="s">
        <v>721</v>
      </c>
      <c r="C409" s="71"/>
      <c r="D409" s="104" t="s">
        <v>1750</v>
      </c>
      <c r="E409" s="105" t="s">
        <v>642</v>
      </c>
      <c r="F409" s="115">
        <v>3</v>
      </c>
      <c r="G409" s="109"/>
      <c r="H409" s="61">
        <f t="shared" si="19"/>
        <v>0</v>
      </c>
      <c r="I409" s="77" t="str">
        <f t="shared" si="18"/>
        <v>C</v>
      </c>
      <c r="J409" s="92" t="s">
        <v>2381</v>
      </c>
    </row>
    <row r="410" spans="1:10" ht="15">
      <c r="A410" s="70">
        <f ca="1" t="shared" si="20"/>
        <v>339</v>
      </c>
      <c r="B410" s="104" t="s">
        <v>722</v>
      </c>
      <c r="C410" s="71"/>
      <c r="D410" s="104" t="s">
        <v>1751</v>
      </c>
      <c r="E410" s="105" t="s">
        <v>642</v>
      </c>
      <c r="F410" s="115">
        <v>3</v>
      </c>
      <c r="G410" s="109"/>
      <c r="H410" s="61">
        <f t="shared" si="19"/>
        <v>0</v>
      </c>
      <c r="I410" s="77" t="str">
        <f t="shared" si="18"/>
        <v>C</v>
      </c>
      <c r="J410" s="92" t="s">
        <v>2381</v>
      </c>
    </row>
    <row r="411" spans="1:10" ht="15">
      <c r="A411" s="70">
        <f ca="1" t="shared" si="20"/>
        <v>340</v>
      </c>
      <c r="B411" s="104" t="s">
        <v>723</v>
      </c>
      <c r="C411" s="71"/>
      <c r="D411" s="104" t="s">
        <v>1752</v>
      </c>
      <c r="E411" s="105" t="s">
        <v>642</v>
      </c>
      <c r="F411" s="115">
        <v>69</v>
      </c>
      <c r="G411" s="109"/>
      <c r="H411" s="61">
        <f t="shared" si="19"/>
        <v>0</v>
      </c>
      <c r="I411" s="77" t="str">
        <f t="shared" si="18"/>
        <v>C</v>
      </c>
      <c r="J411" s="92" t="s">
        <v>2381</v>
      </c>
    </row>
    <row r="412" spans="1:10" ht="15">
      <c r="A412" s="70">
        <f ca="1" t="shared" si="20"/>
        <v>341</v>
      </c>
      <c r="B412" s="104" t="s">
        <v>724</v>
      </c>
      <c r="C412" s="71"/>
      <c r="D412" s="104" t="s">
        <v>1753</v>
      </c>
      <c r="E412" s="105" t="s">
        <v>642</v>
      </c>
      <c r="F412" s="115">
        <v>31</v>
      </c>
      <c r="G412" s="109"/>
      <c r="H412" s="61">
        <f t="shared" si="19"/>
        <v>0</v>
      </c>
      <c r="I412" s="77" t="str">
        <f t="shared" si="18"/>
        <v>C</v>
      </c>
      <c r="J412" s="92" t="s">
        <v>2381</v>
      </c>
    </row>
    <row r="413" spans="1:10" ht="15">
      <c r="A413" s="70">
        <f ca="1" t="shared" si="20"/>
        <v>342</v>
      </c>
      <c r="B413" s="104" t="s">
        <v>725</v>
      </c>
      <c r="C413" s="71"/>
      <c r="D413" s="104" t="s">
        <v>1754</v>
      </c>
      <c r="E413" s="105" t="s">
        <v>642</v>
      </c>
      <c r="F413" s="115">
        <v>100</v>
      </c>
      <c r="G413" s="109"/>
      <c r="H413" s="61">
        <f t="shared" si="19"/>
        <v>0</v>
      </c>
      <c r="I413" s="77" t="str">
        <f t="shared" si="18"/>
        <v>C</v>
      </c>
      <c r="J413" s="92" t="s">
        <v>2381</v>
      </c>
    </row>
    <row r="414" spans="1:10" ht="15">
      <c r="A414" s="70">
        <f ca="1" t="shared" si="20"/>
        <v>343</v>
      </c>
      <c r="B414" s="104" t="s">
        <v>726</v>
      </c>
      <c r="C414" s="71"/>
      <c r="D414" s="104" t="s">
        <v>1755</v>
      </c>
      <c r="E414" s="105" t="s">
        <v>642</v>
      </c>
      <c r="F414" s="115">
        <v>45</v>
      </c>
      <c r="G414" s="109"/>
      <c r="H414" s="61">
        <f t="shared" si="19"/>
        <v>0</v>
      </c>
      <c r="I414" s="77" t="str">
        <f t="shared" si="18"/>
        <v>C</v>
      </c>
      <c r="J414" s="92" t="s">
        <v>2381</v>
      </c>
    </row>
    <row r="415" spans="1:10" ht="15">
      <c r="A415" s="70">
        <f ca="1" t="shared" si="20"/>
        <v>344</v>
      </c>
      <c r="B415" s="104" t="s">
        <v>727</v>
      </c>
      <c r="C415" s="71"/>
      <c r="D415" s="104" t="s">
        <v>1756</v>
      </c>
      <c r="E415" s="105" t="s">
        <v>642</v>
      </c>
      <c r="F415" s="115">
        <v>85</v>
      </c>
      <c r="G415" s="109"/>
      <c r="H415" s="61">
        <f t="shared" si="19"/>
        <v>0</v>
      </c>
      <c r="I415" s="77" t="str">
        <f t="shared" si="18"/>
        <v>C</v>
      </c>
      <c r="J415" s="92" t="s">
        <v>2381</v>
      </c>
    </row>
    <row r="416" spans="1:10" ht="15">
      <c r="A416" s="70">
        <f ca="1" t="shared" si="20"/>
        <v>345</v>
      </c>
      <c r="B416" s="104" t="s">
        <v>728</v>
      </c>
      <c r="C416" s="71"/>
      <c r="D416" s="104" t="s">
        <v>1757</v>
      </c>
      <c r="E416" s="105" t="s">
        <v>642</v>
      </c>
      <c r="F416" s="115">
        <v>56</v>
      </c>
      <c r="G416" s="109"/>
      <c r="H416" s="61">
        <f t="shared" si="19"/>
        <v>0</v>
      </c>
      <c r="I416" s="77" t="str">
        <f t="shared" si="18"/>
        <v>C</v>
      </c>
      <c r="J416" s="92" t="s">
        <v>2381</v>
      </c>
    </row>
    <row r="417" spans="1:10" ht="15">
      <c r="A417" s="70">
        <f ca="1" t="shared" si="20"/>
        <v>346</v>
      </c>
      <c r="B417" s="104" t="s">
        <v>729</v>
      </c>
      <c r="C417" s="71"/>
      <c r="D417" s="104" t="s">
        <v>1758</v>
      </c>
      <c r="E417" s="105" t="s">
        <v>642</v>
      </c>
      <c r="F417" s="115">
        <v>2</v>
      </c>
      <c r="G417" s="109"/>
      <c r="H417" s="61">
        <f t="shared" si="19"/>
        <v>0</v>
      </c>
      <c r="I417" s="77" t="str">
        <f t="shared" si="18"/>
        <v>C</v>
      </c>
      <c r="J417" s="92" t="s">
        <v>2381</v>
      </c>
    </row>
    <row r="418" spans="1:10" ht="15">
      <c r="A418" s="70">
        <f ca="1" t="shared" si="20"/>
        <v>347</v>
      </c>
      <c r="B418" s="104" t="s">
        <v>730</v>
      </c>
      <c r="C418" s="71"/>
      <c r="D418" s="104" t="s">
        <v>1759</v>
      </c>
      <c r="E418" s="105" t="s">
        <v>642</v>
      </c>
      <c r="F418" s="115">
        <v>2</v>
      </c>
      <c r="G418" s="109"/>
      <c r="H418" s="61">
        <f t="shared" si="19"/>
        <v>0</v>
      </c>
      <c r="I418" s="77" t="str">
        <f t="shared" si="18"/>
        <v>C</v>
      </c>
      <c r="J418" s="92" t="s">
        <v>2381</v>
      </c>
    </row>
    <row r="419" spans="1:10" ht="15">
      <c r="A419" s="70">
        <f ca="1" t="shared" si="20"/>
        <v>348</v>
      </c>
      <c r="B419" s="104" t="s">
        <v>731</v>
      </c>
      <c r="C419" s="71"/>
      <c r="D419" s="104" t="s">
        <v>1760</v>
      </c>
      <c r="E419" s="105" t="s">
        <v>642</v>
      </c>
      <c r="F419" s="115">
        <v>1</v>
      </c>
      <c r="G419" s="109"/>
      <c r="H419" s="61">
        <f t="shared" si="19"/>
        <v>0</v>
      </c>
      <c r="I419" s="77" t="str">
        <f t="shared" si="18"/>
        <v>C</v>
      </c>
      <c r="J419" s="92" t="s">
        <v>2381</v>
      </c>
    </row>
    <row r="420" spans="1:10" ht="15">
      <c r="A420" s="70">
        <f ca="1" t="shared" si="20"/>
        <v>349</v>
      </c>
      <c r="B420" s="104" t="s">
        <v>732</v>
      </c>
      <c r="C420" s="71"/>
      <c r="D420" s="104" t="s">
        <v>1761</v>
      </c>
      <c r="E420" s="105" t="s">
        <v>642</v>
      </c>
      <c r="F420" s="115">
        <v>2</v>
      </c>
      <c r="G420" s="109"/>
      <c r="H420" s="61">
        <f t="shared" si="19"/>
        <v>0</v>
      </c>
      <c r="I420" s="77" t="str">
        <f t="shared" si="18"/>
        <v>C</v>
      </c>
      <c r="J420" s="92" t="s">
        <v>2381</v>
      </c>
    </row>
    <row r="421" spans="1:10" ht="15">
      <c r="A421" s="70">
        <f ca="1" t="shared" si="20"/>
        <v>350</v>
      </c>
      <c r="B421" s="104" t="s">
        <v>733</v>
      </c>
      <c r="C421" s="71"/>
      <c r="D421" s="104" t="s">
        <v>1762</v>
      </c>
      <c r="E421" s="105" t="s">
        <v>642</v>
      </c>
      <c r="F421" s="115">
        <v>1</v>
      </c>
      <c r="G421" s="109"/>
      <c r="H421" s="61">
        <f t="shared" si="19"/>
        <v>0</v>
      </c>
      <c r="I421" s="77" t="str">
        <f t="shared" si="18"/>
        <v>C</v>
      </c>
      <c r="J421" s="92" t="s">
        <v>2381</v>
      </c>
    </row>
    <row r="422" spans="1:10" ht="15">
      <c r="A422" s="70">
        <f ca="1" t="shared" si="20"/>
        <v>351</v>
      </c>
      <c r="B422" s="104" t="s">
        <v>734</v>
      </c>
      <c r="C422" s="71"/>
      <c r="D422" s="104" t="s">
        <v>1763</v>
      </c>
      <c r="E422" s="105" t="s">
        <v>1389</v>
      </c>
      <c r="F422" s="115">
        <v>1</v>
      </c>
      <c r="G422" s="109"/>
      <c r="H422" s="61">
        <f t="shared" si="19"/>
        <v>0</v>
      </c>
      <c r="I422" s="77" t="str">
        <f t="shared" si="18"/>
        <v>C</v>
      </c>
      <c r="J422" s="92" t="s">
        <v>2381</v>
      </c>
    </row>
    <row r="423" spans="1:10" ht="15">
      <c r="A423" s="70">
        <f ca="1" t="shared" si="20"/>
        <v>352</v>
      </c>
      <c r="B423" s="104" t="s">
        <v>735</v>
      </c>
      <c r="C423" s="71"/>
      <c r="D423" s="104" t="s">
        <v>1764</v>
      </c>
      <c r="E423" s="105" t="s">
        <v>1389</v>
      </c>
      <c r="F423" s="115">
        <v>2</v>
      </c>
      <c r="G423" s="109"/>
      <c r="H423" s="61">
        <f t="shared" si="19"/>
        <v>0</v>
      </c>
      <c r="I423" s="77" t="str">
        <f t="shared" si="18"/>
        <v>C</v>
      </c>
      <c r="J423" s="92" t="s">
        <v>2381</v>
      </c>
    </row>
    <row r="424" spans="1:10" ht="15">
      <c r="A424" s="70">
        <f ca="1" t="shared" si="20"/>
        <v>353</v>
      </c>
      <c r="B424" s="104" t="s">
        <v>736</v>
      </c>
      <c r="C424" s="71"/>
      <c r="D424" s="104" t="s">
        <v>1765</v>
      </c>
      <c r="E424" s="105" t="s">
        <v>1389</v>
      </c>
      <c r="F424" s="115">
        <v>1</v>
      </c>
      <c r="G424" s="109"/>
      <c r="H424" s="61">
        <f t="shared" si="19"/>
        <v>0</v>
      </c>
      <c r="I424" s="77" t="str">
        <f t="shared" si="18"/>
        <v>C</v>
      </c>
      <c r="J424" s="92" t="s">
        <v>2381</v>
      </c>
    </row>
    <row r="425" spans="1:10" ht="15">
      <c r="A425" s="70">
        <f ca="1" t="shared" si="20"/>
        <v>354</v>
      </c>
      <c r="B425" s="104" t="s">
        <v>737</v>
      </c>
      <c r="C425" s="71"/>
      <c r="D425" s="104" t="s">
        <v>1766</v>
      </c>
      <c r="E425" s="105" t="s">
        <v>642</v>
      </c>
      <c r="F425" s="115">
        <v>4</v>
      </c>
      <c r="G425" s="109"/>
      <c r="H425" s="61">
        <f t="shared" si="19"/>
        <v>0</v>
      </c>
      <c r="I425" s="77" t="str">
        <f t="shared" si="18"/>
        <v>C</v>
      </c>
      <c r="J425" s="92" t="s">
        <v>2381</v>
      </c>
    </row>
    <row r="426" spans="1:10" ht="15">
      <c r="A426" s="70">
        <f ca="1" t="shared" si="20"/>
        <v>355</v>
      </c>
      <c r="B426" s="104" t="s">
        <v>738</v>
      </c>
      <c r="C426" s="71"/>
      <c r="D426" s="104" t="s">
        <v>1767</v>
      </c>
      <c r="E426" s="105" t="s">
        <v>642</v>
      </c>
      <c r="F426" s="115">
        <v>4</v>
      </c>
      <c r="G426" s="109"/>
      <c r="H426" s="61">
        <f t="shared" si="19"/>
        <v>0</v>
      </c>
      <c r="I426" s="77" t="str">
        <f t="shared" si="18"/>
        <v>C</v>
      </c>
      <c r="J426" s="92" t="s">
        <v>2381</v>
      </c>
    </row>
    <row r="427" spans="1:10" ht="15">
      <c r="A427" s="70">
        <f ca="1" t="shared" si="20"/>
        <v>356</v>
      </c>
      <c r="B427" s="104" t="s">
        <v>739</v>
      </c>
      <c r="C427" s="71"/>
      <c r="D427" s="104" t="s">
        <v>1768</v>
      </c>
      <c r="E427" s="105" t="s">
        <v>642</v>
      </c>
      <c r="F427" s="115">
        <v>4</v>
      </c>
      <c r="G427" s="109"/>
      <c r="H427" s="61">
        <f t="shared" si="19"/>
        <v>0</v>
      </c>
      <c r="I427" s="77" t="str">
        <f t="shared" si="18"/>
        <v>C</v>
      </c>
      <c r="J427" s="92" t="s">
        <v>2381</v>
      </c>
    </row>
    <row r="428" spans="1:10" ht="15">
      <c r="A428" s="70">
        <f ca="1" t="shared" si="20"/>
        <v>357</v>
      </c>
      <c r="B428" s="104" t="s">
        <v>740</v>
      </c>
      <c r="C428" s="71"/>
      <c r="D428" s="104" t="s">
        <v>1769</v>
      </c>
      <c r="E428" s="105" t="s">
        <v>642</v>
      </c>
      <c r="F428" s="115">
        <v>4</v>
      </c>
      <c r="G428" s="109"/>
      <c r="H428" s="61">
        <f t="shared" si="19"/>
        <v>0</v>
      </c>
      <c r="I428" s="77" t="str">
        <f t="shared" si="18"/>
        <v>C</v>
      </c>
      <c r="J428" s="92" t="s">
        <v>2381</v>
      </c>
    </row>
    <row r="429" spans="1:10" ht="15">
      <c r="A429" s="70">
        <f ca="1" t="shared" si="20"/>
        <v>358</v>
      </c>
      <c r="B429" s="104" t="s">
        <v>741</v>
      </c>
      <c r="C429" s="71"/>
      <c r="D429" s="104" t="s">
        <v>1770</v>
      </c>
      <c r="E429" s="105" t="s">
        <v>324</v>
      </c>
      <c r="F429" s="115">
        <v>418</v>
      </c>
      <c r="G429" s="109"/>
      <c r="H429" s="61">
        <f t="shared" si="19"/>
        <v>0</v>
      </c>
      <c r="I429" s="77" t="str">
        <f t="shared" si="18"/>
        <v>C</v>
      </c>
      <c r="J429" s="92" t="s">
        <v>2381</v>
      </c>
    </row>
    <row r="430" spans="1:10" ht="15">
      <c r="A430" s="70">
        <f ca="1" t="shared" si="20"/>
        <v>359</v>
      </c>
      <c r="B430" s="104" t="s">
        <v>742</v>
      </c>
      <c r="C430" s="71"/>
      <c r="D430" s="104" t="s">
        <v>1771</v>
      </c>
      <c r="E430" s="105" t="s">
        <v>324</v>
      </c>
      <c r="F430" s="115">
        <v>120</v>
      </c>
      <c r="G430" s="109"/>
      <c r="H430" s="61">
        <f t="shared" si="19"/>
        <v>0</v>
      </c>
      <c r="I430" s="77" t="str">
        <f t="shared" si="18"/>
        <v>C</v>
      </c>
      <c r="J430" s="92" t="s">
        <v>2381</v>
      </c>
    </row>
    <row r="431" spans="1:10" ht="15">
      <c r="A431" s="70">
        <f ca="1" t="shared" si="20"/>
        <v>360</v>
      </c>
      <c r="B431" s="104" t="s">
        <v>743</v>
      </c>
      <c r="C431" s="71"/>
      <c r="D431" s="104" t="s">
        <v>1772</v>
      </c>
      <c r="E431" s="105" t="s">
        <v>327</v>
      </c>
      <c r="F431" s="115">
        <v>8203</v>
      </c>
      <c r="G431" s="109"/>
      <c r="H431" s="61">
        <f t="shared" si="19"/>
        <v>0</v>
      </c>
      <c r="I431" s="77" t="str">
        <f t="shared" si="18"/>
        <v>C</v>
      </c>
      <c r="J431" s="92" t="s">
        <v>2381</v>
      </c>
    </row>
    <row r="432" spans="1:10" ht="15">
      <c r="A432" s="70">
        <f ca="1" t="shared" si="20"/>
        <v>361</v>
      </c>
      <c r="B432" s="104" t="s">
        <v>744</v>
      </c>
      <c r="C432" s="71"/>
      <c r="D432" s="104" t="s">
        <v>1773</v>
      </c>
      <c r="E432" s="105" t="s">
        <v>327</v>
      </c>
      <c r="F432" s="115">
        <v>4083</v>
      </c>
      <c r="G432" s="109"/>
      <c r="H432" s="61">
        <f t="shared" si="19"/>
        <v>0</v>
      </c>
      <c r="I432" s="77" t="str">
        <f t="shared" si="18"/>
        <v>C</v>
      </c>
      <c r="J432" s="92" t="s">
        <v>2381</v>
      </c>
    </row>
    <row r="433" spans="1:10" ht="15">
      <c r="A433" s="70">
        <f ca="1" t="shared" si="20"/>
        <v>362</v>
      </c>
      <c r="B433" s="104" t="s">
        <v>745</v>
      </c>
      <c r="C433" s="71"/>
      <c r="D433" s="104" t="s">
        <v>1774</v>
      </c>
      <c r="E433" s="105" t="s">
        <v>327</v>
      </c>
      <c r="F433" s="115">
        <v>475</v>
      </c>
      <c r="G433" s="109"/>
      <c r="H433" s="61">
        <f t="shared" si="19"/>
        <v>0</v>
      </c>
      <c r="I433" s="77" t="str">
        <f t="shared" si="18"/>
        <v>C</v>
      </c>
      <c r="J433" s="92" t="s">
        <v>2381</v>
      </c>
    </row>
    <row r="434" spans="1:10" ht="15">
      <c r="A434" s="70">
        <f ca="1" t="shared" si="20"/>
        <v>363</v>
      </c>
      <c r="B434" s="104" t="s">
        <v>746</v>
      </c>
      <c r="C434" s="71"/>
      <c r="D434" s="104" t="s">
        <v>1775</v>
      </c>
      <c r="E434" s="105" t="s">
        <v>324</v>
      </c>
      <c r="F434" s="115">
        <v>264</v>
      </c>
      <c r="G434" s="109"/>
      <c r="H434" s="61">
        <f t="shared" si="19"/>
        <v>0</v>
      </c>
      <c r="I434" s="77" t="str">
        <f t="shared" si="18"/>
        <v>C</v>
      </c>
      <c r="J434" s="92" t="s">
        <v>2381</v>
      </c>
    </row>
    <row r="435" spans="1:10" ht="15">
      <c r="A435" s="70">
        <f ca="1" t="shared" si="20"/>
        <v>364</v>
      </c>
      <c r="B435" s="104" t="s">
        <v>747</v>
      </c>
      <c r="C435" s="71"/>
      <c r="D435" s="104" t="s">
        <v>1776</v>
      </c>
      <c r="E435" s="105" t="s">
        <v>324</v>
      </c>
      <c r="F435" s="115">
        <v>302</v>
      </c>
      <c r="G435" s="109"/>
      <c r="H435" s="61">
        <f t="shared" si="19"/>
        <v>0</v>
      </c>
      <c r="I435" s="77" t="str">
        <f t="shared" si="18"/>
        <v>C</v>
      </c>
      <c r="J435" s="92" t="s">
        <v>2381</v>
      </c>
    </row>
    <row r="436" spans="1:10" ht="15">
      <c r="A436" s="70">
        <f ca="1" t="shared" si="20"/>
        <v>365</v>
      </c>
      <c r="B436" s="104" t="s">
        <v>748</v>
      </c>
      <c r="C436" s="71"/>
      <c r="D436" s="104" t="s">
        <v>1777</v>
      </c>
      <c r="E436" s="105" t="s">
        <v>324</v>
      </c>
      <c r="F436" s="115">
        <v>466</v>
      </c>
      <c r="G436" s="109"/>
      <c r="H436" s="61">
        <f t="shared" si="19"/>
        <v>0</v>
      </c>
      <c r="I436" s="77" t="str">
        <f t="shared" si="18"/>
        <v>C</v>
      </c>
      <c r="J436" s="92" t="s">
        <v>2381</v>
      </c>
    </row>
    <row r="437" spans="1:10" ht="15">
      <c r="A437" s="70">
        <f ca="1" t="shared" si="20"/>
        <v>366</v>
      </c>
      <c r="B437" s="104" t="s">
        <v>749</v>
      </c>
      <c r="C437" s="71"/>
      <c r="D437" s="104" t="s">
        <v>1778</v>
      </c>
      <c r="E437" s="105" t="s">
        <v>324</v>
      </c>
      <c r="F437" s="115">
        <v>200</v>
      </c>
      <c r="G437" s="109"/>
      <c r="H437" s="61">
        <f t="shared" si="19"/>
        <v>0</v>
      </c>
      <c r="I437" s="77" t="str">
        <f t="shared" si="18"/>
        <v>C</v>
      </c>
      <c r="J437" s="92" t="s">
        <v>2381</v>
      </c>
    </row>
    <row r="438" spans="1:10" ht="15">
      <c r="A438" s="70">
        <f ca="1" t="shared" si="20"/>
        <v>367</v>
      </c>
      <c r="B438" s="104" t="s">
        <v>750</v>
      </c>
      <c r="C438" s="71"/>
      <c r="D438" s="104" t="s">
        <v>1779</v>
      </c>
      <c r="E438" s="105" t="s">
        <v>324</v>
      </c>
      <c r="F438" s="115">
        <v>148</v>
      </c>
      <c r="G438" s="109"/>
      <c r="H438" s="61">
        <f t="shared" si="19"/>
        <v>0</v>
      </c>
      <c r="I438" s="77" t="str">
        <f t="shared" si="18"/>
        <v>C</v>
      </c>
      <c r="J438" s="92" t="s">
        <v>2381</v>
      </c>
    </row>
    <row r="439" spans="1:10" ht="15">
      <c r="A439" s="70">
        <f ca="1" t="shared" si="20"/>
        <v>368</v>
      </c>
      <c r="B439" s="104" t="s">
        <v>751</v>
      </c>
      <c r="C439" s="71"/>
      <c r="D439" s="104" t="s">
        <v>1780</v>
      </c>
      <c r="E439" s="105" t="s">
        <v>324</v>
      </c>
      <c r="F439" s="115">
        <v>57</v>
      </c>
      <c r="G439" s="109"/>
      <c r="H439" s="61">
        <f t="shared" si="19"/>
        <v>0</v>
      </c>
      <c r="I439" s="77" t="str">
        <f t="shared" si="18"/>
        <v>C</v>
      </c>
      <c r="J439" s="92" t="s">
        <v>2381</v>
      </c>
    </row>
    <row r="440" spans="1:10" ht="15">
      <c r="A440" s="70">
        <f ca="1" t="shared" si="20"/>
        <v>369</v>
      </c>
      <c r="B440" s="104" t="s">
        <v>752</v>
      </c>
      <c r="C440" s="71"/>
      <c r="D440" s="104" t="s">
        <v>1781</v>
      </c>
      <c r="E440" s="105" t="s">
        <v>642</v>
      </c>
      <c r="F440" s="115">
        <v>4</v>
      </c>
      <c r="G440" s="109"/>
      <c r="H440" s="61">
        <f t="shared" si="19"/>
        <v>0</v>
      </c>
      <c r="I440" s="77" t="str">
        <f t="shared" si="18"/>
        <v>C</v>
      </c>
      <c r="J440" s="92" t="s">
        <v>2381</v>
      </c>
    </row>
    <row r="441" spans="1:10" ht="15">
      <c r="A441" s="70">
        <f ca="1" t="shared" si="20"/>
        <v>370</v>
      </c>
      <c r="B441" s="104" t="s">
        <v>753</v>
      </c>
      <c r="C441" s="71"/>
      <c r="D441" s="104" t="s">
        <v>1782</v>
      </c>
      <c r="E441" s="105" t="s">
        <v>642</v>
      </c>
      <c r="F441" s="115">
        <v>2</v>
      </c>
      <c r="G441" s="109"/>
      <c r="H441" s="61">
        <f t="shared" si="19"/>
        <v>0</v>
      </c>
      <c r="I441" s="77" t="str">
        <f t="shared" si="18"/>
        <v>C</v>
      </c>
      <c r="J441" s="92" t="s">
        <v>2381</v>
      </c>
    </row>
    <row r="442" spans="1:10" ht="15">
      <c r="A442" s="70">
        <f ca="1" t="shared" si="20"/>
        <v>371</v>
      </c>
      <c r="B442" s="104" t="s">
        <v>754</v>
      </c>
      <c r="C442" s="71"/>
      <c r="D442" s="104" t="s">
        <v>1783</v>
      </c>
      <c r="E442" s="105" t="s">
        <v>642</v>
      </c>
      <c r="F442" s="115">
        <v>2</v>
      </c>
      <c r="G442" s="109"/>
      <c r="H442" s="61">
        <f t="shared" si="19"/>
        <v>0</v>
      </c>
      <c r="I442" s="77" t="str">
        <f t="shared" si="18"/>
        <v>C</v>
      </c>
      <c r="J442" s="92" t="s">
        <v>2381</v>
      </c>
    </row>
    <row r="443" spans="1:10" ht="15">
      <c r="A443" s="70">
        <f ca="1" t="shared" si="20"/>
        <v>372</v>
      </c>
      <c r="B443" s="104" t="s">
        <v>755</v>
      </c>
      <c r="C443" s="71"/>
      <c r="D443" s="104" t="s">
        <v>1784</v>
      </c>
      <c r="E443" s="105" t="s">
        <v>324</v>
      </c>
      <c r="F443" s="115">
        <v>30</v>
      </c>
      <c r="G443" s="109"/>
      <c r="H443" s="61">
        <f t="shared" si="19"/>
        <v>0</v>
      </c>
      <c r="I443" s="77" t="str">
        <f t="shared" si="18"/>
        <v>C</v>
      </c>
      <c r="J443" s="92" t="s">
        <v>2381</v>
      </c>
    </row>
    <row r="444" spans="1:10" ht="15">
      <c r="A444" s="70">
        <f ca="1" t="shared" si="20"/>
        <v>373</v>
      </c>
      <c r="B444" s="104" t="s">
        <v>756</v>
      </c>
      <c r="C444" s="71"/>
      <c r="D444" s="104" t="s">
        <v>1785</v>
      </c>
      <c r="E444" s="105" t="s">
        <v>324</v>
      </c>
      <c r="F444" s="115">
        <v>68</v>
      </c>
      <c r="G444" s="109"/>
      <c r="H444" s="61">
        <f t="shared" si="19"/>
        <v>0</v>
      </c>
      <c r="I444" s="77" t="str">
        <f t="shared" si="18"/>
        <v>C</v>
      </c>
      <c r="J444" s="92" t="s">
        <v>2381</v>
      </c>
    </row>
    <row r="445" spans="1:10" ht="15">
      <c r="A445" s="70">
        <f ca="1" t="shared" si="20"/>
        <v>374</v>
      </c>
      <c r="B445" s="104" t="s">
        <v>757</v>
      </c>
      <c r="C445" s="71"/>
      <c r="D445" s="104" t="s">
        <v>1786</v>
      </c>
      <c r="E445" s="105" t="s">
        <v>324</v>
      </c>
      <c r="F445" s="115">
        <v>54</v>
      </c>
      <c r="G445" s="109"/>
      <c r="H445" s="61">
        <f t="shared" si="19"/>
        <v>0</v>
      </c>
      <c r="I445" s="77" t="str">
        <f t="shared" si="18"/>
        <v>C</v>
      </c>
      <c r="J445" s="92" t="s">
        <v>2381</v>
      </c>
    </row>
    <row r="446" spans="1:10" ht="15">
      <c r="A446" s="70">
        <f ca="1" t="shared" si="20"/>
        <v>375</v>
      </c>
      <c r="B446" s="104" t="s">
        <v>758</v>
      </c>
      <c r="C446" s="71"/>
      <c r="D446" s="104" t="s">
        <v>1787</v>
      </c>
      <c r="E446" s="105" t="s">
        <v>324</v>
      </c>
      <c r="F446" s="115">
        <v>72</v>
      </c>
      <c r="G446" s="109"/>
      <c r="H446" s="61">
        <f t="shared" si="19"/>
        <v>0</v>
      </c>
      <c r="I446" s="77" t="str">
        <f t="shared" si="18"/>
        <v>C</v>
      </c>
      <c r="J446" s="92" t="s">
        <v>2381</v>
      </c>
    </row>
    <row r="447" spans="1:10" ht="15">
      <c r="A447" s="70">
        <f ca="1" t="shared" si="20"/>
        <v>376</v>
      </c>
      <c r="B447" s="104" t="s">
        <v>759</v>
      </c>
      <c r="C447" s="71"/>
      <c r="D447" s="104" t="s">
        <v>1788</v>
      </c>
      <c r="E447" s="105" t="s">
        <v>324</v>
      </c>
      <c r="F447" s="115">
        <v>107</v>
      </c>
      <c r="G447" s="109"/>
      <c r="H447" s="61">
        <f t="shared" si="19"/>
        <v>0</v>
      </c>
      <c r="I447" s="77" t="str">
        <f t="shared" si="18"/>
        <v>C</v>
      </c>
      <c r="J447" s="92" t="s">
        <v>2381</v>
      </c>
    </row>
    <row r="448" spans="1:10" ht="15">
      <c r="A448" s="70">
        <f ca="1" t="shared" si="20"/>
        <v>377</v>
      </c>
      <c r="B448" s="104" t="s">
        <v>760</v>
      </c>
      <c r="C448" s="71"/>
      <c r="D448" s="104" t="s">
        <v>1789</v>
      </c>
      <c r="E448" s="105" t="s">
        <v>324</v>
      </c>
      <c r="F448" s="115">
        <v>91</v>
      </c>
      <c r="G448" s="109"/>
      <c r="H448" s="61">
        <f t="shared" si="19"/>
        <v>0</v>
      </c>
      <c r="I448" s="77" t="str">
        <f t="shared" si="18"/>
        <v>C</v>
      </c>
      <c r="J448" s="92" t="s">
        <v>2381</v>
      </c>
    </row>
    <row r="449" spans="1:10" ht="15">
      <c r="A449" s="70">
        <f ca="1" t="shared" si="20"/>
        <v>378</v>
      </c>
      <c r="B449" s="104" t="s">
        <v>761</v>
      </c>
      <c r="C449" s="71"/>
      <c r="D449" s="104" t="s">
        <v>1790</v>
      </c>
      <c r="E449" s="105" t="s">
        <v>324</v>
      </c>
      <c r="F449" s="115">
        <v>141</v>
      </c>
      <c r="G449" s="109"/>
      <c r="H449" s="61">
        <f t="shared" si="19"/>
        <v>0</v>
      </c>
      <c r="I449" s="77" t="str">
        <f t="shared" si="18"/>
        <v>C</v>
      </c>
      <c r="J449" s="92" t="s">
        <v>2381</v>
      </c>
    </row>
    <row r="450" spans="1:10" ht="15">
      <c r="A450" s="70">
        <f ca="1" t="shared" si="20"/>
        <v>379</v>
      </c>
      <c r="B450" s="104" t="s">
        <v>762</v>
      </c>
      <c r="C450" s="71"/>
      <c r="D450" s="104" t="s">
        <v>1791</v>
      </c>
      <c r="E450" s="105" t="s">
        <v>324</v>
      </c>
      <c r="F450" s="115">
        <v>37</v>
      </c>
      <c r="G450" s="109"/>
      <c r="H450" s="61">
        <f t="shared" si="19"/>
        <v>0</v>
      </c>
      <c r="I450" s="77" t="str">
        <f t="shared" si="18"/>
        <v>C</v>
      </c>
      <c r="J450" s="92" t="s">
        <v>2381</v>
      </c>
    </row>
    <row r="451" spans="1:10" ht="15">
      <c r="A451" s="70">
        <f ca="1" t="shared" si="20"/>
        <v>380</v>
      </c>
      <c r="B451" s="104" t="s">
        <v>763</v>
      </c>
      <c r="C451" s="71"/>
      <c r="D451" s="104" t="s">
        <v>1792</v>
      </c>
      <c r="E451" s="105" t="s">
        <v>324</v>
      </c>
      <c r="F451" s="115">
        <v>151</v>
      </c>
      <c r="G451" s="109"/>
      <c r="H451" s="61">
        <f t="shared" si="19"/>
        <v>0</v>
      </c>
      <c r="I451" s="77" t="str">
        <f aca="true" t="shared" si="21" ref="I451:I514">IF(E451&lt;&gt;"","C","")</f>
        <v>C</v>
      </c>
      <c r="J451" s="92" t="s">
        <v>2381</v>
      </c>
    </row>
    <row r="452" spans="1:10" ht="15">
      <c r="A452" s="70">
        <f ca="1" t="shared" si="20"/>
        <v>381</v>
      </c>
      <c r="B452" s="104" t="s">
        <v>764</v>
      </c>
      <c r="C452" s="71"/>
      <c r="D452" s="104" t="s">
        <v>1793</v>
      </c>
      <c r="E452" s="105" t="s">
        <v>324</v>
      </c>
      <c r="F452" s="115">
        <v>394</v>
      </c>
      <c r="G452" s="109"/>
      <c r="H452" s="61">
        <f t="shared" si="19"/>
        <v>0</v>
      </c>
      <c r="I452" s="77" t="str">
        <f t="shared" si="21"/>
        <v>C</v>
      </c>
      <c r="J452" s="92" t="s">
        <v>2381</v>
      </c>
    </row>
    <row r="453" spans="1:10" ht="15">
      <c r="A453" s="70">
        <f ca="1" t="shared" si="20"/>
        <v>382</v>
      </c>
      <c r="B453" s="104" t="s">
        <v>765</v>
      </c>
      <c r="C453" s="71"/>
      <c r="D453" s="104" t="s">
        <v>1794</v>
      </c>
      <c r="E453" s="105" t="s">
        <v>324</v>
      </c>
      <c r="F453" s="115">
        <v>488</v>
      </c>
      <c r="G453" s="109"/>
      <c r="H453" s="61">
        <f t="shared" si="19"/>
        <v>0</v>
      </c>
      <c r="I453" s="77" t="str">
        <f t="shared" si="21"/>
        <v>C</v>
      </c>
      <c r="J453" s="92" t="s">
        <v>2381</v>
      </c>
    </row>
    <row r="454" spans="1:10" ht="15">
      <c r="A454" s="70">
        <f ca="1" t="shared" si="20"/>
        <v>383</v>
      </c>
      <c r="B454" s="104" t="s">
        <v>766</v>
      </c>
      <c r="C454" s="71"/>
      <c r="D454" s="104" t="s">
        <v>1795</v>
      </c>
      <c r="E454" s="105" t="s">
        <v>324</v>
      </c>
      <c r="F454" s="115">
        <v>354</v>
      </c>
      <c r="G454" s="109"/>
      <c r="H454" s="61">
        <f t="shared" si="19"/>
        <v>0</v>
      </c>
      <c r="I454" s="77" t="str">
        <f t="shared" si="21"/>
        <v>C</v>
      </c>
      <c r="J454" s="92" t="s">
        <v>2381</v>
      </c>
    </row>
    <row r="455" spans="1:10" ht="15">
      <c r="A455" s="70">
        <f ca="1" t="shared" si="20"/>
        <v>384</v>
      </c>
      <c r="B455" s="104" t="s">
        <v>767</v>
      </c>
      <c r="C455" s="71"/>
      <c r="D455" s="104" t="s">
        <v>1796</v>
      </c>
      <c r="E455" s="105" t="s">
        <v>324</v>
      </c>
      <c r="F455" s="115">
        <v>219</v>
      </c>
      <c r="G455" s="109"/>
      <c r="H455" s="61">
        <f t="shared" si="19"/>
        <v>0</v>
      </c>
      <c r="I455" s="77" t="str">
        <f t="shared" si="21"/>
        <v>C</v>
      </c>
      <c r="J455" s="92" t="s">
        <v>2381</v>
      </c>
    </row>
    <row r="456" spans="1:10" ht="15">
      <c r="A456" s="70">
        <f ca="1" t="shared" si="20"/>
        <v>385</v>
      </c>
      <c r="B456" s="104" t="s">
        <v>768</v>
      </c>
      <c r="C456" s="71"/>
      <c r="D456" s="104" t="s">
        <v>1797</v>
      </c>
      <c r="E456" s="105" t="s">
        <v>324</v>
      </c>
      <c r="F456" s="115">
        <v>220</v>
      </c>
      <c r="G456" s="109"/>
      <c r="H456" s="61">
        <f t="shared" si="19"/>
        <v>0</v>
      </c>
      <c r="I456" s="77" t="str">
        <f t="shared" si="21"/>
        <v>C</v>
      </c>
      <c r="J456" s="92" t="s">
        <v>2381</v>
      </c>
    </row>
    <row r="457" spans="1:10" ht="15">
      <c r="A457" s="70">
        <f ca="1" t="shared" si="20"/>
        <v>386</v>
      </c>
      <c r="B457" s="104" t="s">
        <v>769</v>
      </c>
      <c r="C457" s="71"/>
      <c r="D457" s="104" t="s">
        <v>1798</v>
      </c>
      <c r="E457" s="105" t="s">
        <v>324</v>
      </c>
      <c r="F457" s="115">
        <v>27</v>
      </c>
      <c r="G457" s="109"/>
      <c r="H457" s="61">
        <f t="shared" si="19"/>
        <v>0</v>
      </c>
      <c r="I457" s="77" t="str">
        <f t="shared" si="21"/>
        <v>C</v>
      </c>
      <c r="J457" s="92" t="s">
        <v>2381</v>
      </c>
    </row>
    <row r="458" spans="1:10" ht="15">
      <c r="A458" s="70">
        <f ca="1" t="shared" si="20"/>
        <v>387</v>
      </c>
      <c r="B458" s="104" t="s">
        <v>770</v>
      </c>
      <c r="C458" s="71"/>
      <c r="D458" s="104" t="s">
        <v>1799</v>
      </c>
      <c r="E458" s="105" t="s">
        <v>324</v>
      </c>
      <c r="F458" s="115">
        <v>10</v>
      </c>
      <c r="G458" s="109"/>
      <c r="H458" s="61">
        <f t="shared" si="19"/>
        <v>0</v>
      </c>
      <c r="I458" s="77" t="str">
        <f t="shared" si="21"/>
        <v>C</v>
      </c>
      <c r="J458" s="92" t="s">
        <v>2381</v>
      </c>
    </row>
    <row r="459" spans="1:10" ht="15">
      <c r="A459" s="70">
        <f ca="1" t="shared" si="20"/>
        <v>388</v>
      </c>
      <c r="B459" s="104" t="s">
        <v>771</v>
      </c>
      <c r="C459" s="71"/>
      <c r="D459" s="104" t="s">
        <v>1800</v>
      </c>
      <c r="E459" s="105" t="s">
        <v>324</v>
      </c>
      <c r="F459" s="115">
        <v>10</v>
      </c>
      <c r="G459" s="109"/>
      <c r="H459" s="61">
        <f t="shared" si="19"/>
        <v>0</v>
      </c>
      <c r="I459" s="77" t="str">
        <f t="shared" si="21"/>
        <v>C</v>
      </c>
      <c r="J459" s="92" t="s">
        <v>2381</v>
      </c>
    </row>
    <row r="460" spans="1:10" ht="15">
      <c r="A460" s="70">
        <f ca="1" t="shared" si="20"/>
        <v>389</v>
      </c>
      <c r="B460" s="104" t="s">
        <v>772</v>
      </c>
      <c r="C460" s="71"/>
      <c r="D460" s="104" t="s">
        <v>1801</v>
      </c>
      <c r="E460" s="105" t="s">
        <v>324</v>
      </c>
      <c r="F460" s="115">
        <v>35</v>
      </c>
      <c r="G460" s="109"/>
      <c r="H460" s="61">
        <f t="shared" si="19"/>
        <v>0</v>
      </c>
      <c r="I460" s="77" t="str">
        <f t="shared" si="21"/>
        <v>C</v>
      </c>
      <c r="J460" s="92" t="s">
        <v>2381</v>
      </c>
    </row>
    <row r="461" spans="1:10" ht="15">
      <c r="A461" s="70">
        <f ca="1" t="shared" si="20"/>
        <v>390</v>
      </c>
      <c r="B461" s="104" t="s">
        <v>773</v>
      </c>
      <c r="C461" s="71"/>
      <c r="D461" s="104" t="s">
        <v>1802</v>
      </c>
      <c r="E461" s="105" t="s">
        <v>324</v>
      </c>
      <c r="F461" s="115">
        <v>12</v>
      </c>
      <c r="G461" s="109"/>
      <c r="H461" s="61">
        <f t="shared" si="19"/>
        <v>0</v>
      </c>
      <c r="I461" s="77" t="str">
        <f t="shared" si="21"/>
        <v>C</v>
      </c>
      <c r="J461" s="92" t="s">
        <v>2381</v>
      </c>
    </row>
    <row r="462" spans="1:10" ht="15">
      <c r="A462" s="70">
        <f ca="1" t="shared" si="20"/>
        <v>391</v>
      </c>
      <c r="B462" s="104" t="s">
        <v>774</v>
      </c>
      <c r="C462" s="71"/>
      <c r="D462" s="104" t="s">
        <v>1803</v>
      </c>
      <c r="E462" s="105" t="s">
        <v>324</v>
      </c>
      <c r="F462" s="115">
        <v>28</v>
      </c>
      <c r="G462" s="109"/>
      <c r="H462" s="61">
        <f t="shared" si="19"/>
        <v>0</v>
      </c>
      <c r="I462" s="77" t="str">
        <f t="shared" si="21"/>
        <v>C</v>
      </c>
      <c r="J462" s="92" t="s">
        <v>2381</v>
      </c>
    </row>
    <row r="463" spans="1:10" ht="15">
      <c r="A463" s="70">
        <f ca="1" t="shared" si="20"/>
        <v>392</v>
      </c>
      <c r="B463" s="104" t="s">
        <v>775</v>
      </c>
      <c r="C463" s="71"/>
      <c r="D463" s="104" t="s">
        <v>1804</v>
      </c>
      <c r="E463" s="105" t="s">
        <v>324</v>
      </c>
      <c r="F463" s="115">
        <v>67</v>
      </c>
      <c r="G463" s="109"/>
      <c r="H463" s="61">
        <f t="shared" si="19"/>
        <v>0</v>
      </c>
      <c r="I463" s="77" t="str">
        <f t="shared" si="21"/>
        <v>C</v>
      </c>
      <c r="J463" s="92" t="s">
        <v>2381</v>
      </c>
    </row>
    <row r="464" spans="1:10" ht="15">
      <c r="A464" s="70">
        <f ca="1" t="shared" si="20"/>
        <v>393</v>
      </c>
      <c r="B464" s="104" t="s">
        <v>776</v>
      </c>
      <c r="C464" s="71"/>
      <c r="D464" s="104" t="s">
        <v>1805</v>
      </c>
      <c r="E464" s="105" t="s">
        <v>324</v>
      </c>
      <c r="F464" s="115">
        <v>19</v>
      </c>
      <c r="G464" s="109"/>
      <c r="H464" s="61">
        <f t="shared" si="19"/>
        <v>0</v>
      </c>
      <c r="I464" s="77" t="str">
        <f t="shared" si="21"/>
        <v>C</v>
      </c>
      <c r="J464" s="92" t="s">
        <v>2381</v>
      </c>
    </row>
    <row r="465" spans="1:10" ht="15">
      <c r="A465" s="70">
        <f ca="1" t="shared" si="20"/>
        <v>394</v>
      </c>
      <c r="B465" s="104" t="s">
        <v>777</v>
      </c>
      <c r="C465" s="71"/>
      <c r="D465" s="104" t="s">
        <v>1806</v>
      </c>
      <c r="E465" s="105" t="s">
        <v>324</v>
      </c>
      <c r="F465" s="115">
        <v>15</v>
      </c>
      <c r="G465" s="109"/>
      <c r="H465" s="61">
        <f t="shared" si="19"/>
        <v>0</v>
      </c>
      <c r="I465" s="77" t="str">
        <f t="shared" si="21"/>
        <v>C</v>
      </c>
      <c r="J465" s="92" t="s">
        <v>2381</v>
      </c>
    </row>
    <row r="466" spans="1:10" ht="15">
      <c r="A466" s="70">
        <f ca="1" t="shared" si="20"/>
        <v>395</v>
      </c>
      <c r="B466" s="104" t="s">
        <v>778</v>
      </c>
      <c r="C466" s="71"/>
      <c r="D466" s="104" t="s">
        <v>1807</v>
      </c>
      <c r="E466" s="105" t="s">
        <v>324</v>
      </c>
      <c r="F466" s="115">
        <v>34</v>
      </c>
      <c r="G466" s="109"/>
      <c r="H466" s="61">
        <f aca="true" t="shared" si="22" ref="H466:H529">+IF(AND(F466="",G466=""),"",ROUND(F466*G466,2))</f>
        <v>0</v>
      </c>
      <c r="I466" s="77" t="str">
        <f t="shared" si="21"/>
        <v>C</v>
      </c>
      <c r="J466" s="92" t="s">
        <v>2381</v>
      </c>
    </row>
    <row r="467" spans="1:10" ht="15">
      <c r="A467" s="70">
        <f aca="true" ca="1" t="shared" si="23" ref="A467:A530">+IF(NOT(ISBLANK(INDIRECT("e"&amp;ROW()))),MAX(INDIRECT("a$16:A"&amp;ROW()-1))+1,"")</f>
        <v>396</v>
      </c>
      <c r="B467" s="104" t="s">
        <v>779</v>
      </c>
      <c r="C467" s="71"/>
      <c r="D467" s="104" t="s">
        <v>1808</v>
      </c>
      <c r="E467" s="105" t="s">
        <v>324</v>
      </c>
      <c r="F467" s="115">
        <v>84</v>
      </c>
      <c r="G467" s="109"/>
      <c r="H467" s="61">
        <f t="shared" si="22"/>
        <v>0</v>
      </c>
      <c r="I467" s="77" t="str">
        <f t="shared" si="21"/>
        <v>C</v>
      </c>
      <c r="J467" s="92" t="s">
        <v>2381</v>
      </c>
    </row>
    <row r="468" spans="1:10" ht="15">
      <c r="A468" s="70">
        <f ca="1" t="shared" si="23"/>
        <v>397</v>
      </c>
      <c r="B468" s="104" t="s">
        <v>780</v>
      </c>
      <c r="C468" s="71"/>
      <c r="D468" s="104" t="s">
        <v>1809</v>
      </c>
      <c r="E468" s="105" t="s">
        <v>324</v>
      </c>
      <c r="F468" s="115">
        <v>133</v>
      </c>
      <c r="G468" s="109"/>
      <c r="H468" s="61">
        <f t="shared" si="22"/>
        <v>0</v>
      </c>
      <c r="I468" s="77" t="str">
        <f t="shared" si="21"/>
        <v>C</v>
      </c>
      <c r="J468" s="92" t="s">
        <v>2381</v>
      </c>
    </row>
    <row r="469" spans="1:10" ht="15">
      <c r="A469" s="70">
        <f ca="1" t="shared" si="23"/>
        <v>398</v>
      </c>
      <c r="B469" s="104" t="s">
        <v>781</v>
      </c>
      <c r="C469" s="71"/>
      <c r="D469" s="104" t="s">
        <v>1810</v>
      </c>
      <c r="E469" s="105" t="s">
        <v>324</v>
      </c>
      <c r="F469" s="115">
        <v>44</v>
      </c>
      <c r="G469" s="109"/>
      <c r="H469" s="61">
        <f t="shared" si="22"/>
        <v>0</v>
      </c>
      <c r="I469" s="77" t="str">
        <f t="shared" si="21"/>
        <v>C</v>
      </c>
      <c r="J469" s="92" t="s">
        <v>2381</v>
      </c>
    </row>
    <row r="470" spans="1:10" ht="15">
      <c r="A470" s="70">
        <f ca="1" t="shared" si="23"/>
        <v>399</v>
      </c>
      <c r="B470" s="104" t="s">
        <v>782</v>
      </c>
      <c r="C470" s="71"/>
      <c r="D470" s="104" t="s">
        <v>1811</v>
      </c>
      <c r="E470" s="105" t="s">
        <v>324</v>
      </c>
      <c r="F470" s="115">
        <v>45</v>
      </c>
      <c r="G470" s="109"/>
      <c r="H470" s="61">
        <f t="shared" si="22"/>
        <v>0</v>
      </c>
      <c r="I470" s="77" t="str">
        <f t="shared" si="21"/>
        <v>C</v>
      </c>
      <c r="J470" s="92" t="s">
        <v>2381</v>
      </c>
    </row>
    <row r="471" spans="1:10" ht="15">
      <c r="A471" s="70">
        <f ca="1" t="shared" si="23"/>
        <v>400</v>
      </c>
      <c r="B471" s="104" t="s">
        <v>783</v>
      </c>
      <c r="C471" s="71"/>
      <c r="D471" s="104" t="s">
        <v>1812</v>
      </c>
      <c r="E471" s="105" t="s">
        <v>324</v>
      </c>
      <c r="F471" s="115">
        <v>41</v>
      </c>
      <c r="G471" s="109"/>
      <c r="H471" s="61">
        <f t="shared" si="22"/>
        <v>0</v>
      </c>
      <c r="I471" s="77" t="str">
        <f t="shared" si="21"/>
        <v>C</v>
      </c>
      <c r="J471" s="92" t="s">
        <v>2381</v>
      </c>
    </row>
    <row r="472" spans="1:10" ht="15">
      <c r="A472" s="70">
        <f ca="1" t="shared" si="23"/>
        <v>401</v>
      </c>
      <c r="B472" s="104" t="s">
        <v>784</v>
      </c>
      <c r="C472" s="71"/>
      <c r="D472" s="104" t="s">
        <v>1813</v>
      </c>
      <c r="E472" s="105" t="s">
        <v>642</v>
      </c>
      <c r="F472" s="115">
        <v>10</v>
      </c>
      <c r="G472" s="109"/>
      <c r="H472" s="61">
        <f t="shared" si="22"/>
        <v>0</v>
      </c>
      <c r="I472" s="77" t="str">
        <f t="shared" si="21"/>
        <v>C</v>
      </c>
      <c r="J472" s="92" t="s">
        <v>2381</v>
      </c>
    </row>
    <row r="473" spans="1:10" ht="15">
      <c r="A473" s="70">
        <f ca="1" t="shared" si="23"/>
        <v>402</v>
      </c>
      <c r="B473" s="104" t="s">
        <v>785</v>
      </c>
      <c r="C473" s="71"/>
      <c r="D473" s="104" t="s">
        <v>1814</v>
      </c>
      <c r="E473" s="105" t="s">
        <v>642</v>
      </c>
      <c r="F473" s="115">
        <v>25</v>
      </c>
      <c r="G473" s="109"/>
      <c r="H473" s="61">
        <f t="shared" si="22"/>
        <v>0</v>
      </c>
      <c r="I473" s="77" t="str">
        <f t="shared" si="21"/>
        <v>C</v>
      </c>
      <c r="J473" s="92" t="s">
        <v>2381</v>
      </c>
    </row>
    <row r="474" spans="1:10" ht="15">
      <c r="A474" s="70">
        <f ca="1" t="shared" si="23"/>
        <v>403</v>
      </c>
      <c r="B474" s="104" t="s">
        <v>786</v>
      </c>
      <c r="C474" s="71"/>
      <c r="D474" s="104" t="s">
        <v>1815</v>
      </c>
      <c r="E474" s="105" t="s">
        <v>642</v>
      </c>
      <c r="F474" s="115">
        <v>36</v>
      </c>
      <c r="G474" s="109"/>
      <c r="H474" s="61">
        <f t="shared" si="22"/>
        <v>0</v>
      </c>
      <c r="I474" s="77" t="str">
        <f t="shared" si="21"/>
        <v>C</v>
      </c>
      <c r="J474" s="92" t="s">
        <v>2381</v>
      </c>
    </row>
    <row r="475" spans="1:10" ht="15">
      <c r="A475" s="70">
        <f ca="1" t="shared" si="23"/>
        <v>404</v>
      </c>
      <c r="B475" s="104" t="s">
        <v>787</v>
      </c>
      <c r="C475" s="71"/>
      <c r="D475" s="104" t="s">
        <v>1816</v>
      </c>
      <c r="E475" s="105" t="s">
        <v>642</v>
      </c>
      <c r="F475" s="115">
        <v>23</v>
      </c>
      <c r="G475" s="109"/>
      <c r="H475" s="61">
        <f t="shared" si="22"/>
        <v>0</v>
      </c>
      <c r="I475" s="77" t="str">
        <f t="shared" si="21"/>
        <v>C</v>
      </c>
      <c r="J475" s="92" t="s">
        <v>2381</v>
      </c>
    </row>
    <row r="476" spans="1:10" ht="15">
      <c r="A476" s="70">
        <f ca="1" t="shared" si="23"/>
        <v>405</v>
      </c>
      <c r="B476" s="104" t="s">
        <v>788</v>
      </c>
      <c r="C476" s="71"/>
      <c r="D476" s="104" t="s">
        <v>1817</v>
      </c>
      <c r="E476" s="105" t="s">
        <v>642</v>
      </c>
      <c r="F476" s="115">
        <v>16</v>
      </c>
      <c r="G476" s="109"/>
      <c r="H476" s="61">
        <f t="shared" si="22"/>
        <v>0</v>
      </c>
      <c r="I476" s="77" t="str">
        <f t="shared" si="21"/>
        <v>C</v>
      </c>
      <c r="J476" s="92" t="s">
        <v>2381</v>
      </c>
    </row>
    <row r="477" spans="1:10" ht="15">
      <c r="A477" s="70">
        <f ca="1" t="shared" si="23"/>
        <v>406</v>
      </c>
      <c r="B477" s="104" t="s">
        <v>789</v>
      </c>
      <c r="C477" s="71"/>
      <c r="D477" s="104" t="s">
        <v>1818</v>
      </c>
      <c r="E477" s="105" t="s">
        <v>642</v>
      </c>
      <c r="F477" s="115">
        <v>14</v>
      </c>
      <c r="G477" s="109"/>
      <c r="H477" s="61">
        <f t="shared" si="22"/>
        <v>0</v>
      </c>
      <c r="I477" s="77" t="str">
        <f t="shared" si="21"/>
        <v>C</v>
      </c>
      <c r="J477" s="92" t="s">
        <v>2381</v>
      </c>
    </row>
    <row r="478" spans="1:10" ht="15">
      <c r="A478" s="70">
        <f ca="1" t="shared" si="23"/>
        <v>407</v>
      </c>
      <c r="B478" s="104" t="s">
        <v>790</v>
      </c>
      <c r="C478" s="71"/>
      <c r="D478" s="104" t="s">
        <v>1819</v>
      </c>
      <c r="E478" s="105" t="s">
        <v>642</v>
      </c>
      <c r="F478" s="115">
        <v>46</v>
      </c>
      <c r="G478" s="109"/>
      <c r="H478" s="61">
        <f t="shared" si="22"/>
        <v>0</v>
      </c>
      <c r="I478" s="77" t="str">
        <f t="shared" si="21"/>
        <v>C</v>
      </c>
      <c r="J478" s="92" t="s">
        <v>2381</v>
      </c>
    </row>
    <row r="479" spans="1:10" ht="15">
      <c r="A479" s="70">
        <f ca="1" t="shared" si="23"/>
        <v>408</v>
      </c>
      <c r="B479" s="104" t="s">
        <v>791</v>
      </c>
      <c r="C479" s="71"/>
      <c r="D479" s="104" t="s">
        <v>1820</v>
      </c>
      <c r="E479" s="105" t="s">
        <v>642</v>
      </c>
      <c r="F479" s="115">
        <v>48</v>
      </c>
      <c r="G479" s="109"/>
      <c r="H479" s="61">
        <f t="shared" si="22"/>
        <v>0</v>
      </c>
      <c r="I479" s="77" t="str">
        <f t="shared" si="21"/>
        <v>C</v>
      </c>
      <c r="J479" s="92" t="s">
        <v>2381</v>
      </c>
    </row>
    <row r="480" spans="1:10" ht="15">
      <c r="A480" s="70">
        <f ca="1" t="shared" si="23"/>
        <v>409</v>
      </c>
      <c r="B480" s="104" t="s">
        <v>792</v>
      </c>
      <c r="C480" s="71"/>
      <c r="D480" s="104" t="s">
        <v>1821</v>
      </c>
      <c r="E480" s="105" t="s">
        <v>642</v>
      </c>
      <c r="F480" s="115">
        <v>22</v>
      </c>
      <c r="G480" s="109"/>
      <c r="H480" s="61">
        <f t="shared" si="22"/>
        <v>0</v>
      </c>
      <c r="I480" s="77" t="str">
        <f t="shared" si="21"/>
        <v>C</v>
      </c>
      <c r="J480" s="92" t="s">
        <v>2381</v>
      </c>
    </row>
    <row r="481" spans="1:10" ht="15">
      <c r="A481" s="70">
        <f ca="1" t="shared" si="23"/>
        <v>410</v>
      </c>
      <c r="B481" s="104" t="s">
        <v>793</v>
      </c>
      <c r="C481" s="71"/>
      <c r="D481" s="104" t="s">
        <v>1822</v>
      </c>
      <c r="E481" s="105" t="s">
        <v>642</v>
      </c>
      <c r="F481" s="115">
        <v>51</v>
      </c>
      <c r="G481" s="109"/>
      <c r="H481" s="61">
        <f t="shared" si="22"/>
        <v>0</v>
      </c>
      <c r="I481" s="77" t="str">
        <f t="shared" si="21"/>
        <v>C</v>
      </c>
      <c r="J481" s="92" t="s">
        <v>2381</v>
      </c>
    </row>
    <row r="482" spans="1:10" ht="15">
      <c r="A482" s="70">
        <f ca="1" t="shared" si="23"/>
        <v>411</v>
      </c>
      <c r="B482" s="104" t="s">
        <v>794</v>
      </c>
      <c r="C482" s="71"/>
      <c r="D482" s="104" t="s">
        <v>1823</v>
      </c>
      <c r="E482" s="105" t="s">
        <v>642</v>
      </c>
      <c r="F482" s="115">
        <v>40</v>
      </c>
      <c r="G482" s="109"/>
      <c r="H482" s="61">
        <f t="shared" si="22"/>
        <v>0</v>
      </c>
      <c r="I482" s="77" t="str">
        <f t="shared" si="21"/>
        <v>C</v>
      </c>
      <c r="J482" s="92" t="s">
        <v>2381</v>
      </c>
    </row>
    <row r="483" spans="1:10" ht="15">
      <c r="A483" s="70">
        <f ca="1" t="shared" si="23"/>
        <v>412</v>
      </c>
      <c r="B483" s="104" t="s">
        <v>795</v>
      </c>
      <c r="C483" s="71"/>
      <c r="D483" s="104" t="s">
        <v>1824</v>
      </c>
      <c r="E483" s="105" t="s">
        <v>642</v>
      </c>
      <c r="F483" s="115">
        <v>41</v>
      </c>
      <c r="G483" s="109"/>
      <c r="H483" s="61">
        <f t="shared" si="22"/>
        <v>0</v>
      </c>
      <c r="I483" s="77" t="str">
        <f t="shared" si="21"/>
        <v>C</v>
      </c>
      <c r="J483" s="92" t="s">
        <v>2381</v>
      </c>
    </row>
    <row r="484" spans="1:10" ht="15">
      <c r="A484" s="70">
        <f ca="1" t="shared" si="23"/>
        <v>413</v>
      </c>
      <c r="B484" s="104" t="s">
        <v>796</v>
      </c>
      <c r="C484" s="71"/>
      <c r="D484" s="104" t="s">
        <v>1825</v>
      </c>
      <c r="E484" s="105" t="s">
        <v>642</v>
      </c>
      <c r="F484" s="115">
        <v>4</v>
      </c>
      <c r="G484" s="109"/>
      <c r="H484" s="61">
        <f t="shared" si="22"/>
        <v>0</v>
      </c>
      <c r="I484" s="77" t="str">
        <f t="shared" si="21"/>
        <v>C</v>
      </c>
      <c r="J484" s="92" t="s">
        <v>2381</v>
      </c>
    </row>
    <row r="485" spans="1:10" ht="15">
      <c r="A485" s="70">
        <f ca="1" t="shared" si="23"/>
        <v>414</v>
      </c>
      <c r="B485" s="104" t="s">
        <v>797</v>
      </c>
      <c r="C485" s="71"/>
      <c r="D485" s="104" t="s">
        <v>1826</v>
      </c>
      <c r="E485" s="105" t="s">
        <v>642</v>
      </c>
      <c r="F485" s="115">
        <v>32</v>
      </c>
      <c r="G485" s="109"/>
      <c r="H485" s="61">
        <f t="shared" si="22"/>
        <v>0</v>
      </c>
      <c r="I485" s="77" t="str">
        <f t="shared" si="21"/>
        <v>C</v>
      </c>
      <c r="J485" s="92" t="s">
        <v>2381</v>
      </c>
    </row>
    <row r="486" spans="1:10" ht="15">
      <c r="A486" s="70">
        <f ca="1" t="shared" si="23"/>
        <v>415</v>
      </c>
      <c r="B486" s="104" t="s">
        <v>798</v>
      </c>
      <c r="C486" s="71"/>
      <c r="D486" s="104" t="s">
        <v>1827</v>
      </c>
      <c r="E486" s="105" t="s">
        <v>642</v>
      </c>
      <c r="F486" s="115">
        <v>8</v>
      </c>
      <c r="G486" s="109"/>
      <c r="H486" s="61">
        <f t="shared" si="22"/>
        <v>0</v>
      </c>
      <c r="I486" s="77" t="str">
        <f t="shared" si="21"/>
        <v>C</v>
      </c>
      <c r="J486" s="92" t="s">
        <v>2381</v>
      </c>
    </row>
    <row r="487" spans="1:10" ht="15">
      <c r="A487" s="70">
        <f ca="1" t="shared" si="23"/>
        <v>416</v>
      </c>
      <c r="B487" s="104" t="s">
        <v>799</v>
      </c>
      <c r="C487" s="71"/>
      <c r="D487" s="104" t="s">
        <v>1828</v>
      </c>
      <c r="E487" s="105" t="s">
        <v>642</v>
      </c>
      <c r="F487" s="115">
        <v>2</v>
      </c>
      <c r="G487" s="109"/>
      <c r="H487" s="61">
        <f t="shared" si="22"/>
        <v>0</v>
      </c>
      <c r="I487" s="77" t="str">
        <f t="shared" si="21"/>
        <v>C</v>
      </c>
      <c r="J487" s="92" t="s">
        <v>2381</v>
      </c>
    </row>
    <row r="488" spans="1:10" ht="15">
      <c r="A488" s="70">
        <f ca="1" t="shared" si="23"/>
        <v>417</v>
      </c>
      <c r="B488" s="104" t="s">
        <v>800</v>
      </c>
      <c r="C488" s="71"/>
      <c r="D488" s="104" t="s">
        <v>1829</v>
      </c>
      <c r="E488" s="105" t="s">
        <v>642</v>
      </c>
      <c r="F488" s="115">
        <v>4</v>
      </c>
      <c r="G488" s="109"/>
      <c r="H488" s="61">
        <f t="shared" si="22"/>
        <v>0</v>
      </c>
      <c r="I488" s="77" t="str">
        <f t="shared" si="21"/>
        <v>C</v>
      </c>
      <c r="J488" s="92" t="s">
        <v>2381</v>
      </c>
    </row>
    <row r="489" spans="1:10" ht="15">
      <c r="A489" s="70">
        <f ca="1" t="shared" si="23"/>
        <v>418</v>
      </c>
      <c r="B489" s="104" t="s">
        <v>801</v>
      </c>
      <c r="C489" s="71"/>
      <c r="D489" s="104" t="s">
        <v>1830</v>
      </c>
      <c r="E489" s="105" t="s">
        <v>642</v>
      </c>
      <c r="F489" s="115">
        <v>18</v>
      </c>
      <c r="G489" s="109"/>
      <c r="H489" s="61">
        <f t="shared" si="22"/>
        <v>0</v>
      </c>
      <c r="I489" s="77" t="str">
        <f t="shared" si="21"/>
        <v>C</v>
      </c>
      <c r="J489" s="92" t="s">
        <v>2381</v>
      </c>
    </row>
    <row r="490" spans="1:10" ht="15">
      <c r="A490" s="70">
        <f ca="1" t="shared" si="23"/>
        <v>419</v>
      </c>
      <c r="B490" s="104" t="s">
        <v>802</v>
      </c>
      <c r="C490" s="71"/>
      <c r="D490" s="104" t="s">
        <v>1831</v>
      </c>
      <c r="E490" s="105" t="s">
        <v>642</v>
      </c>
      <c r="F490" s="115">
        <v>13</v>
      </c>
      <c r="G490" s="109"/>
      <c r="H490" s="61">
        <f t="shared" si="22"/>
        <v>0</v>
      </c>
      <c r="I490" s="77" t="str">
        <f t="shared" si="21"/>
        <v>C</v>
      </c>
      <c r="J490" s="92" t="s">
        <v>2381</v>
      </c>
    </row>
    <row r="491" spans="1:10" ht="15">
      <c r="A491" s="70">
        <f ca="1" t="shared" si="23"/>
        <v>420</v>
      </c>
      <c r="B491" s="104" t="s">
        <v>803</v>
      </c>
      <c r="C491" s="71"/>
      <c r="D491" s="104" t="s">
        <v>1832</v>
      </c>
      <c r="E491" s="105" t="s">
        <v>642</v>
      </c>
      <c r="F491" s="115">
        <v>7</v>
      </c>
      <c r="G491" s="109"/>
      <c r="H491" s="61">
        <f t="shared" si="22"/>
        <v>0</v>
      </c>
      <c r="I491" s="77" t="str">
        <f t="shared" si="21"/>
        <v>C</v>
      </c>
      <c r="J491" s="92" t="s">
        <v>2381</v>
      </c>
    </row>
    <row r="492" spans="1:10" ht="15">
      <c r="A492" s="70">
        <f ca="1" t="shared" si="23"/>
        <v>421</v>
      </c>
      <c r="B492" s="104" t="s">
        <v>804</v>
      </c>
      <c r="C492" s="71"/>
      <c r="D492" s="104" t="s">
        <v>1833</v>
      </c>
      <c r="E492" s="105" t="s">
        <v>642</v>
      </c>
      <c r="F492" s="115">
        <v>6</v>
      </c>
      <c r="G492" s="109"/>
      <c r="H492" s="61">
        <f t="shared" si="22"/>
        <v>0</v>
      </c>
      <c r="I492" s="77" t="str">
        <f t="shared" si="21"/>
        <v>C</v>
      </c>
      <c r="J492" s="92" t="s">
        <v>2381</v>
      </c>
    </row>
    <row r="493" spans="1:10" ht="15">
      <c r="A493" s="70">
        <f ca="1" t="shared" si="23"/>
        <v>422</v>
      </c>
      <c r="B493" s="104" t="s">
        <v>805</v>
      </c>
      <c r="C493" s="71"/>
      <c r="D493" s="104" t="s">
        <v>1834</v>
      </c>
      <c r="E493" s="105" t="s">
        <v>642</v>
      </c>
      <c r="F493" s="115">
        <v>8</v>
      </c>
      <c r="G493" s="109"/>
      <c r="H493" s="61">
        <f t="shared" si="22"/>
        <v>0</v>
      </c>
      <c r="I493" s="77" t="str">
        <f t="shared" si="21"/>
        <v>C</v>
      </c>
      <c r="J493" s="92" t="s">
        <v>2381</v>
      </c>
    </row>
    <row r="494" spans="1:10" ht="15">
      <c r="A494" s="70">
        <f ca="1" t="shared" si="23"/>
        <v>423</v>
      </c>
      <c r="B494" s="104" t="s">
        <v>806</v>
      </c>
      <c r="C494" s="71"/>
      <c r="D494" s="104" t="s">
        <v>1835</v>
      </c>
      <c r="E494" s="105" t="s">
        <v>642</v>
      </c>
      <c r="F494" s="115">
        <v>4</v>
      </c>
      <c r="G494" s="109"/>
      <c r="H494" s="61">
        <f t="shared" si="22"/>
        <v>0</v>
      </c>
      <c r="I494" s="77" t="str">
        <f t="shared" si="21"/>
        <v>C</v>
      </c>
      <c r="J494" s="92" t="s">
        <v>2381</v>
      </c>
    </row>
    <row r="495" spans="1:10" ht="15">
      <c r="A495" s="70">
        <f ca="1" t="shared" si="23"/>
        <v>424</v>
      </c>
      <c r="B495" s="104" t="s">
        <v>807</v>
      </c>
      <c r="C495" s="71"/>
      <c r="D495" s="104" t="s">
        <v>1836</v>
      </c>
      <c r="E495" s="105" t="s">
        <v>642</v>
      </c>
      <c r="F495" s="115">
        <v>4</v>
      </c>
      <c r="G495" s="109"/>
      <c r="H495" s="61">
        <f t="shared" si="22"/>
        <v>0</v>
      </c>
      <c r="I495" s="77" t="str">
        <f t="shared" si="21"/>
        <v>C</v>
      </c>
      <c r="J495" s="92" t="s">
        <v>2381</v>
      </c>
    </row>
    <row r="496" spans="1:10" ht="15">
      <c r="A496" s="70">
        <f ca="1" t="shared" si="23"/>
        <v>425</v>
      </c>
      <c r="B496" s="104" t="s">
        <v>808</v>
      </c>
      <c r="C496" s="71"/>
      <c r="D496" s="104" t="s">
        <v>1837</v>
      </c>
      <c r="E496" s="105" t="s">
        <v>642</v>
      </c>
      <c r="F496" s="115">
        <v>6</v>
      </c>
      <c r="G496" s="109"/>
      <c r="H496" s="61">
        <f t="shared" si="22"/>
        <v>0</v>
      </c>
      <c r="I496" s="77" t="str">
        <f t="shared" si="21"/>
        <v>C</v>
      </c>
      <c r="J496" s="92" t="s">
        <v>2381</v>
      </c>
    </row>
    <row r="497" spans="1:10" ht="15">
      <c r="A497" s="70">
        <f ca="1" t="shared" si="23"/>
        <v>426</v>
      </c>
      <c r="B497" s="104" t="s">
        <v>809</v>
      </c>
      <c r="C497" s="71"/>
      <c r="D497" s="104" t="s">
        <v>1838</v>
      </c>
      <c r="E497" s="105" t="s">
        <v>642</v>
      </c>
      <c r="F497" s="115">
        <v>1</v>
      </c>
      <c r="G497" s="109"/>
      <c r="H497" s="61">
        <f t="shared" si="22"/>
        <v>0</v>
      </c>
      <c r="I497" s="77" t="str">
        <f t="shared" si="21"/>
        <v>C</v>
      </c>
      <c r="J497" s="92" t="s">
        <v>2381</v>
      </c>
    </row>
    <row r="498" spans="1:10" ht="15">
      <c r="A498" s="70">
        <f ca="1" t="shared" si="23"/>
        <v>427</v>
      </c>
      <c r="B498" s="104" t="s">
        <v>810</v>
      </c>
      <c r="C498" s="71"/>
      <c r="D498" s="104" t="s">
        <v>1839</v>
      </c>
      <c r="E498" s="105" t="s">
        <v>642</v>
      </c>
      <c r="F498" s="115">
        <v>2</v>
      </c>
      <c r="G498" s="109"/>
      <c r="H498" s="61">
        <f t="shared" si="22"/>
        <v>0</v>
      </c>
      <c r="I498" s="77" t="str">
        <f t="shared" si="21"/>
        <v>C</v>
      </c>
      <c r="J498" s="92" t="s">
        <v>2381</v>
      </c>
    </row>
    <row r="499" spans="1:10" ht="15">
      <c r="A499" s="70">
        <f ca="1" t="shared" si="23"/>
        <v>428</v>
      </c>
      <c r="B499" s="104" t="s">
        <v>811</v>
      </c>
      <c r="C499" s="71"/>
      <c r="D499" s="104" t="s">
        <v>1840</v>
      </c>
      <c r="E499" s="105" t="s">
        <v>642</v>
      </c>
      <c r="F499" s="115">
        <v>1</v>
      </c>
      <c r="G499" s="109"/>
      <c r="H499" s="61">
        <f t="shared" si="22"/>
        <v>0</v>
      </c>
      <c r="I499" s="77" t="str">
        <f t="shared" si="21"/>
        <v>C</v>
      </c>
      <c r="J499" s="92" t="s">
        <v>2381</v>
      </c>
    </row>
    <row r="500" spans="1:10" ht="15">
      <c r="A500" s="70">
        <f ca="1" t="shared" si="23"/>
        <v>429</v>
      </c>
      <c r="B500" s="104" t="s">
        <v>812</v>
      </c>
      <c r="C500" s="71"/>
      <c r="D500" s="104" t="s">
        <v>1841</v>
      </c>
      <c r="E500" s="105" t="s">
        <v>642</v>
      </c>
      <c r="F500" s="115">
        <v>110</v>
      </c>
      <c r="G500" s="109"/>
      <c r="H500" s="61">
        <f t="shared" si="22"/>
        <v>0</v>
      </c>
      <c r="I500" s="77" t="str">
        <f t="shared" si="21"/>
        <v>C</v>
      </c>
      <c r="J500" s="92" t="s">
        <v>2381</v>
      </c>
    </row>
    <row r="501" spans="1:10" ht="15">
      <c r="A501" s="70">
        <f ca="1" t="shared" si="23"/>
        <v>430</v>
      </c>
      <c r="B501" s="104" t="s">
        <v>813</v>
      </c>
      <c r="C501" s="71"/>
      <c r="D501" s="104" t="s">
        <v>1842</v>
      </c>
      <c r="E501" s="105" t="s">
        <v>642</v>
      </c>
      <c r="F501" s="115">
        <v>45</v>
      </c>
      <c r="G501" s="109"/>
      <c r="H501" s="61">
        <f t="shared" si="22"/>
        <v>0</v>
      </c>
      <c r="I501" s="77" t="str">
        <f t="shared" si="21"/>
        <v>C</v>
      </c>
      <c r="J501" s="92" t="s">
        <v>2381</v>
      </c>
    </row>
    <row r="502" spans="1:10" ht="15">
      <c r="A502" s="70">
        <f ca="1" t="shared" si="23"/>
        <v>431</v>
      </c>
      <c r="B502" s="104" t="s">
        <v>814</v>
      </c>
      <c r="C502" s="71"/>
      <c r="D502" s="104" t="s">
        <v>1843</v>
      </c>
      <c r="E502" s="105" t="s">
        <v>642</v>
      </c>
      <c r="F502" s="115">
        <v>4</v>
      </c>
      <c r="G502" s="109"/>
      <c r="H502" s="61">
        <f t="shared" si="22"/>
        <v>0</v>
      </c>
      <c r="I502" s="77" t="str">
        <f t="shared" si="21"/>
        <v>C</v>
      </c>
      <c r="J502" s="92" t="s">
        <v>2381</v>
      </c>
    </row>
    <row r="503" spans="1:10" ht="15">
      <c r="A503" s="70">
        <f ca="1" t="shared" si="23"/>
        <v>432</v>
      </c>
      <c r="B503" s="104" t="s">
        <v>815</v>
      </c>
      <c r="C503" s="71"/>
      <c r="D503" s="104" t="s">
        <v>1844</v>
      </c>
      <c r="E503" s="105" t="s">
        <v>642</v>
      </c>
      <c r="F503" s="115">
        <v>4</v>
      </c>
      <c r="G503" s="109"/>
      <c r="H503" s="61">
        <f t="shared" si="22"/>
        <v>0</v>
      </c>
      <c r="I503" s="77" t="str">
        <f t="shared" si="21"/>
        <v>C</v>
      </c>
      <c r="J503" s="92" t="s">
        <v>2381</v>
      </c>
    </row>
    <row r="504" spans="1:10" ht="15">
      <c r="A504" s="70">
        <f ca="1" t="shared" si="23"/>
        <v>433</v>
      </c>
      <c r="B504" s="104" t="s">
        <v>816</v>
      </c>
      <c r="C504" s="71"/>
      <c r="D504" s="104" t="s">
        <v>1845</v>
      </c>
      <c r="E504" s="105" t="s">
        <v>642</v>
      </c>
      <c r="F504" s="115">
        <v>41</v>
      </c>
      <c r="G504" s="109"/>
      <c r="H504" s="61">
        <f t="shared" si="22"/>
        <v>0</v>
      </c>
      <c r="I504" s="77" t="str">
        <f t="shared" si="21"/>
        <v>C</v>
      </c>
      <c r="J504" s="92" t="s">
        <v>2381</v>
      </c>
    </row>
    <row r="505" spans="1:10" ht="15">
      <c r="A505" s="70">
        <f ca="1" t="shared" si="23"/>
        <v>434</v>
      </c>
      <c r="B505" s="104" t="s">
        <v>817</v>
      </c>
      <c r="C505" s="71"/>
      <c r="D505" s="104" t="s">
        <v>1846</v>
      </c>
      <c r="E505" s="105" t="s">
        <v>898</v>
      </c>
      <c r="F505" s="115">
        <v>105</v>
      </c>
      <c r="G505" s="109"/>
      <c r="H505" s="61">
        <f t="shared" si="22"/>
        <v>0</v>
      </c>
      <c r="I505" s="77" t="str">
        <f t="shared" si="21"/>
        <v>C</v>
      </c>
      <c r="J505" s="92" t="s">
        <v>2381</v>
      </c>
    </row>
    <row r="506" spans="1:10" ht="15">
      <c r="A506" s="70">
        <f ca="1" t="shared" si="23"/>
        <v>435</v>
      </c>
      <c r="B506" s="104" t="s">
        <v>818</v>
      </c>
      <c r="C506" s="71"/>
      <c r="D506" s="104" t="s">
        <v>1847</v>
      </c>
      <c r="E506" s="105" t="s">
        <v>898</v>
      </c>
      <c r="F506" s="115">
        <v>2.2</v>
      </c>
      <c r="G506" s="109"/>
      <c r="H506" s="61">
        <f t="shared" si="22"/>
        <v>0</v>
      </c>
      <c r="I506" s="77" t="str">
        <f t="shared" si="21"/>
        <v>C</v>
      </c>
      <c r="J506" s="92" t="s">
        <v>2381</v>
      </c>
    </row>
    <row r="507" spans="1:10" ht="15">
      <c r="A507" s="70">
        <f ca="1" t="shared" si="23"/>
        <v>436</v>
      </c>
      <c r="B507" s="104" t="s">
        <v>819</v>
      </c>
      <c r="C507" s="71"/>
      <c r="D507" s="104" t="s">
        <v>1848</v>
      </c>
      <c r="E507" s="105" t="s">
        <v>324</v>
      </c>
      <c r="F507" s="115">
        <v>4050</v>
      </c>
      <c r="G507" s="109"/>
      <c r="H507" s="61">
        <f t="shared" si="22"/>
        <v>0</v>
      </c>
      <c r="I507" s="77" t="str">
        <f t="shared" si="21"/>
        <v>C</v>
      </c>
      <c r="J507" s="92" t="s">
        <v>2381</v>
      </c>
    </row>
    <row r="508" spans="1:10" ht="15">
      <c r="A508" s="70">
        <f ca="1" t="shared" si="23"/>
        <v>437</v>
      </c>
      <c r="B508" s="104" t="s">
        <v>820</v>
      </c>
      <c r="C508" s="71"/>
      <c r="D508" s="104" t="s">
        <v>1849</v>
      </c>
      <c r="E508" s="105" t="s">
        <v>642</v>
      </c>
      <c r="F508" s="115">
        <v>35</v>
      </c>
      <c r="G508" s="109"/>
      <c r="H508" s="61">
        <f t="shared" si="22"/>
        <v>0</v>
      </c>
      <c r="I508" s="77" t="str">
        <f t="shared" si="21"/>
        <v>C</v>
      </c>
      <c r="J508" s="92" t="s">
        <v>2381</v>
      </c>
    </row>
    <row r="509" spans="1:10" ht="15">
      <c r="A509" s="70">
        <f ca="1" t="shared" si="23"/>
        <v>438</v>
      </c>
      <c r="B509" s="104" t="s">
        <v>821</v>
      </c>
      <c r="C509" s="71"/>
      <c r="D509" s="104" t="s">
        <v>1850</v>
      </c>
      <c r="E509" s="105" t="s">
        <v>642</v>
      </c>
      <c r="F509" s="115">
        <v>10</v>
      </c>
      <c r="G509" s="109"/>
      <c r="H509" s="61">
        <f t="shared" si="22"/>
        <v>0</v>
      </c>
      <c r="I509" s="77" t="str">
        <f t="shared" si="21"/>
        <v>C</v>
      </c>
      <c r="J509" s="92" t="s">
        <v>2381</v>
      </c>
    </row>
    <row r="510" spans="1:10" ht="15">
      <c r="A510" s="70">
        <f ca="1" t="shared" si="23"/>
        <v>439</v>
      </c>
      <c r="B510" s="104" t="s">
        <v>822</v>
      </c>
      <c r="C510" s="71"/>
      <c r="D510" s="104" t="s">
        <v>1851</v>
      </c>
      <c r="E510" s="105" t="s">
        <v>642</v>
      </c>
      <c r="F510" s="115">
        <v>23</v>
      </c>
      <c r="G510" s="109"/>
      <c r="H510" s="61">
        <f t="shared" si="22"/>
        <v>0</v>
      </c>
      <c r="I510" s="77" t="str">
        <f t="shared" si="21"/>
        <v>C</v>
      </c>
      <c r="J510" s="92" t="s">
        <v>2381</v>
      </c>
    </row>
    <row r="511" spans="1:10" ht="15">
      <c r="A511" s="70">
        <f ca="1" t="shared" si="23"/>
        <v>440</v>
      </c>
      <c r="B511" s="104" t="s">
        <v>823</v>
      </c>
      <c r="C511" s="71"/>
      <c r="D511" s="104" t="s">
        <v>1852</v>
      </c>
      <c r="E511" s="105" t="s">
        <v>642</v>
      </c>
      <c r="F511" s="115">
        <v>1</v>
      </c>
      <c r="G511" s="109"/>
      <c r="H511" s="61">
        <f t="shared" si="22"/>
        <v>0</v>
      </c>
      <c r="I511" s="77" t="str">
        <f t="shared" si="21"/>
        <v>C</v>
      </c>
      <c r="J511" s="92" t="s">
        <v>2381</v>
      </c>
    </row>
    <row r="512" spans="1:10" ht="15">
      <c r="A512" s="70">
        <f ca="1" t="shared" si="23"/>
        <v>441</v>
      </c>
      <c r="B512" s="104" t="s">
        <v>824</v>
      </c>
      <c r="C512" s="71"/>
      <c r="D512" s="104" t="s">
        <v>1853</v>
      </c>
      <c r="E512" s="105" t="s">
        <v>642</v>
      </c>
      <c r="F512" s="115">
        <v>7</v>
      </c>
      <c r="G512" s="109"/>
      <c r="H512" s="61">
        <f t="shared" si="22"/>
        <v>0</v>
      </c>
      <c r="I512" s="77" t="str">
        <f t="shared" si="21"/>
        <v>C</v>
      </c>
      <c r="J512" s="92" t="s">
        <v>2381</v>
      </c>
    </row>
    <row r="513" spans="1:10" ht="15">
      <c r="A513" s="70">
        <f ca="1" t="shared" si="23"/>
        <v>442</v>
      </c>
      <c r="B513" s="104" t="s">
        <v>825</v>
      </c>
      <c r="C513" s="71"/>
      <c r="D513" s="104" t="s">
        <v>1854</v>
      </c>
      <c r="E513" s="105" t="s">
        <v>642</v>
      </c>
      <c r="F513" s="115">
        <v>4</v>
      </c>
      <c r="G513" s="109"/>
      <c r="H513" s="61">
        <f t="shared" si="22"/>
        <v>0</v>
      </c>
      <c r="I513" s="77" t="str">
        <f t="shared" si="21"/>
        <v>C</v>
      </c>
      <c r="J513" s="92" t="s">
        <v>2381</v>
      </c>
    </row>
    <row r="514" spans="1:10" ht="15">
      <c r="A514" s="70">
        <f ca="1" t="shared" si="23"/>
        <v>443</v>
      </c>
      <c r="B514" s="104" t="s">
        <v>826</v>
      </c>
      <c r="C514" s="71"/>
      <c r="D514" s="104" t="s">
        <v>1855</v>
      </c>
      <c r="E514" s="105" t="s">
        <v>642</v>
      </c>
      <c r="F514" s="115">
        <v>12</v>
      </c>
      <c r="G514" s="109"/>
      <c r="H514" s="61">
        <f t="shared" si="22"/>
        <v>0</v>
      </c>
      <c r="I514" s="77" t="str">
        <f t="shared" si="21"/>
        <v>C</v>
      </c>
      <c r="J514" s="92" t="s">
        <v>2381</v>
      </c>
    </row>
    <row r="515" spans="1:10" ht="15">
      <c r="A515" s="70">
        <f ca="1" t="shared" si="23"/>
        <v>444</v>
      </c>
      <c r="B515" s="104" t="s">
        <v>827</v>
      </c>
      <c r="C515" s="71"/>
      <c r="D515" s="104" t="s">
        <v>1856</v>
      </c>
      <c r="E515" s="105" t="s">
        <v>324</v>
      </c>
      <c r="F515" s="115">
        <v>60</v>
      </c>
      <c r="G515" s="109"/>
      <c r="H515" s="61">
        <f t="shared" si="22"/>
        <v>0</v>
      </c>
      <c r="I515" s="77" t="str">
        <f aca="true" t="shared" si="24" ref="I515:I578">IF(E515&lt;&gt;"","C","")</f>
        <v>C</v>
      </c>
      <c r="J515" s="92" t="s">
        <v>2381</v>
      </c>
    </row>
    <row r="516" spans="1:10" ht="15">
      <c r="A516" s="70">
        <f ca="1" t="shared" si="23"/>
        <v>445</v>
      </c>
      <c r="B516" s="104" t="s">
        <v>828</v>
      </c>
      <c r="C516" s="71"/>
      <c r="D516" s="104" t="s">
        <v>1857</v>
      </c>
      <c r="E516" s="105" t="s">
        <v>324</v>
      </c>
      <c r="F516" s="115">
        <v>15</v>
      </c>
      <c r="G516" s="109"/>
      <c r="H516" s="61">
        <f t="shared" si="22"/>
        <v>0</v>
      </c>
      <c r="I516" s="77" t="str">
        <f t="shared" si="24"/>
        <v>C</v>
      </c>
      <c r="J516" s="92" t="s">
        <v>2381</v>
      </c>
    </row>
    <row r="517" spans="1:10" ht="15">
      <c r="A517" s="70">
        <f ca="1" t="shared" si="23"/>
        <v>446</v>
      </c>
      <c r="B517" s="104" t="s">
        <v>829</v>
      </c>
      <c r="C517" s="71"/>
      <c r="D517" s="104" t="s">
        <v>1858</v>
      </c>
      <c r="E517" s="105" t="s">
        <v>327</v>
      </c>
      <c r="F517" s="115">
        <v>2924</v>
      </c>
      <c r="G517" s="109"/>
      <c r="H517" s="61">
        <f t="shared" si="22"/>
        <v>0</v>
      </c>
      <c r="I517" s="77" t="str">
        <f t="shared" si="24"/>
        <v>C</v>
      </c>
      <c r="J517" s="92" t="s">
        <v>2381</v>
      </c>
    </row>
    <row r="518" spans="1:10" ht="15">
      <c r="A518" s="70">
        <f ca="1" t="shared" si="23"/>
        <v>447</v>
      </c>
      <c r="B518" s="104" t="s">
        <v>830</v>
      </c>
      <c r="C518" s="71"/>
      <c r="D518" s="104" t="s">
        <v>1859</v>
      </c>
      <c r="E518" s="105" t="s">
        <v>327</v>
      </c>
      <c r="F518" s="115">
        <v>25</v>
      </c>
      <c r="G518" s="109"/>
      <c r="H518" s="61">
        <f t="shared" si="22"/>
        <v>0</v>
      </c>
      <c r="I518" s="77" t="str">
        <f t="shared" si="24"/>
        <v>C</v>
      </c>
      <c r="J518" s="92" t="s">
        <v>2381</v>
      </c>
    </row>
    <row r="519" spans="1:10" ht="15">
      <c r="A519" s="70">
        <f ca="1" t="shared" si="23"/>
        <v>448</v>
      </c>
      <c r="B519" s="104" t="s">
        <v>831</v>
      </c>
      <c r="C519" s="71"/>
      <c r="D519" s="104" t="s">
        <v>1860</v>
      </c>
      <c r="E519" s="105" t="s">
        <v>324</v>
      </c>
      <c r="F519" s="115">
        <v>1140</v>
      </c>
      <c r="G519" s="109"/>
      <c r="H519" s="61">
        <f t="shared" si="22"/>
        <v>0</v>
      </c>
      <c r="I519" s="77" t="str">
        <f t="shared" si="24"/>
        <v>C</v>
      </c>
      <c r="J519" s="92" t="s">
        <v>2381</v>
      </c>
    </row>
    <row r="520" spans="1:10" ht="15">
      <c r="A520" s="70">
        <f ca="1" t="shared" si="23"/>
        <v>449</v>
      </c>
      <c r="B520" s="104" t="s">
        <v>832</v>
      </c>
      <c r="C520" s="71"/>
      <c r="D520" s="104" t="s">
        <v>1861</v>
      </c>
      <c r="E520" s="105" t="s">
        <v>324</v>
      </c>
      <c r="F520" s="115">
        <v>203</v>
      </c>
      <c r="G520" s="109"/>
      <c r="H520" s="61">
        <f t="shared" si="22"/>
        <v>0</v>
      </c>
      <c r="I520" s="77" t="str">
        <f t="shared" si="24"/>
        <v>C</v>
      </c>
      <c r="J520" s="92" t="s">
        <v>2381</v>
      </c>
    </row>
    <row r="521" spans="1:10" ht="15">
      <c r="A521" s="70">
        <f ca="1" t="shared" si="23"/>
        <v>450</v>
      </c>
      <c r="B521" s="104" t="s">
        <v>833</v>
      </c>
      <c r="C521" s="71"/>
      <c r="D521" s="104" t="s">
        <v>1862</v>
      </c>
      <c r="E521" s="105" t="s">
        <v>642</v>
      </c>
      <c r="F521" s="115">
        <v>94</v>
      </c>
      <c r="G521" s="109"/>
      <c r="H521" s="61">
        <f t="shared" si="22"/>
        <v>0</v>
      </c>
      <c r="I521" s="77" t="str">
        <f t="shared" si="24"/>
        <v>C</v>
      </c>
      <c r="J521" s="92" t="s">
        <v>2381</v>
      </c>
    </row>
    <row r="522" spans="1:10" ht="15">
      <c r="A522" s="70">
        <f ca="1" t="shared" si="23"/>
        <v>451</v>
      </c>
      <c r="B522" s="104" t="s">
        <v>834</v>
      </c>
      <c r="C522" s="71"/>
      <c r="D522" s="104" t="s">
        <v>1863</v>
      </c>
      <c r="E522" s="105" t="s">
        <v>642</v>
      </c>
      <c r="F522" s="115">
        <v>4</v>
      </c>
      <c r="G522" s="109"/>
      <c r="H522" s="61">
        <f t="shared" si="22"/>
        <v>0</v>
      </c>
      <c r="I522" s="77" t="str">
        <f t="shared" si="24"/>
        <v>C</v>
      </c>
      <c r="J522" s="92" t="s">
        <v>2381</v>
      </c>
    </row>
    <row r="523" spans="1:10" ht="15">
      <c r="A523" s="70">
        <f ca="1" t="shared" si="23"/>
        <v>452</v>
      </c>
      <c r="B523" s="104" t="s">
        <v>835</v>
      </c>
      <c r="C523" s="71"/>
      <c r="D523" s="104" t="s">
        <v>1864</v>
      </c>
      <c r="E523" s="105" t="s">
        <v>642</v>
      </c>
      <c r="F523" s="115">
        <v>4</v>
      </c>
      <c r="G523" s="109"/>
      <c r="H523" s="61">
        <f t="shared" si="22"/>
        <v>0</v>
      </c>
      <c r="I523" s="77" t="str">
        <f t="shared" si="24"/>
        <v>C</v>
      </c>
      <c r="J523" s="92" t="s">
        <v>2381</v>
      </c>
    </row>
    <row r="524" spans="1:10" ht="15">
      <c r="A524" s="70">
        <f ca="1" t="shared" si="23"/>
        <v>453</v>
      </c>
      <c r="B524" s="104" t="s">
        <v>836</v>
      </c>
      <c r="C524" s="71"/>
      <c r="D524" s="104" t="s">
        <v>1865</v>
      </c>
      <c r="E524" s="105" t="s">
        <v>642</v>
      </c>
      <c r="F524" s="115">
        <v>3</v>
      </c>
      <c r="G524" s="109"/>
      <c r="H524" s="61">
        <f t="shared" si="22"/>
        <v>0</v>
      </c>
      <c r="I524" s="77" t="str">
        <f t="shared" si="24"/>
        <v>C</v>
      </c>
      <c r="J524" s="92" t="s">
        <v>2381</v>
      </c>
    </row>
    <row r="525" spans="1:10" ht="15">
      <c r="A525" s="70">
        <f ca="1" t="shared" si="23"/>
        <v>454</v>
      </c>
      <c r="B525" s="104" t="s">
        <v>837</v>
      </c>
      <c r="C525" s="71"/>
      <c r="D525" s="104" t="s">
        <v>1866</v>
      </c>
      <c r="E525" s="105" t="s">
        <v>642</v>
      </c>
      <c r="F525" s="115">
        <v>5</v>
      </c>
      <c r="G525" s="109"/>
      <c r="H525" s="61">
        <f t="shared" si="22"/>
        <v>0</v>
      </c>
      <c r="I525" s="77" t="str">
        <f t="shared" si="24"/>
        <v>C</v>
      </c>
      <c r="J525" s="92" t="s">
        <v>2381</v>
      </c>
    </row>
    <row r="526" spans="1:10" ht="15">
      <c r="A526" s="70">
        <f ca="1" t="shared" si="23"/>
        <v>455</v>
      </c>
      <c r="B526" s="104" t="s">
        <v>838</v>
      </c>
      <c r="C526" s="71"/>
      <c r="D526" s="104" t="s">
        <v>1867</v>
      </c>
      <c r="E526" s="105" t="s">
        <v>899</v>
      </c>
      <c r="F526" s="115">
        <v>134</v>
      </c>
      <c r="G526" s="109"/>
      <c r="H526" s="61">
        <f t="shared" si="22"/>
        <v>0</v>
      </c>
      <c r="I526" s="77" t="str">
        <f t="shared" si="24"/>
        <v>C</v>
      </c>
      <c r="J526" s="92" t="s">
        <v>2381</v>
      </c>
    </row>
    <row r="527" spans="1:10" ht="15">
      <c r="A527" s="70">
        <f ca="1" t="shared" si="23"/>
        <v>456</v>
      </c>
      <c r="B527" s="104" t="s">
        <v>839</v>
      </c>
      <c r="C527" s="71"/>
      <c r="D527" s="104" t="s">
        <v>1868</v>
      </c>
      <c r="E527" s="105" t="s">
        <v>899</v>
      </c>
      <c r="F527" s="115">
        <v>22</v>
      </c>
      <c r="G527" s="109"/>
      <c r="H527" s="61">
        <f t="shared" si="22"/>
        <v>0</v>
      </c>
      <c r="I527" s="77" t="str">
        <f t="shared" si="24"/>
        <v>C</v>
      </c>
      <c r="J527" s="92" t="s">
        <v>2381</v>
      </c>
    </row>
    <row r="528" spans="1:10" ht="15">
      <c r="A528" s="70">
        <f ca="1" t="shared" si="23"/>
        <v>457</v>
      </c>
      <c r="B528" s="104" t="s">
        <v>840</v>
      </c>
      <c r="C528" s="71"/>
      <c r="D528" s="104" t="s">
        <v>1869</v>
      </c>
      <c r="E528" s="105" t="s">
        <v>899</v>
      </c>
      <c r="F528" s="115">
        <v>191</v>
      </c>
      <c r="G528" s="109"/>
      <c r="H528" s="61">
        <f t="shared" si="22"/>
        <v>0</v>
      </c>
      <c r="I528" s="77" t="str">
        <f t="shared" si="24"/>
        <v>C</v>
      </c>
      <c r="J528" s="92" t="s">
        <v>2381</v>
      </c>
    </row>
    <row r="529" spans="1:10" ht="15">
      <c r="A529" s="70">
        <f ca="1" t="shared" si="23"/>
        <v>458</v>
      </c>
      <c r="B529" s="104" t="s">
        <v>841</v>
      </c>
      <c r="C529" s="71"/>
      <c r="D529" s="104" t="s">
        <v>1870</v>
      </c>
      <c r="E529" s="105" t="s">
        <v>899</v>
      </c>
      <c r="F529" s="115">
        <v>625</v>
      </c>
      <c r="G529" s="109"/>
      <c r="H529" s="61">
        <f t="shared" si="22"/>
        <v>0</v>
      </c>
      <c r="I529" s="77" t="str">
        <f t="shared" si="24"/>
        <v>C</v>
      </c>
      <c r="J529" s="92" t="s">
        <v>2381</v>
      </c>
    </row>
    <row r="530" spans="1:10" ht="15">
      <c r="A530" s="70">
        <f ca="1" t="shared" si="23"/>
        <v>459</v>
      </c>
      <c r="B530" s="104" t="s">
        <v>842</v>
      </c>
      <c r="C530" s="71"/>
      <c r="D530" s="104" t="s">
        <v>1871</v>
      </c>
      <c r="E530" s="105" t="s">
        <v>1389</v>
      </c>
      <c r="F530" s="115">
        <v>1</v>
      </c>
      <c r="G530" s="109"/>
      <c r="H530" s="61">
        <f aca="true" t="shared" si="25" ref="H530:H593">+IF(AND(F530="",G530=""),"",ROUND(F530*G530,2))</f>
        <v>0</v>
      </c>
      <c r="I530" s="77" t="str">
        <f t="shared" si="24"/>
        <v>C</v>
      </c>
      <c r="J530" s="92" t="s">
        <v>2381</v>
      </c>
    </row>
    <row r="531" spans="1:10" ht="15">
      <c r="A531" s="70">
        <f aca="true" ca="1" t="shared" si="26" ref="A531:A594">+IF(NOT(ISBLANK(INDIRECT("e"&amp;ROW()))),MAX(INDIRECT("a$16:A"&amp;ROW()-1))+1,"")</f>
        <v>460</v>
      </c>
      <c r="B531" s="104" t="s">
        <v>843</v>
      </c>
      <c r="C531" s="71"/>
      <c r="D531" s="104" t="s">
        <v>1872</v>
      </c>
      <c r="E531" s="105" t="s">
        <v>1389</v>
      </c>
      <c r="F531" s="115">
        <v>1</v>
      </c>
      <c r="G531" s="109"/>
      <c r="H531" s="61">
        <f t="shared" si="25"/>
        <v>0</v>
      </c>
      <c r="I531" s="77" t="str">
        <f t="shared" si="24"/>
        <v>C</v>
      </c>
      <c r="J531" s="92" t="s">
        <v>2381</v>
      </c>
    </row>
    <row r="532" spans="1:10" ht="15">
      <c r="A532" s="70">
        <f ca="1" t="shared" si="26"/>
        <v>461</v>
      </c>
      <c r="B532" s="104" t="s">
        <v>844</v>
      </c>
      <c r="C532" s="71"/>
      <c r="D532" s="104" t="s">
        <v>1873</v>
      </c>
      <c r="E532" s="105" t="s">
        <v>1389</v>
      </c>
      <c r="F532" s="115">
        <v>1</v>
      </c>
      <c r="G532" s="109"/>
      <c r="H532" s="61">
        <f t="shared" si="25"/>
        <v>0</v>
      </c>
      <c r="I532" s="77" t="str">
        <f t="shared" si="24"/>
        <v>C</v>
      </c>
      <c r="J532" s="92" t="s">
        <v>2381</v>
      </c>
    </row>
    <row r="533" spans="1:10" ht="15">
      <c r="A533" s="70">
        <f ca="1" t="shared" si="26"/>
        <v>462</v>
      </c>
      <c r="B533" s="104" t="s">
        <v>845</v>
      </c>
      <c r="C533" s="71"/>
      <c r="D533" s="104" t="s">
        <v>1874</v>
      </c>
      <c r="E533" s="105" t="s">
        <v>642</v>
      </c>
      <c r="F533" s="115">
        <v>3</v>
      </c>
      <c r="G533" s="109"/>
      <c r="H533" s="61">
        <f t="shared" si="25"/>
        <v>0</v>
      </c>
      <c r="I533" s="77" t="str">
        <f t="shared" si="24"/>
        <v>C</v>
      </c>
      <c r="J533" s="92" t="s">
        <v>2381</v>
      </c>
    </row>
    <row r="534" spans="1:10" ht="15">
      <c r="A534" s="70">
        <f ca="1" t="shared" si="26"/>
        <v>463</v>
      </c>
      <c r="B534" s="104" t="s">
        <v>846</v>
      </c>
      <c r="C534" s="71"/>
      <c r="D534" s="104" t="s">
        <v>1875</v>
      </c>
      <c r="E534" s="105" t="s">
        <v>642</v>
      </c>
      <c r="F534" s="115">
        <v>2</v>
      </c>
      <c r="G534" s="109"/>
      <c r="H534" s="61">
        <f t="shared" si="25"/>
        <v>0</v>
      </c>
      <c r="I534" s="77" t="str">
        <f t="shared" si="24"/>
        <v>C</v>
      </c>
      <c r="J534" s="92" t="s">
        <v>2381</v>
      </c>
    </row>
    <row r="535" spans="1:10" ht="15">
      <c r="A535" s="70">
        <f ca="1" t="shared" si="26"/>
        <v>464</v>
      </c>
      <c r="B535" s="104" t="s">
        <v>847</v>
      </c>
      <c r="C535" s="71"/>
      <c r="D535" s="104" t="s">
        <v>1876</v>
      </c>
      <c r="E535" s="105" t="s">
        <v>642</v>
      </c>
      <c r="F535" s="115">
        <v>2</v>
      </c>
      <c r="G535" s="109"/>
      <c r="H535" s="61">
        <f t="shared" si="25"/>
        <v>0</v>
      </c>
      <c r="I535" s="77" t="str">
        <f t="shared" si="24"/>
        <v>C</v>
      </c>
      <c r="J535" s="92" t="s">
        <v>2381</v>
      </c>
    </row>
    <row r="536" spans="1:10" ht="15">
      <c r="A536" s="70">
        <f ca="1" t="shared" si="26"/>
        <v>465</v>
      </c>
      <c r="B536" s="104" t="s">
        <v>848</v>
      </c>
      <c r="C536" s="71"/>
      <c r="D536" s="104" t="s">
        <v>1877</v>
      </c>
      <c r="E536" s="105" t="s">
        <v>642</v>
      </c>
      <c r="F536" s="115">
        <v>2</v>
      </c>
      <c r="G536" s="109"/>
      <c r="H536" s="61">
        <f t="shared" si="25"/>
        <v>0</v>
      </c>
      <c r="I536" s="77" t="str">
        <f t="shared" si="24"/>
        <v>C</v>
      </c>
      <c r="J536" s="92" t="s">
        <v>2381</v>
      </c>
    </row>
    <row r="537" spans="1:10" ht="15">
      <c r="A537" s="70">
        <f ca="1" t="shared" si="26"/>
        <v>466</v>
      </c>
      <c r="B537" s="104" t="s">
        <v>849</v>
      </c>
      <c r="C537" s="71"/>
      <c r="D537" s="104" t="s">
        <v>1878</v>
      </c>
      <c r="E537" s="105" t="s">
        <v>642</v>
      </c>
      <c r="F537" s="115">
        <v>1</v>
      </c>
      <c r="G537" s="109"/>
      <c r="H537" s="61">
        <f t="shared" si="25"/>
        <v>0</v>
      </c>
      <c r="I537" s="77" t="str">
        <f t="shared" si="24"/>
        <v>C</v>
      </c>
      <c r="J537" s="92" t="s">
        <v>2381</v>
      </c>
    </row>
    <row r="538" spans="1:10" ht="15">
      <c r="A538" s="70">
        <f ca="1" t="shared" si="26"/>
        <v>467</v>
      </c>
      <c r="B538" s="104" t="s">
        <v>850</v>
      </c>
      <c r="C538" s="71"/>
      <c r="D538" s="104" t="s">
        <v>1879</v>
      </c>
      <c r="E538" s="105" t="s">
        <v>642</v>
      </c>
      <c r="F538" s="115">
        <v>1</v>
      </c>
      <c r="G538" s="109"/>
      <c r="H538" s="61">
        <f t="shared" si="25"/>
        <v>0</v>
      </c>
      <c r="I538" s="77" t="str">
        <f t="shared" si="24"/>
        <v>C</v>
      </c>
      <c r="J538" s="92" t="s">
        <v>2381</v>
      </c>
    </row>
    <row r="539" spans="1:10" ht="15">
      <c r="A539" s="70">
        <f ca="1" t="shared" si="26"/>
        <v>468</v>
      </c>
      <c r="B539" s="104" t="s">
        <v>851</v>
      </c>
      <c r="C539" s="71"/>
      <c r="D539" s="104" t="s">
        <v>1880</v>
      </c>
      <c r="E539" s="105" t="s">
        <v>642</v>
      </c>
      <c r="F539" s="115">
        <v>1</v>
      </c>
      <c r="G539" s="109"/>
      <c r="H539" s="61">
        <f t="shared" si="25"/>
        <v>0</v>
      </c>
      <c r="I539" s="77" t="str">
        <f t="shared" si="24"/>
        <v>C</v>
      </c>
      <c r="J539" s="92" t="s">
        <v>2381</v>
      </c>
    </row>
    <row r="540" spans="1:10" ht="15">
      <c r="A540" s="70">
        <f ca="1" t="shared" si="26"/>
        <v>469</v>
      </c>
      <c r="B540" s="104" t="s">
        <v>852</v>
      </c>
      <c r="C540" s="71"/>
      <c r="D540" s="104" t="s">
        <v>1881</v>
      </c>
      <c r="E540" s="105" t="s">
        <v>642</v>
      </c>
      <c r="F540" s="115">
        <v>1</v>
      </c>
      <c r="G540" s="109"/>
      <c r="H540" s="61">
        <f t="shared" si="25"/>
        <v>0</v>
      </c>
      <c r="I540" s="77" t="str">
        <f t="shared" si="24"/>
        <v>C</v>
      </c>
      <c r="J540" s="92" t="s">
        <v>2381</v>
      </c>
    </row>
    <row r="541" spans="1:10" ht="15">
      <c r="A541" s="70">
        <f ca="1" t="shared" si="26"/>
        <v>470</v>
      </c>
      <c r="B541" s="104" t="s">
        <v>853</v>
      </c>
      <c r="C541" s="71"/>
      <c r="D541" s="104" t="s">
        <v>1882</v>
      </c>
      <c r="E541" s="105" t="s">
        <v>642</v>
      </c>
      <c r="F541" s="115">
        <v>1</v>
      </c>
      <c r="G541" s="109"/>
      <c r="H541" s="61">
        <f t="shared" si="25"/>
        <v>0</v>
      </c>
      <c r="I541" s="77" t="str">
        <f t="shared" si="24"/>
        <v>C</v>
      </c>
      <c r="J541" s="92" t="s">
        <v>2381</v>
      </c>
    </row>
    <row r="542" spans="1:10" ht="15">
      <c r="A542" s="70">
        <f ca="1" t="shared" si="26"/>
        <v>471</v>
      </c>
      <c r="B542" s="104" t="s">
        <v>854</v>
      </c>
      <c r="C542" s="71"/>
      <c r="D542" s="104" t="s">
        <v>1883</v>
      </c>
      <c r="E542" s="105" t="s">
        <v>642</v>
      </c>
      <c r="F542" s="115">
        <v>4</v>
      </c>
      <c r="G542" s="109"/>
      <c r="H542" s="61">
        <f t="shared" si="25"/>
        <v>0</v>
      </c>
      <c r="I542" s="77" t="str">
        <f t="shared" si="24"/>
        <v>C</v>
      </c>
      <c r="J542" s="92" t="s">
        <v>2381</v>
      </c>
    </row>
    <row r="543" spans="1:10" ht="15">
      <c r="A543" s="70">
        <f ca="1" t="shared" si="26"/>
        <v>472</v>
      </c>
      <c r="B543" s="104" t="s">
        <v>855</v>
      </c>
      <c r="C543" s="71"/>
      <c r="D543" s="104" t="s">
        <v>1884</v>
      </c>
      <c r="E543" s="105" t="s">
        <v>642</v>
      </c>
      <c r="F543" s="115">
        <v>7</v>
      </c>
      <c r="G543" s="109"/>
      <c r="H543" s="61">
        <f t="shared" si="25"/>
        <v>0</v>
      </c>
      <c r="I543" s="77" t="str">
        <f t="shared" si="24"/>
        <v>C</v>
      </c>
      <c r="J543" s="92" t="s">
        <v>2381</v>
      </c>
    </row>
    <row r="544" spans="1:10" ht="15">
      <c r="A544" s="70">
        <f ca="1" t="shared" si="26"/>
        <v>473</v>
      </c>
      <c r="B544" s="104" t="s">
        <v>856</v>
      </c>
      <c r="C544" s="71"/>
      <c r="D544" s="104" t="s">
        <v>1885</v>
      </c>
      <c r="E544" s="105" t="s">
        <v>642</v>
      </c>
      <c r="F544" s="115">
        <v>9</v>
      </c>
      <c r="G544" s="109"/>
      <c r="H544" s="61">
        <f t="shared" si="25"/>
        <v>0</v>
      </c>
      <c r="I544" s="77" t="str">
        <f t="shared" si="24"/>
        <v>C</v>
      </c>
      <c r="J544" s="92" t="s">
        <v>2381</v>
      </c>
    </row>
    <row r="545" spans="1:10" ht="15">
      <c r="A545" s="70">
        <f ca="1" t="shared" si="26"/>
        <v>474</v>
      </c>
      <c r="B545" s="104" t="s">
        <v>857</v>
      </c>
      <c r="C545" s="71"/>
      <c r="D545" s="104" t="s">
        <v>1886</v>
      </c>
      <c r="E545" s="105" t="s">
        <v>642</v>
      </c>
      <c r="F545" s="115">
        <v>10</v>
      </c>
      <c r="G545" s="109"/>
      <c r="H545" s="61">
        <f t="shared" si="25"/>
        <v>0</v>
      </c>
      <c r="I545" s="77" t="str">
        <f t="shared" si="24"/>
        <v>C</v>
      </c>
      <c r="J545" s="92" t="s">
        <v>2381</v>
      </c>
    </row>
    <row r="546" spans="1:10" ht="15">
      <c r="A546" s="70">
        <f ca="1" t="shared" si="26"/>
        <v>475</v>
      </c>
      <c r="B546" s="104" t="s">
        <v>858</v>
      </c>
      <c r="C546" s="71"/>
      <c r="D546" s="104" t="s">
        <v>1887</v>
      </c>
      <c r="E546" s="105" t="s">
        <v>642</v>
      </c>
      <c r="F546" s="115">
        <v>3</v>
      </c>
      <c r="G546" s="109"/>
      <c r="H546" s="61">
        <f t="shared" si="25"/>
        <v>0</v>
      </c>
      <c r="I546" s="77" t="str">
        <f t="shared" si="24"/>
        <v>C</v>
      </c>
      <c r="J546" s="92" t="s">
        <v>2381</v>
      </c>
    </row>
    <row r="547" spans="1:10" ht="15">
      <c r="A547" s="70">
        <f ca="1" t="shared" si="26"/>
        <v>476</v>
      </c>
      <c r="B547" s="104" t="s">
        <v>859</v>
      </c>
      <c r="C547" s="71"/>
      <c r="D547" s="104" t="s">
        <v>1888</v>
      </c>
      <c r="E547" s="105" t="s">
        <v>642</v>
      </c>
      <c r="F547" s="115">
        <v>8</v>
      </c>
      <c r="G547" s="109"/>
      <c r="H547" s="61">
        <f t="shared" si="25"/>
        <v>0</v>
      </c>
      <c r="I547" s="77" t="str">
        <f t="shared" si="24"/>
        <v>C</v>
      </c>
      <c r="J547" s="92" t="s">
        <v>2381</v>
      </c>
    </row>
    <row r="548" spans="1:10" ht="15">
      <c r="A548" s="70">
        <f ca="1" t="shared" si="26"/>
        <v>477</v>
      </c>
      <c r="B548" s="104" t="s">
        <v>860</v>
      </c>
      <c r="C548" s="71"/>
      <c r="D548" s="104" t="s">
        <v>1889</v>
      </c>
      <c r="E548" s="105" t="s">
        <v>642</v>
      </c>
      <c r="F548" s="115">
        <v>12</v>
      </c>
      <c r="G548" s="109"/>
      <c r="H548" s="61">
        <f t="shared" si="25"/>
        <v>0</v>
      </c>
      <c r="I548" s="77" t="str">
        <f t="shared" si="24"/>
        <v>C</v>
      </c>
      <c r="J548" s="92" t="s">
        <v>2381</v>
      </c>
    </row>
    <row r="549" spans="1:10" ht="15">
      <c r="A549" s="70">
        <f ca="1" t="shared" si="26"/>
        <v>478</v>
      </c>
      <c r="B549" s="104" t="s">
        <v>861</v>
      </c>
      <c r="C549" s="71"/>
      <c r="D549" s="104" t="s">
        <v>1890</v>
      </c>
      <c r="E549" s="105" t="s">
        <v>642</v>
      </c>
      <c r="F549" s="115">
        <v>4</v>
      </c>
      <c r="G549" s="109"/>
      <c r="H549" s="61">
        <f t="shared" si="25"/>
        <v>0</v>
      </c>
      <c r="I549" s="77" t="str">
        <f t="shared" si="24"/>
        <v>C</v>
      </c>
      <c r="J549" s="92" t="s">
        <v>2381</v>
      </c>
    </row>
    <row r="550" spans="1:10" ht="15">
      <c r="A550" s="70">
        <f ca="1" t="shared" si="26"/>
        <v>479</v>
      </c>
      <c r="B550" s="104" t="s">
        <v>862</v>
      </c>
      <c r="C550" s="71"/>
      <c r="D550" s="104" t="s">
        <v>1891</v>
      </c>
      <c r="E550" s="105" t="s">
        <v>642</v>
      </c>
      <c r="F550" s="115">
        <v>6</v>
      </c>
      <c r="G550" s="109"/>
      <c r="H550" s="61">
        <f t="shared" si="25"/>
        <v>0</v>
      </c>
      <c r="I550" s="77" t="str">
        <f t="shared" si="24"/>
        <v>C</v>
      </c>
      <c r="J550" s="92" t="s">
        <v>2381</v>
      </c>
    </row>
    <row r="551" spans="1:10" ht="15">
      <c r="A551" s="70">
        <f ca="1" t="shared" si="26"/>
        <v>480</v>
      </c>
      <c r="B551" s="104" t="s">
        <v>863</v>
      </c>
      <c r="C551" s="71"/>
      <c r="D551" s="104" t="s">
        <v>1892</v>
      </c>
      <c r="E551" s="105" t="s">
        <v>642</v>
      </c>
      <c r="F551" s="115">
        <v>1</v>
      </c>
      <c r="G551" s="109"/>
      <c r="H551" s="61">
        <f t="shared" si="25"/>
        <v>0</v>
      </c>
      <c r="I551" s="77" t="str">
        <f t="shared" si="24"/>
        <v>C</v>
      </c>
      <c r="J551" s="92" t="s">
        <v>2381</v>
      </c>
    </row>
    <row r="552" spans="1:10" ht="15">
      <c r="A552" s="70">
        <f ca="1" t="shared" si="26"/>
        <v>481</v>
      </c>
      <c r="B552" s="104" t="s">
        <v>864</v>
      </c>
      <c r="C552" s="71"/>
      <c r="D552" s="104" t="s">
        <v>1893</v>
      </c>
      <c r="E552" s="105" t="s">
        <v>642</v>
      </c>
      <c r="F552" s="115">
        <v>1</v>
      </c>
      <c r="G552" s="109"/>
      <c r="H552" s="61">
        <f t="shared" si="25"/>
        <v>0</v>
      </c>
      <c r="I552" s="77" t="str">
        <f t="shared" si="24"/>
        <v>C</v>
      </c>
      <c r="J552" s="92" t="s">
        <v>2381</v>
      </c>
    </row>
    <row r="553" spans="1:10" ht="15">
      <c r="A553" s="70">
        <f ca="1" t="shared" si="26"/>
        <v>482</v>
      </c>
      <c r="B553" s="104" t="s">
        <v>865</v>
      </c>
      <c r="C553" s="71"/>
      <c r="D553" s="104" t="s">
        <v>1894</v>
      </c>
      <c r="E553" s="105" t="s">
        <v>642</v>
      </c>
      <c r="F553" s="115">
        <v>1</v>
      </c>
      <c r="G553" s="109"/>
      <c r="H553" s="61">
        <f t="shared" si="25"/>
        <v>0</v>
      </c>
      <c r="I553" s="77" t="str">
        <f t="shared" si="24"/>
        <v>C</v>
      </c>
      <c r="J553" s="92" t="s">
        <v>2381</v>
      </c>
    </row>
    <row r="554" spans="1:10" ht="15">
      <c r="A554" s="70">
        <f ca="1" t="shared" si="26"/>
        <v>483</v>
      </c>
      <c r="B554" s="104" t="s">
        <v>866</v>
      </c>
      <c r="C554" s="71"/>
      <c r="D554" s="104" t="s">
        <v>1895</v>
      </c>
      <c r="E554" s="105" t="s">
        <v>642</v>
      </c>
      <c r="F554" s="115">
        <v>1</v>
      </c>
      <c r="G554" s="109"/>
      <c r="H554" s="61">
        <f t="shared" si="25"/>
        <v>0</v>
      </c>
      <c r="I554" s="77" t="str">
        <f t="shared" si="24"/>
        <v>C</v>
      </c>
      <c r="J554" s="92" t="s">
        <v>2381</v>
      </c>
    </row>
    <row r="555" spans="1:10" ht="15">
      <c r="A555" s="70">
        <f ca="1" t="shared" si="26"/>
        <v>484</v>
      </c>
      <c r="B555" s="104" t="s">
        <v>867</v>
      </c>
      <c r="C555" s="71"/>
      <c r="D555" s="104" t="s">
        <v>1896</v>
      </c>
      <c r="E555" s="105" t="s">
        <v>642</v>
      </c>
      <c r="F555" s="115">
        <v>1</v>
      </c>
      <c r="G555" s="109"/>
      <c r="H555" s="61">
        <f t="shared" si="25"/>
        <v>0</v>
      </c>
      <c r="I555" s="77" t="str">
        <f t="shared" si="24"/>
        <v>C</v>
      </c>
      <c r="J555" s="92" t="s">
        <v>2381</v>
      </c>
    </row>
    <row r="556" spans="1:10" ht="15">
      <c r="A556" s="70">
        <f ca="1" t="shared" si="26"/>
        <v>485</v>
      </c>
      <c r="B556" s="104" t="s">
        <v>868</v>
      </c>
      <c r="C556" s="71"/>
      <c r="D556" s="104" t="s">
        <v>1897</v>
      </c>
      <c r="E556" s="105" t="s">
        <v>642</v>
      </c>
      <c r="F556" s="115">
        <v>3</v>
      </c>
      <c r="G556" s="109"/>
      <c r="H556" s="61">
        <f t="shared" si="25"/>
        <v>0</v>
      </c>
      <c r="I556" s="77" t="str">
        <f t="shared" si="24"/>
        <v>C</v>
      </c>
      <c r="J556" s="92" t="s">
        <v>2381</v>
      </c>
    </row>
    <row r="557" spans="1:10" ht="15">
      <c r="A557" s="70">
        <f ca="1" t="shared" si="26"/>
        <v>486</v>
      </c>
      <c r="B557" s="104" t="s">
        <v>869</v>
      </c>
      <c r="C557" s="71"/>
      <c r="D557" s="104" t="s">
        <v>1898</v>
      </c>
      <c r="E557" s="105" t="s">
        <v>642</v>
      </c>
      <c r="F557" s="115">
        <v>2</v>
      </c>
      <c r="G557" s="109"/>
      <c r="H557" s="61">
        <f t="shared" si="25"/>
        <v>0</v>
      </c>
      <c r="I557" s="77" t="str">
        <f t="shared" si="24"/>
        <v>C</v>
      </c>
      <c r="J557" s="92" t="s">
        <v>2381</v>
      </c>
    </row>
    <row r="558" spans="1:10" ht="15">
      <c r="A558" s="70">
        <f ca="1" t="shared" si="26"/>
        <v>487</v>
      </c>
      <c r="B558" s="104" t="s">
        <v>870</v>
      </c>
      <c r="C558" s="71"/>
      <c r="D558" s="104" t="s">
        <v>1899</v>
      </c>
      <c r="E558" s="105" t="s">
        <v>324</v>
      </c>
      <c r="F558" s="115">
        <v>1</v>
      </c>
      <c r="G558" s="109"/>
      <c r="H558" s="61">
        <f t="shared" si="25"/>
        <v>0</v>
      </c>
      <c r="I558" s="77" t="str">
        <f t="shared" si="24"/>
        <v>C</v>
      </c>
      <c r="J558" s="92" t="s">
        <v>2381</v>
      </c>
    </row>
    <row r="559" spans="1:10" ht="15">
      <c r="A559" s="70">
        <f ca="1" t="shared" si="26"/>
        <v>488</v>
      </c>
      <c r="B559" s="104" t="s">
        <v>871</v>
      </c>
      <c r="C559" s="71"/>
      <c r="D559" s="104" t="s">
        <v>1900</v>
      </c>
      <c r="E559" s="105" t="s">
        <v>642</v>
      </c>
      <c r="F559" s="115">
        <v>1</v>
      </c>
      <c r="G559" s="109"/>
      <c r="H559" s="61">
        <f t="shared" si="25"/>
        <v>0</v>
      </c>
      <c r="I559" s="77" t="str">
        <f t="shared" si="24"/>
        <v>C</v>
      </c>
      <c r="J559" s="92" t="s">
        <v>2381</v>
      </c>
    </row>
    <row r="560" spans="1:10" ht="15">
      <c r="A560" s="70">
        <f ca="1" t="shared" si="26"/>
        <v>489</v>
      </c>
      <c r="B560" s="104" t="s">
        <v>872</v>
      </c>
      <c r="C560" s="71"/>
      <c r="D560" s="104" t="s">
        <v>1901</v>
      </c>
      <c r="E560" s="105" t="s">
        <v>642</v>
      </c>
      <c r="F560" s="115">
        <v>1</v>
      </c>
      <c r="G560" s="109"/>
      <c r="H560" s="61">
        <f t="shared" si="25"/>
        <v>0</v>
      </c>
      <c r="I560" s="77" t="str">
        <f t="shared" si="24"/>
        <v>C</v>
      </c>
      <c r="J560" s="92" t="s">
        <v>2381</v>
      </c>
    </row>
    <row r="561" spans="1:10" ht="15">
      <c r="A561" s="70">
        <f ca="1" t="shared" si="26"/>
        <v>490</v>
      </c>
      <c r="B561" s="104" t="s">
        <v>873</v>
      </c>
      <c r="C561" s="71"/>
      <c r="D561" s="104" t="s">
        <v>1902</v>
      </c>
      <c r="E561" s="105" t="s">
        <v>642</v>
      </c>
      <c r="F561" s="115">
        <v>3</v>
      </c>
      <c r="G561" s="109"/>
      <c r="H561" s="61">
        <f t="shared" si="25"/>
        <v>0</v>
      </c>
      <c r="I561" s="77" t="str">
        <f t="shared" si="24"/>
        <v>C</v>
      </c>
      <c r="J561" s="92" t="s">
        <v>2381</v>
      </c>
    </row>
    <row r="562" spans="1:10" ht="15">
      <c r="A562" s="70">
        <f ca="1" t="shared" si="26"/>
        <v>491</v>
      </c>
      <c r="B562" s="104" t="s">
        <v>874</v>
      </c>
      <c r="C562" s="71"/>
      <c r="D562" s="104" t="s">
        <v>1903</v>
      </c>
      <c r="E562" s="105" t="s">
        <v>1389</v>
      </c>
      <c r="F562" s="115">
        <v>1</v>
      </c>
      <c r="G562" s="109"/>
      <c r="H562" s="61">
        <f t="shared" si="25"/>
        <v>0</v>
      </c>
      <c r="I562" s="77" t="str">
        <f t="shared" si="24"/>
        <v>C</v>
      </c>
      <c r="J562" s="92" t="s">
        <v>2381</v>
      </c>
    </row>
    <row r="563" spans="1:10" ht="15">
      <c r="A563" s="70">
        <f ca="1" t="shared" si="26"/>
        <v>492</v>
      </c>
      <c r="B563" s="104" t="s">
        <v>875</v>
      </c>
      <c r="C563" s="71"/>
      <c r="D563" s="104" t="s">
        <v>1904</v>
      </c>
      <c r="E563" s="105" t="s">
        <v>324</v>
      </c>
      <c r="F563" s="115">
        <v>72</v>
      </c>
      <c r="G563" s="109"/>
      <c r="H563" s="61">
        <f t="shared" si="25"/>
        <v>0</v>
      </c>
      <c r="I563" s="77" t="str">
        <f t="shared" si="24"/>
        <v>C</v>
      </c>
      <c r="J563" s="92" t="s">
        <v>2381</v>
      </c>
    </row>
    <row r="564" spans="1:10" ht="15">
      <c r="A564" s="70">
        <f ca="1" t="shared" si="26"/>
        <v>493</v>
      </c>
      <c r="B564" s="104" t="s">
        <v>876</v>
      </c>
      <c r="C564" s="71"/>
      <c r="D564" s="104" t="s">
        <v>1905</v>
      </c>
      <c r="E564" s="105" t="s">
        <v>324</v>
      </c>
      <c r="F564" s="115">
        <v>111</v>
      </c>
      <c r="G564" s="109"/>
      <c r="H564" s="61">
        <f t="shared" si="25"/>
        <v>0</v>
      </c>
      <c r="I564" s="77" t="str">
        <f t="shared" si="24"/>
        <v>C</v>
      </c>
      <c r="J564" s="92" t="s">
        <v>2381</v>
      </c>
    </row>
    <row r="565" spans="1:10" ht="15">
      <c r="A565" s="70">
        <f ca="1" t="shared" si="26"/>
        <v>494</v>
      </c>
      <c r="B565" s="104" t="s">
        <v>877</v>
      </c>
      <c r="C565" s="71"/>
      <c r="D565" s="104" t="s">
        <v>1906</v>
      </c>
      <c r="E565" s="105" t="s">
        <v>324</v>
      </c>
      <c r="F565" s="115">
        <v>39</v>
      </c>
      <c r="G565" s="109"/>
      <c r="H565" s="61">
        <f t="shared" si="25"/>
        <v>0</v>
      </c>
      <c r="I565" s="77" t="str">
        <f t="shared" si="24"/>
        <v>C</v>
      </c>
      <c r="J565" s="92" t="s">
        <v>2381</v>
      </c>
    </row>
    <row r="566" spans="1:10" ht="15">
      <c r="A566" s="70">
        <f ca="1" t="shared" si="26"/>
        <v>495</v>
      </c>
      <c r="B566" s="104" t="s">
        <v>878</v>
      </c>
      <c r="C566" s="71"/>
      <c r="D566" s="104" t="s">
        <v>1907</v>
      </c>
      <c r="E566" s="105" t="s">
        <v>642</v>
      </c>
      <c r="F566" s="115">
        <v>5</v>
      </c>
      <c r="G566" s="109"/>
      <c r="H566" s="61">
        <f t="shared" si="25"/>
        <v>0</v>
      </c>
      <c r="I566" s="77" t="str">
        <f t="shared" si="24"/>
        <v>C</v>
      </c>
      <c r="J566" s="92" t="s">
        <v>2381</v>
      </c>
    </row>
    <row r="567" spans="1:10" ht="15">
      <c r="A567" s="70">
        <f ca="1" t="shared" si="26"/>
        <v>496</v>
      </c>
      <c r="B567" s="104" t="s">
        <v>879</v>
      </c>
      <c r="C567" s="71"/>
      <c r="D567" s="104" t="s">
        <v>1908</v>
      </c>
      <c r="E567" s="105" t="s">
        <v>642</v>
      </c>
      <c r="F567" s="115">
        <v>9</v>
      </c>
      <c r="G567" s="109"/>
      <c r="H567" s="61">
        <f t="shared" si="25"/>
        <v>0</v>
      </c>
      <c r="I567" s="77" t="str">
        <f t="shared" si="24"/>
        <v>C</v>
      </c>
      <c r="J567" s="92" t="s">
        <v>2381</v>
      </c>
    </row>
    <row r="568" spans="1:10" ht="15">
      <c r="A568" s="70">
        <f ca="1" t="shared" si="26"/>
        <v>497</v>
      </c>
      <c r="B568" s="104" t="s">
        <v>880</v>
      </c>
      <c r="C568" s="71"/>
      <c r="D568" s="104" t="s">
        <v>1909</v>
      </c>
      <c r="E568" s="105" t="s">
        <v>324</v>
      </c>
      <c r="F568" s="115">
        <v>75</v>
      </c>
      <c r="G568" s="109"/>
      <c r="H568" s="61">
        <f t="shared" si="25"/>
        <v>0</v>
      </c>
      <c r="I568" s="77" t="str">
        <f t="shared" si="24"/>
        <v>C</v>
      </c>
      <c r="J568" s="92" t="s">
        <v>2381</v>
      </c>
    </row>
    <row r="569" spans="1:10" ht="15">
      <c r="A569" s="70">
        <f ca="1" t="shared" si="26"/>
        <v>498</v>
      </c>
      <c r="B569" s="104" t="s">
        <v>881</v>
      </c>
      <c r="C569" s="71"/>
      <c r="D569" s="104" t="s">
        <v>1910</v>
      </c>
      <c r="E569" s="105" t="s">
        <v>642</v>
      </c>
      <c r="F569" s="115">
        <v>2</v>
      </c>
      <c r="G569" s="109"/>
      <c r="H569" s="61">
        <f t="shared" si="25"/>
        <v>0</v>
      </c>
      <c r="I569" s="77" t="str">
        <f t="shared" si="24"/>
        <v>C</v>
      </c>
      <c r="J569" s="92" t="s">
        <v>2381</v>
      </c>
    </row>
    <row r="570" spans="1:10" ht="15">
      <c r="A570" s="70">
        <f ca="1" t="shared" si="26"/>
        <v>499</v>
      </c>
      <c r="B570" s="104" t="s">
        <v>882</v>
      </c>
      <c r="C570" s="71"/>
      <c r="D570" s="104" t="s">
        <v>1911</v>
      </c>
      <c r="E570" s="105" t="s">
        <v>642</v>
      </c>
      <c r="F570" s="115">
        <v>3</v>
      </c>
      <c r="G570" s="109"/>
      <c r="H570" s="61">
        <f t="shared" si="25"/>
        <v>0</v>
      </c>
      <c r="I570" s="77" t="str">
        <f t="shared" si="24"/>
        <v>C</v>
      </c>
      <c r="J570" s="92" t="s">
        <v>2381</v>
      </c>
    </row>
    <row r="571" spans="1:10" ht="15">
      <c r="A571" s="70">
        <f ca="1" t="shared" si="26"/>
        <v>500</v>
      </c>
      <c r="B571" s="104" t="s">
        <v>883</v>
      </c>
      <c r="C571" s="71"/>
      <c r="D571" s="104" t="s">
        <v>1912</v>
      </c>
      <c r="E571" s="105" t="s">
        <v>642</v>
      </c>
      <c r="F571" s="115">
        <v>13</v>
      </c>
      <c r="G571" s="109"/>
      <c r="H571" s="61">
        <f t="shared" si="25"/>
        <v>0</v>
      </c>
      <c r="I571" s="77" t="str">
        <f t="shared" si="24"/>
        <v>C</v>
      </c>
      <c r="J571" s="92" t="s">
        <v>2381</v>
      </c>
    </row>
    <row r="572" spans="1:10" ht="15">
      <c r="A572" s="70">
        <f ca="1" t="shared" si="26"/>
        <v>501</v>
      </c>
      <c r="B572" s="104" t="s">
        <v>884</v>
      </c>
      <c r="C572" s="71"/>
      <c r="D572" s="104" t="s">
        <v>1913</v>
      </c>
      <c r="E572" s="105" t="s">
        <v>642</v>
      </c>
      <c r="F572" s="115">
        <v>16</v>
      </c>
      <c r="G572" s="109"/>
      <c r="H572" s="61">
        <f t="shared" si="25"/>
        <v>0</v>
      </c>
      <c r="I572" s="77" t="str">
        <f t="shared" si="24"/>
        <v>C</v>
      </c>
      <c r="J572" s="92" t="s">
        <v>2381</v>
      </c>
    </row>
    <row r="573" spans="1:10" ht="15">
      <c r="A573" s="70">
        <f ca="1" t="shared" si="26"/>
        <v>502</v>
      </c>
      <c r="B573" s="104" t="s">
        <v>885</v>
      </c>
      <c r="C573" s="71"/>
      <c r="D573" s="104" t="s">
        <v>1914</v>
      </c>
      <c r="E573" s="105" t="s">
        <v>642</v>
      </c>
      <c r="F573" s="115">
        <v>38</v>
      </c>
      <c r="G573" s="109"/>
      <c r="H573" s="61">
        <f t="shared" si="25"/>
        <v>0</v>
      </c>
      <c r="I573" s="77" t="str">
        <f t="shared" si="24"/>
        <v>C</v>
      </c>
      <c r="J573" s="92" t="s">
        <v>2381</v>
      </c>
    </row>
    <row r="574" spans="1:10" ht="15">
      <c r="A574" s="70">
        <f ca="1" t="shared" si="26"/>
        <v>503</v>
      </c>
      <c r="B574" s="104" t="s">
        <v>886</v>
      </c>
      <c r="C574" s="71"/>
      <c r="D574" s="104" t="s">
        <v>1915</v>
      </c>
      <c r="E574" s="105" t="s">
        <v>642</v>
      </c>
      <c r="F574" s="115">
        <v>5</v>
      </c>
      <c r="G574" s="109"/>
      <c r="H574" s="61">
        <f t="shared" si="25"/>
        <v>0</v>
      </c>
      <c r="I574" s="77" t="str">
        <f t="shared" si="24"/>
        <v>C</v>
      </c>
      <c r="J574" s="92" t="s">
        <v>2381</v>
      </c>
    </row>
    <row r="575" spans="1:10" ht="15">
      <c r="A575" s="70">
        <f ca="1" t="shared" si="26"/>
        <v>504</v>
      </c>
      <c r="B575" s="104" t="s">
        <v>887</v>
      </c>
      <c r="C575" s="71"/>
      <c r="D575" s="104" t="s">
        <v>1916</v>
      </c>
      <c r="E575" s="105" t="s">
        <v>642</v>
      </c>
      <c r="F575" s="115">
        <v>2</v>
      </c>
      <c r="G575" s="109"/>
      <c r="H575" s="61">
        <f t="shared" si="25"/>
        <v>0</v>
      </c>
      <c r="I575" s="77" t="str">
        <f t="shared" si="24"/>
        <v>C</v>
      </c>
      <c r="J575" s="92" t="s">
        <v>2381</v>
      </c>
    </row>
    <row r="576" spans="1:10" ht="15">
      <c r="A576" s="70">
        <f ca="1" t="shared" si="26"/>
        <v>505</v>
      </c>
      <c r="B576" s="104" t="s">
        <v>888</v>
      </c>
      <c r="C576" s="71"/>
      <c r="D576" s="104" t="s">
        <v>1917</v>
      </c>
      <c r="E576" s="105" t="s">
        <v>294</v>
      </c>
      <c r="F576" s="115">
        <v>27</v>
      </c>
      <c r="G576" s="109"/>
      <c r="H576" s="61">
        <f t="shared" si="25"/>
        <v>0</v>
      </c>
      <c r="I576" s="77" t="str">
        <f t="shared" si="24"/>
        <v>C</v>
      </c>
      <c r="J576" s="92" t="s">
        <v>2381</v>
      </c>
    </row>
    <row r="577" spans="1:10" ht="15">
      <c r="A577" s="70">
        <f ca="1" t="shared" si="26"/>
        <v>506</v>
      </c>
      <c r="B577" s="104" t="s">
        <v>889</v>
      </c>
      <c r="C577" s="71"/>
      <c r="D577" s="104" t="s">
        <v>1918</v>
      </c>
      <c r="E577" s="105" t="s">
        <v>1389</v>
      </c>
      <c r="F577" s="115">
        <v>1</v>
      </c>
      <c r="G577" s="109"/>
      <c r="H577" s="61">
        <f t="shared" si="25"/>
        <v>0</v>
      </c>
      <c r="I577" s="77" t="str">
        <f t="shared" si="24"/>
        <v>C</v>
      </c>
      <c r="J577" s="92" t="s">
        <v>2381</v>
      </c>
    </row>
    <row r="578" spans="1:10" ht="15">
      <c r="A578" s="70">
        <f ca="1" t="shared" si="26"/>
        <v>507</v>
      </c>
      <c r="B578" s="104" t="s">
        <v>890</v>
      </c>
      <c r="C578" s="71"/>
      <c r="D578" s="104" t="s">
        <v>1919</v>
      </c>
      <c r="E578" s="105" t="s">
        <v>1389</v>
      </c>
      <c r="F578" s="115">
        <v>1</v>
      </c>
      <c r="G578" s="109"/>
      <c r="H578" s="61">
        <f t="shared" si="25"/>
        <v>0</v>
      </c>
      <c r="I578" s="77" t="str">
        <f t="shared" si="24"/>
        <v>C</v>
      </c>
      <c r="J578" s="92" t="s">
        <v>2381</v>
      </c>
    </row>
    <row r="579" spans="1:10" ht="15">
      <c r="A579" s="70">
        <f ca="1" t="shared" si="26"/>
        <v>508</v>
      </c>
      <c r="B579" s="104" t="s">
        <v>891</v>
      </c>
      <c r="C579" s="71"/>
      <c r="D579" s="104" t="s">
        <v>1920</v>
      </c>
      <c r="E579" s="105" t="s">
        <v>1389</v>
      </c>
      <c r="F579" s="115">
        <v>1</v>
      </c>
      <c r="G579" s="109"/>
      <c r="H579" s="61">
        <f t="shared" si="25"/>
        <v>0</v>
      </c>
      <c r="I579" s="77" t="str">
        <f aca="true" t="shared" si="27" ref="I579:I642">IF(E579&lt;&gt;"","C","")</f>
        <v>C</v>
      </c>
      <c r="J579" s="92" t="s">
        <v>2381</v>
      </c>
    </row>
    <row r="580" spans="1:10" ht="15">
      <c r="A580" s="70">
        <f ca="1" t="shared" si="26"/>
        <v>509</v>
      </c>
      <c r="B580" s="104" t="s">
        <v>892</v>
      </c>
      <c r="C580" s="71"/>
      <c r="D580" s="104" t="s">
        <v>1921</v>
      </c>
      <c r="E580" s="105" t="s">
        <v>642</v>
      </c>
      <c r="F580" s="115">
        <v>2</v>
      </c>
      <c r="G580" s="109"/>
      <c r="H580" s="61">
        <f t="shared" si="25"/>
        <v>0</v>
      </c>
      <c r="I580" s="77" t="str">
        <f t="shared" si="27"/>
        <v>C</v>
      </c>
      <c r="J580" s="92" t="s">
        <v>2381</v>
      </c>
    </row>
    <row r="581" spans="1:10" ht="15">
      <c r="A581" s="70">
        <f ca="1" t="shared" si="26"/>
        <v>510</v>
      </c>
      <c r="B581" s="104" t="s">
        <v>893</v>
      </c>
      <c r="C581" s="71"/>
      <c r="D581" s="104" t="s">
        <v>1922</v>
      </c>
      <c r="E581" s="105" t="s">
        <v>324</v>
      </c>
      <c r="F581" s="115">
        <v>20</v>
      </c>
      <c r="G581" s="109"/>
      <c r="H581" s="61">
        <f t="shared" si="25"/>
        <v>0</v>
      </c>
      <c r="I581" s="77" t="str">
        <f t="shared" si="27"/>
        <v>C</v>
      </c>
      <c r="J581" s="92" t="s">
        <v>2381</v>
      </c>
    </row>
    <row r="582" spans="1:10" ht="15">
      <c r="A582" s="70">
        <f ca="1" t="shared" si="26"/>
        <v>511</v>
      </c>
      <c r="B582" s="104" t="s">
        <v>894</v>
      </c>
      <c r="C582" s="71"/>
      <c r="D582" s="104" t="s">
        <v>1923</v>
      </c>
      <c r="E582" s="105" t="s">
        <v>1389</v>
      </c>
      <c r="F582" s="115">
        <v>1</v>
      </c>
      <c r="G582" s="109"/>
      <c r="H582" s="61">
        <f t="shared" si="25"/>
        <v>0</v>
      </c>
      <c r="I582" s="77" t="str">
        <f t="shared" si="27"/>
        <v>C</v>
      </c>
      <c r="J582" s="92" t="s">
        <v>2381</v>
      </c>
    </row>
    <row r="583" spans="1:10" ht="15">
      <c r="A583" s="70">
        <f ca="1" t="shared" si="26"/>
        <v>512</v>
      </c>
      <c r="B583" s="104" t="s">
        <v>895</v>
      </c>
      <c r="C583" s="71"/>
      <c r="D583" s="104" t="s">
        <v>1924</v>
      </c>
      <c r="E583" s="105" t="s">
        <v>642</v>
      </c>
      <c r="F583" s="115">
        <v>2</v>
      </c>
      <c r="G583" s="109"/>
      <c r="H583" s="61">
        <f t="shared" si="25"/>
        <v>0</v>
      </c>
      <c r="I583" s="77" t="str">
        <f t="shared" si="27"/>
        <v>C</v>
      </c>
      <c r="J583" s="92" t="s">
        <v>2381</v>
      </c>
    </row>
    <row r="584" spans="1:10" ht="15">
      <c r="A584" s="70">
        <f ca="1" t="shared" si="26"/>
        <v>513</v>
      </c>
      <c r="B584" s="104" t="s">
        <v>896</v>
      </c>
      <c r="C584" s="71"/>
      <c r="D584" s="104" t="s">
        <v>1925</v>
      </c>
      <c r="E584" s="105" t="s">
        <v>642</v>
      </c>
      <c r="F584" s="115">
        <v>2</v>
      </c>
      <c r="G584" s="109"/>
      <c r="H584" s="61">
        <f t="shared" si="25"/>
        <v>0</v>
      </c>
      <c r="I584" s="77" t="str">
        <f t="shared" si="27"/>
        <v>C</v>
      </c>
      <c r="J584" s="92" t="s">
        <v>2381</v>
      </c>
    </row>
    <row r="585" spans="1:10" ht="15">
      <c r="A585" s="70">
        <f ca="1" t="shared" si="26"/>
        <v>514</v>
      </c>
      <c r="B585" s="104" t="s">
        <v>897</v>
      </c>
      <c r="C585" s="71"/>
      <c r="D585" s="104" t="s">
        <v>1926</v>
      </c>
      <c r="E585" s="105" t="s">
        <v>1389</v>
      </c>
      <c r="F585" s="115">
        <v>1</v>
      </c>
      <c r="G585" s="109"/>
      <c r="H585" s="61">
        <f t="shared" si="25"/>
        <v>0</v>
      </c>
      <c r="I585" s="77" t="str">
        <f t="shared" si="27"/>
        <v>C</v>
      </c>
      <c r="J585" s="92" t="s">
        <v>2381</v>
      </c>
    </row>
    <row r="586" spans="1:10" ht="12.75">
      <c r="A586" s="70">
        <f ca="1" t="shared" si="26"/>
      </c>
      <c r="B586" s="103"/>
      <c r="C586" s="71"/>
      <c r="D586" s="106" t="s">
        <v>1927</v>
      </c>
      <c r="E586" s="107"/>
      <c r="F586" s="116"/>
      <c r="G586" s="111"/>
      <c r="H586" s="106">
        <f t="shared" si="25"/>
      </c>
      <c r="I586" s="106">
        <f t="shared" si="27"/>
      </c>
      <c r="J586" s="106"/>
    </row>
    <row r="587" spans="1:10" ht="15">
      <c r="A587" s="70">
        <f ca="1" t="shared" si="26"/>
        <v>515</v>
      </c>
      <c r="B587" s="104" t="s">
        <v>900</v>
      </c>
      <c r="C587" s="71"/>
      <c r="D587" s="104" t="s">
        <v>1928</v>
      </c>
      <c r="E587" s="105" t="s">
        <v>642</v>
      </c>
      <c r="F587" s="117">
        <v>72</v>
      </c>
      <c r="G587" s="112"/>
      <c r="H587" s="61">
        <f t="shared" si="25"/>
        <v>0</v>
      </c>
      <c r="I587" s="77" t="str">
        <f t="shared" si="27"/>
        <v>C</v>
      </c>
      <c r="J587" s="92" t="s">
        <v>2382</v>
      </c>
    </row>
    <row r="588" spans="1:10" ht="15">
      <c r="A588" s="70">
        <f ca="1" t="shared" si="26"/>
        <v>516</v>
      </c>
      <c r="B588" s="104" t="s">
        <v>901</v>
      </c>
      <c r="C588" s="71"/>
      <c r="D588" s="104" t="s">
        <v>1929</v>
      </c>
      <c r="E588" s="105" t="s">
        <v>642</v>
      </c>
      <c r="F588" s="117">
        <v>20</v>
      </c>
      <c r="G588" s="112"/>
      <c r="H588" s="61">
        <f t="shared" si="25"/>
        <v>0</v>
      </c>
      <c r="I588" s="77" t="str">
        <f t="shared" si="27"/>
        <v>C</v>
      </c>
      <c r="J588" s="92" t="s">
        <v>2382</v>
      </c>
    </row>
    <row r="589" spans="1:10" ht="15">
      <c r="A589" s="70">
        <f ca="1" t="shared" si="26"/>
        <v>517</v>
      </c>
      <c r="B589" s="104" t="s">
        <v>902</v>
      </c>
      <c r="C589" s="71"/>
      <c r="D589" s="104" t="s">
        <v>1930</v>
      </c>
      <c r="E589" s="105" t="s">
        <v>642</v>
      </c>
      <c r="F589" s="117">
        <v>53</v>
      </c>
      <c r="G589" s="112"/>
      <c r="H589" s="61">
        <f t="shared" si="25"/>
        <v>0</v>
      </c>
      <c r="I589" s="77" t="str">
        <f t="shared" si="27"/>
        <v>C</v>
      </c>
      <c r="J589" s="92" t="s">
        <v>2382</v>
      </c>
    </row>
    <row r="590" spans="1:10" ht="15">
      <c r="A590" s="70">
        <f ca="1" t="shared" si="26"/>
        <v>518</v>
      </c>
      <c r="B590" s="104" t="s">
        <v>903</v>
      </c>
      <c r="C590" s="71"/>
      <c r="D590" s="104" t="s">
        <v>1931</v>
      </c>
      <c r="E590" s="105" t="s">
        <v>642</v>
      </c>
      <c r="F590" s="117">
        <v>26</v>
      </c>
      <c r="G590" s="112"/>
      <c r="H590" s="61">
        <f t="shared" si="25"/>
        <v>0</v>
      </c>
      <c r="I590" s="77" t="str">
        <f t="shared" si="27"/>
        <v>C</v>
      </c>
      <c r="J590" s="92" t="s">
        <v>2382</v>
      </c>
    </row>
    <row r="591" spans="1:10" ht="15">
      <c r="A591" s="70">
        <f ca="1" t="shared" si="26"/>
        <v>519</v>
      </c>
      <c r="B591" s="104" t="s">
        <v>904</v>
      </c>
      <c r="C591" s="71"/>
      <c r="D591" s="104" t="s">
        <v>1932</v>
      </c>
      <c r="E591" s="105" t="s">
        <v>642</v>
      </c>
      <c r="F591" s="117">
        <v>72</v>
      </c>
      <c r="G591" s="112"/>
      <c r="H591" s="61">
        <f t="shared" si="25"/>
        <v>0</v>
      </c>
      <c r="I591" s="77" t="str">
        <f t="shared" si="27"/>
        <v>C</v>
      </c>
      <c r="J591" s="92" t="s">
        <v>2382</v>
      </c>
    </row>
    <row r="592" spans="1:10" ht="15">
      <c r="A592" s="70">
        <f ca="1" t="shared" si="26"/>
        <v>520</v>
      </c>
      <c r="B592" s="104" t="s">
        <v>905</v>
      </c>
      <c r="C592" s="71"/>
      <c r="D592" s="104" t="s">
        <v>1933</v>
      </c>
      <c r="E592" s="105" t="s">
        <v>642</v>
      </c>
      <c r="F592" s="117">
        <v>38</v>
      </c>
      <c r="G592" s="112"/>
      <c r="H592" s="61">
        <f t="shared" si="25"/>
        <v>0</v>
      </c>
      <c r="I592" s="77" t="str">
        <f t="shared" si="27"/>
        <v>C</v>
      </c>
      <c r="J592" s="92" t="s">
        <v>2382</v>
      </c>
    </row>
    <row r="593" spans="1:10" ht="15">
      <c r="A593" s="70">
        <f ca="1" t="shared" si="26"/>
        <v>521</v>
      </c>
      <c r="B593" s="104" t="s">
        <v>906</v>
      </c>
      <c r="C593" s="71"/>
      <c r="D593" s="104" t="s">
        <v>1934</v>
      </c>
      <c r="E593" s="105" t="s">
        <v>1006</v>
      </c>
      <c r="F593" s="117">
        <v>110</v>
      </c>
      <c r="G593" s="112"/>
      <c r="H593" s="61">
        <f t="shared" si="25"/>
        <v>0</v>
      </c>
      <c r="I593" s="77" t="str">
        <f t="shared" si="27"/>
        <v>C</v>
      </c>
      <c r="J593" s="92" t="s">
        <v>2382</v>
      </c>
    </row>
    <row r="594" spans="1:10" ht="15">
      <c r="A594" s="70">
        <f ca="1" t="shared" si="26"/>
        <v>522</v>
      </c>
      <c r="B594" s="104" t="s">
        <v>907</v>
      </c>
      <c r="C594" s="71"/>
      <c r="D594" s="104" t="s">
        <v>1935</v>
      </c>
      <c r="E594" s="105" t="s">
        <v>642</v>
      </c>
      <c r="F594" s="117">
        <v>10</v>
      </c>
      <c r="G594" s="112"/>
      <c r="H594" s="61">
        <f aca="true" t="shared" si="28" ref="H594:H657">+IF(AND(F594="",G594=""),"",ROUND(F594*G594,2))</f>
        <v>0</v>
      </c>
      <c r="I594" s="77" t="str">
        <f t="shared" si="27"/>
        <v>C</v>
      </c>
      <c r="J594" s="92" t="s">
        <v>2382</v>
      </c>
    </row>
    <row r="595" spans="1:10" ht="15">
      <c r="A595" s="70">
        <f aca="true" ca="1" t="shared" si="29" ref="A595:A658">+IF(NOT(ISBLANK(INDIRECT("e"&amp;ROW()))),MAX(INDIRECT("a$16:A"&amp;ROW()-1))+1,"")</f>
        <v>523</v>
      </c>
      <c r="B595" s="104" t="s">
        <v>908</v>
      </c>
      <c r="C595" s="71"/>
      <c r="D595" s="104" t="s">
        <v>1936</v>
      </c>
      <c r="E595" s="105" t="s">
        <v>642</v>
      </c>
      <c r="F595" s="117">
        <v>12</v>
      </c>
      <c r="G595" s="112"/>
      <c r="H595" s="61">
        <f t="shared" si="28"/>
        <v>0</v>
      </c>
      <c r="I595" s="77" t="str">
        <f t="shared" si="27"/>
        <v>C</v>
      </c>
      <c r="J595" s="92" t="s">
        <v>2382</v>
      </c>
    </row>
    <row r="596" spans="1:10" ht="15">
      <c r="A596" s="70">
        <f ca="1" t="shared" si="29"/>
        <v>524</v>
      </c>
      <c r="B596" s="104" t="s">
        <v>909</v>
      </c>
      <c r="C596" s="71"/>
      <c r="D596" s="104" t="s">
        <v>1937</v>
      </c>
      <c r="E596" s="105" t="s">
        <v>642</v>
      </c>
      <c r="F596" s="117">
        <v>3</v>
      </c>
      <c r="G596" s="112"/>
      <c r="H596" s="61">
        <f t="shared" si="28"/>
        <v>0</v>
      </c>
      <c r="I596" s="77" t="str">
        <f t="shared" si="27"/>
        <v>C</v>
      </c>
      <c r="J596" s="92" t="s">
        <v>2382</v>
      </c>
    </row>
    <row r="597" spans="1:10" ht="15">
      <c r="A597" s="70">
        <f ca="1" t="shared" si="29"/>
        <v>525</v>
      </c>
      <c r="B597" s="104" t="s">
        <v>910</v>
      </c>
      <c r="C597" s="71"/>
      <c r="D597" s="104" t="s">
        <v>1938</v>
      </c>
      <c r="E597" s="105" t="s">
        <v>642</v>
      </c>
      <c r="F597" s="117">
        <v>9</v>
      </c>
      <c r="G597" s="112"/>
      <c r="H597" s="61">
        <f t="shared" si="28"/>
        <v>0</v>
      </c>
      <c r="I597" s="77" t="str">
        <f t="shared" si="27"/>
        <v>C</v>
      </c>
      <c r="J597" s="92" t="s">
        <v>2382</v>
      </c>
    </row>
    <row r="598" spans="1:10" ht="15">
      <c r="A598" s="70">
        <f ca="1" t="shared" si="29"/>
        <v>526</v>
      </c>
      <c r="B598" s="104" t="s">
        <v>911</v>
      </c>
      <c r="C598" s="71"/>
      <c r="D598" s="104" t="s">
        <v>1939</v>
      </c>
      <c r="E598" s="105" t="s">
        <v>642</v>
      </c>
      <c r="F598" s="117">
        <v>2</v>
      </c>
      <c r="G598" s="112"/>
      <c r="H598" s="61">
        <f t="shared" si="28"/>
        <v>0</v>
      </c>
      <c r="I598" s="77" t="str">
        <f t="shared" si="27"/>
        <v>C</v>
      </c>
      <c r="J598" s="92" t="s">
        <v>2382</v>
      </c>
    </row>
    <row r="599" spans="1:10" ht="15">
      <c r="A599" s="70">
        <f ca="1" t="shared" si="29"/>
        <v>527</v>
      </c>
      <c r="B599" s="104" t="s">
        <v>912</v>
      </c>
      <c r="C599" s="71"/>
      <c r="D599" s="104" t="s">
        <v>1940</v>
      </c>
      <c r="E599" s="105" t="s">
        <v>642</v>
      </c>
      <c r="F599" s="117">
        <v>3</v>
      </c>
      <c r="G599" s="112"/>
      <c r="H599" s="61">
        <f t="shared" si="28"/>
        <v>0</v>
      </c>
      <c r="I599" s="77" t="str">
        <f t="shared" si="27"/>
        <v>C</v>
      </c>
      <c r="J599" s="92" t="s">
        <v>2382</v>
      </c>
    </row>
    <row r="600" spans="1:10" ht="15">
      <c r="A600" s="70">
        <f ca="1" t="shared" si="29"/>
        <v>528</v>
      </c>
      <c r="B600" s="104" t="s">
        <v>913</v>
      </c>
      <c r="C600" s="71"/>
      <c r="D600" s="104" t="s">
        <v>1941</v>
      </c>
      <c r="E600" s="105" t="s">
        <v>642</v>
      </c>
      <c r="F600" s="117">
        <v>2</v>
      </c>
      <c r="G600" s="112"/>
      <c r="H600" s="61">
        <f t="shared" si="28"/>
        <v>0</v>
      </c>
      <c r="I600" s="77" t="str">
        <f t="shared" si="27"/>
        <v>C</v>
      </c>
      <c r="J600" s="92" t="s">
        <v>2382</v>
      </c>
    </row>
    <row r="601" spans="1:10" ht="15">
      <c r="A601" s="70">
        <f ca="1" t="shared" si="29"/>
        <v>529</v>
      </c>
      <c r="B601" s="104" t="s">
        <v>914</v>
      </c>
      <c r="C601" s="71"/>
      <c r="D601" s="104" t="s">
        <v>1942</v>
      </c>
      <c r="E601" s="105" t="s">
        <v>642</v>
      </c>
      <c r="F601" s="117">
        <v>2</v>
      </c>
      <c r="G601" s="112"/>
      <c r="H601" s="61">
        <f t="shared" si="28"/>
        <v>0</v>
      </c>
      <c r="I601" s="77" t="str">
        <f t="shared" si="27"/>
        <v>C</v>
      </c>
      <c r="J601" s="92" t="s">
        <v>2382</v>
      </c>
    </row>
    <row r="602" spans="1:10" ht="15">
      <c r="A602" s="70">
        <f ca="1" t="shared" si="29"/>
        <v>530</v>
      </c>
      <c r="B602" s="104" t="s">
        <v>915</v>
      </c>
      <c r="C602" s="71"/>
      <c r="D602" s="104" t="s">
        <v>1943</v>
      </c>
      <c r="E602" s="105" t="s">
        <v>642</v>
      </c>
      <c r="F602" s="117">
        <v>3</v>
      </c>
      <c r="G602" s="112"/>
      <c r="H602" s="61">
        <f t="shared" si="28"/>
        <v>0</v>
      </c>
      <c r="I602" s="77" t="str">
        <f t="shared" si="27"/>
        <v>C</v>
      </c>
      <c r="J602" s="92" t="s">
        <v>2382</v>
      </c>
    </row>
    <row r="603" spans="1:10" ht="15">
      <c r="A603" s="70">
        <f ca="1" t="shared" si="29"/>
        <v>531</v>
      </c>
      <c r="B603" s="104" t="s">
        <v>916</v>
      </c>
      <c r="C603" s="71"/>
      <c r="D603" s="104" t="s">
        <v>1944</v>
      </c>
      <c r="E603" s="105" t="s">
        <v>642</v>
      </c>
      <c r="F603" s="117">
        <v>8</v>
      </c>
      <c r="G603" s="112"/>
      <c r="H603" s="61">
        <f t="shared" si="28"/>
        <v>0</v>
      </c>
      <c r="I603" s="77" t="str">
        <f t="shared" si="27"/>
        <v>C</v>
      </c>
      <c r="J603" s="92" t="s">
        <v>2382</v>
      </c>
    </row>
    <row r="604" spans="1:10" ht="15">
      <c r="A604" s="70">
        <f ca="1" t="shared" si="29"/>
        <v>532</v>
      </c>
      <c r="B604" s="104" t="s">
        <v>917</v>
      </c>
      <c r="C604" s="71"/>
      <c r="D604" s="104" t="s">
        <v>1945</v>
      </c>
      <c r="E604" s="105" t="s">
        <v>642</v>
      </c>
      <c r="F604" s="117">
        <v>6</v>
      </c>
      <c r="G604" s="112"/>
      <c r="H604" s="61">
        <f t="shared" si="28"/>
        <v>0</v>
      </c>
      <c r="I604" s="77" t="str">
        <f t="shared" si="27"/>
        <v>C</v>
      </c>
      <c r="J604" s="92" t="s">
        <v>2382</v>
      </c>
    </row>
    <row r="605" spans="1:10" ht="15">
      <c r="A605" s="70">
        <f ca="1" t="shared" si="29"/>
        <v>533</v>
      </c>
      <c r="B605" s="104" t="s">
        <v>918</v>
      </c>
      <c r="C605" s="71"/>
      <c r="D605" s="104" t="s">
        <v>1946</v>
      </c>
      <c r="E605" s="105" t="s">
        <v>642</v>
      </c>
      <c r="F605" s="117">
        <v>2</v>
      </c>
      <c r="G605" s="112"/>
      <c r="H605" s="61">
        <f t="shared" si="28"/>
        <v>0</v>
      </c>
      <c r="I605" s="77" t="str">
        <f t="shared" si="27"/>
        <v>C</v>
      </c>
      <c r="J605" s="92" t="s">
        <v>2382</v>
      </c>
    </row>
    <row r="606" spans="1:10" ht="15">
      <c r="A606" s="70">
        <f ca="1" t="shared" si="29"/>
        <v>534</v>
      </c>
      <c r="B606" s="104" t="s">
        <v>919</v>
      </c>
      <c r="C606" s="71"/>
      <c r="D606" s="104" t="s">
        <v>1947</v>
      </c>
      <c r="E606" s="105" t="s">
        <v>642</v>
      </c>
      <c r="F606" s="117">
        <v>4</v>
      </c>
      <c r="G606" s="112"/>
      <c r="H606" s="61">
        <f t="shared" si="28"/>
        <v>0</v>
      </c>
      <c r="I606" s="77" t="str">
        <f t="shared" si="27"/>
        <v>C</v>
      </c>
      <c r="J606" s="92" t="s">
        <v>2382</v>
      </c>
    </row>
    <row r="607" spans="1:10" ht="15">
      <c r="A607" s="70">
        <f ca="1" t="shared" si="29"/>
        <v>535</v>
      </c>
      <c r="B607" s="104" t="s">
        <v>920</v>
      </c>
      <c r="C607" s="71"/>
      <c r="D607" s="104" t="s">
        <v>1948</v>
      </c>
      <c r="E607" s="105" t="s">
        <v>642</v>
      </c>
      <c r="F607" s="117">
        <v>4</v>
      </c>
      <c r="G607" s="112"/>
      <c r="H607" s="61">
        <f t="shared" si="28"/>
        <v>0</v>
      </c>
      <c r="I607" s="77" t="str">
        <f t="shared" si="27"/>
        <v>C</v>
      </c>
      <c r="J607" s="92" t="s">
        <v>2382</v>
      </c>
    </row>
    <row r="608" spans="1:10" ht="15">
      <c r="A608" s="70">
        <f ca="1" t="shared" si="29"/>
        <v>536</v>
      </c>
      <c r="B608" s="104" t="s">
        <v>921</v>
      </c>
      <c r="C608" s="71"/>
      <c r="D608" s="104" t="s">
        <v>1949</v>
      </c>
      <c r="E608" s="105" t="s">
        <v>1389</v>
      </c>
      <c r="F608" s="117">
        <v>1</v>
      </c>
      <c r="G608" s="112"/>
      <c r="H608" s="61">
        <f t="shared" si="28"/>
        <v>0</v>
      </c>
      <c r="I608" s="77" t="str">
        <f t="shared" si="27"/>
        <v>C</v>
      </c>
      <c r="J608" s="92" t="s">
        <v>2382</v>
      </c>
    </row>
    <row r="609" spans="1:10" ht="15">
      <c r="A609" s="70">
        <f ca="1" t="shared" si="29"/>
        <v>537</v>
      </c>
      <c r="B609" s="104" t="s">
        <v>745</v>
      </c>
      <c r="C609" s="71"/>
      <c r="D609" s="104" t="s">
        <v>1774</v>
      </c>
      <c r="E609" s="105" t="s">
        <v>327</v>
      </c>
      <c r="F609" s="117">
        <v>100</v>
      </c>
      <c r="G609" s="109"/>
      <c r="H609" s="61">
        <f t="shared" si="28"/>
        <v>0</v>
      </c>
      <c r="I609" s="77" t="str">
        <f t="shared" si="27"/>
        <v>C</v>
      </c>
      <c r="J609" s="92" t="s">
        <v>2382</v>
      </c>
    </row>
    <row r="610" spans="1:10" ht="15">
      <c r="A610" s="70">
        <f ca="1" t="shared" si="29"/>
        <v>538</v>
      </c>
      <c r="B610" s="104" t="s">
        <v>746</v>
      </c>
      <c r="C610" s="71"/>
      <c r="D610" s="104" t="s">
        <v>1775</v>
      </c>
      <c r="E610" s="105" t="s">
        <v>324</v>
      </c>
      <c r="F610" s="117">
        <v>525</v>
      </c>
      <c r="G610" s="109"/>
      <c r="H610" s="61">
        <f t="shared" si="28"/>
        <v>0</v>
      </c>
      <c r="I610" s="77" t="str">
        <f t="shared" si="27"/>
        <v>C</v>
      </c>
      <c r="J610" s="92" t="s">
        <v>2382</v>
      </c>
    </row>
    <row r="611" spans="1:10" ht="15">
      <c r="A611" s="70">
        <f ca="1" t="shared" si="29"/>
        <v>539</v>
      </c>
      <c r="B611" s="104" t="s">
        <v>747</v>
      </c>
      <c r="C611" s="71"/>
      <c r="D611" s="104" t="s">
        <v>1776</v>
      </c>
      <c r="E611" s="105" t="s">
        <v>324</v>
      </c>
      <c r="F611" s="117">
        <v>455</v>
      </c>
      <c r="G611" s="109"/>
      <c r="H611" s="61">
        <f t="shared" si="28"/>
        <v>0</v>
      </c>
      <c r="I611" s="77" t="str">
        <f t="shared" si="27"/>
        <v>C</v>
      </c>
      <c r="J611" s="92" t="s">
        <v>2382</v>
      </c>
    </row>
    <row r="612" spans="1:10" ht="15">
      <c r="A612" s="70">
        <f ca="1" t="shared" si="29"/>
        <v>540</v>
      </c>
      <c r="B612" s="104" t="s">
        <v>748</v>
      </c>
      <c r="C612" s="71"/>
      <c r="D612" s="104" t="s">
        <v>1777</v>
      </c>
      <c r="E612" s="105" t="s">
        <v>324</v>
      </c>
      <c r="F612" s="117">
        <v>275</v>
      </c>
      <c r="G612" s="109"/>
      <c r="H612" s="61">
        <f t="shared" si="28"/>
        <v>0</v>
      </c>
      <c r="I612" s="77" t="str">
        <f t="shared" si="27"/>
        <v>C</v>
      </c>
      <c r="J612" s="92" t="s">
        <v>2382</v>
      </c>
    </row>
    <row r="613" spans="1:10" ht="15">
      <c r="A613" s="70">
        <f ca="1" t="shared" si="29"/>
        <v>541</v>
      </c>
      <c r="B613" s="104" t="s">
        <v>749</v>
      </c>
      <c r="C613" s="71"/>
      <c r="D613" s="104" t="s">
        <v>1778</v>
      </c>
      <c r="E613" s="105" t="s">
        <v>324</v>
      </c>
      <c r="F613" s="117">
        <v>75</v>
      </c>
      <c r="G613" s="109"/>
      <c r="H613" s="61">
        <f t="shared" si="28"/>
        <v>0</v>
      </c>
      <c r="I613" s="77" t="str">
        <f t="shared" si="27"/>
        <v>C</v>
      </c>
      <c r="J613" s="92" t="s">
        <v>2382</v>
      </c>
    </row>
    <row r="614" spans="1:10" ht="15">
      <c r="A614" s="70">
        <f ca="1" t="shared" si="29"/>
        <v>542</v>
      </c>
      <c r="B614" s="104" t="s">
        <v>750</v>
      </c>
      <c r="C614" s="71"/>
      <c r="D614" s="104" t="s">
        <v>1779</v>
      </c>
      <c r="E614" s="105" t="s">
        <v>324</v>
      </c>
      <c r="F614" s="117">
        <v>25</v>
      </c>
      <c r="G614" s="109"/>
      <c r="H614" s="61">
        <f t="shared" si="28"/>
        <v>0</v>
      </c>
      <c r="I614" s="77" t="str">
        <f t="shared" si="27"/>
        <v>C</v>
      </c>
      <c r="J614" s="92" t="s">
        <v>2382</v>
      </c>
    </row>
    <row r="615" spans="1:10" ht="15">
      <c r="A615" s="70">
        <f ca="1" t="shared" si="29"/>
        <v>543</v>
      </c>
      <c r="B615" s="104" t="s">
        <v>751</v>
      </c>
      <c r="C615" s="71"/>
      <c r="D615" s="104" t="s">
        <v>1780</v>
      </c>
      <c r="E615" s="105" t="s">
        <v>324</v>
      </c>
      <c r="F615" s="117">
        <v>25</v>
      </c>
      <c r="G615" s="109"/>
      <c r="H615" s="61">
        <f t="shared" si="28"/>
        <v>0</v>
      </c>
      <c r="I615" s="77" t="str">
        <f t="shared" si="27"/>
        <v>C</v>
      </c>
      <c r="J615" s="92" t="s">
        <v>2382</v>
      </c>
    </row>
    <row r="616" spans="1:10" ht="15">
      <c r="A616" s="70">
        <f ca="1" t="shared" si="29"/>
        <v>544</v>
      </c>
      <c r="B616" s="104" t="s">
        <v>922</v>
      </c>
      <c r="C616" s="71"/>
      <c r="D616" s="104" t="s">
        <v>1950</v>
      </c>
      <c r="E616" s="105" t="s">
        <v>324</v>
      </c>
      <c r="F616" s="117">
        <v>1785</v>
      </c>
      <c r="G616" s="112"/>
      <c r="H616" s="61">
        <f t="shared" si="28"/>
        <v>0</v>
      </c>
      <c r="I616" s="77" t="str">
        <f t="shared" si="27"/>
        <v>C</v>
      </c>
      <c r="J616" s="92" t="s">
        <v>2382</v>
      </c>
    </row>
    <row r="617" spans="1:10" ht="15">
      <c r="A617" s="70">
        <f ca="1" t="shared" si="29"/>
        <v>545</v>
      </c>
      <c r="B617" s="104" t="s">
        <v>923</v>
      </c>
      <c r="C617" s="71"/>
      <c r="D617" s="104" t="s">
        <v>1951</v>
      </c>
      <c r="E617" s="105" t="s">
        <v>324</v>
      </c>
      <c r="F617" s="117">
        <v>15</v>
      </c>
      <c r="G617" s="112"/>
      <c r="H617" s="61">
        <f t="shared" si="28"/>
        <v>0</v>
      </c>
      <c r="I617" s="77" t="str">
        <f t="shared" si="27"/>
        <v>C</v>
      </c>
      <c r="J617" s="92" t="s">
        <v>2382</v>
      </c>
    </row>
    <row r="618" spans="1:10" ht="15">
      <c r="A618" s="70">
        <f ca="1" t="shared" si="29"/>
        <v>546</v>
      </c>
      <c r="B618" s="104" t="s">
        <v>924</v>
      </c>
      <c r="C618" s="71"/>
      <c r="D618" s="104" t="s">
        <v>1952</v>
      </c>
      <c r="E618" s="105" t="s">
        <v>324</v>
      </c>
      <c r="F618" s="117">
        <v>210</v>
      </c>
      <c r="G618" s="112"/>
      <c r="H618" s="61">
        <f t="shared" si="28"/>
        <v>0</v>
      </c>
      <c r="I618" s="77" t="str">
        <f t="shared" si="27"/>
        <v>C</v>
      </c>
      <c r="J618" s="92" t="s">
        <v>2382</v>
      </c>
    </row>
    <row r="619" spans="1:10" ht="15">
      <c r="A619" s="70">
        <f ca="1" t="shared" si="29"/>
        <v>547</v>
      </c>
      <c r="B619" s="104" t="s">
        <v>925</v>
      </c>
      <c r="C619" s="71"/>
      <c r="D619" s="104" t="s">
        <v>1953</v>
      </c>
      <c r="E619" s="105" t="s">
        <v>324</v>
      </c>
      <c r="F619" s="117">
        <v>115</v>
      </c>
      <c r="G619" s="112"/>
      <c r="H619" s="61">
        <f t="shared" si="28"/>
        <v>0</v>
      </c>
      <c r="I619" s="77" t="str">
        <f t="shared" si="27"/>
        <v>C</v>
      </c>
      <c r="J619" s="92" t="s">
        <v>2382</v>
      </c>
    </row>
    <row r="620" spans="1:10" ht="15">
      <c r="A620" s="70">
        <f ca="1" t="shared" si="29"/>
        <v>548</v>
      </c>
      <c r="B620" s="104" t="s">
        <v>926</v>
      </c>
      <c r="C620" s="71"/>
      <c r="D620" s="104" t="s">
        <v>1954</v>
      </c>
      <c r="E620" s="105" t="s">
        <v>324</v>
      </c>
      <c r="F620" s="117">
        <v>70</v>
      </c>
      <c r="G620" s="112"/>
      <c r="H620" s="61">
        <f t="shared" si="28"/>
        <v>0</v>
      </c>
      <c r="I620" s="77" t="str">
        <f t="shared" si="27"/>
        <v>C</v>
      </c>
      <c r="J620" s="92" t="s">
        <v>2382</v>
      </c>
    </row>
    <row r="621" spans="1:10" ht="15">
      <c r="A621" s="70">
        <f ca="1" t="shared" si="29"/>
        <v>549</v>
      </c>
      <c r="B621" s="104" t="s">
        <v>927</v>
      </c>
      <c r="C621" s="71"/>
      <c r="D621" s="104" t="s">
        <v>1955</v>
      </c>
      <c r="E621" s="105" t="s">
        <v>324</v>
      </c>
      <c r="F621" s="117">
        <v>80</v>
      </c>
      <c r="G621" s="112"/>
      <c r="H621" s="61">
        <f t="shared" si="28"/>
        <v>0</v>
      </c>
      <c r="I621" s="77" t="str">
        <f t="shared" si="27"/>
        <v>C</v>
      </c>
      <c r="J621" s="92" t="s">
        <v>2382</v>
      </c>
    </row>
    <row r="622" spans="1:10" ht="15">
      <c r="A622" s="70">
        <f ca="1" t="shared" si="29"/>
        <v>550</v>
      </c>
      <c r="B622" s="104" t="s">
        <v>928</v>
      </c>
      <c r="C622" s="71"/>
      <c r="D622" s="104" t="s">
        <v>1956</v>
      </c>
      <c r="E622" s="105" t="s">
        <v>324</v>
      </c>
      <c r="F622" s="117">
        <v>95</v>
      </c>
      <c r="G622" s="112"/>
      <c r="H622" s="61">
        <f t="shared" si="28"/>
        <v>0</v>
      </c>
      <c r="I622" s="77" t="str">
        <f t="shared" si="27"/>
        <v>C</v>
      </c>
      <c r="J622" s="92" t="s">
        <v>2382</v>
      </c>
    </row>
    <row r="623" spans="1:10" ht="15">
      <c r="A623" s="70">
        <f ca="1" t="shared" si="29"/>
        <v>551</v>
      </c>
      <c r="B623" s="104" t="s">
        <v>929</v>
      </c>
      <c r="C623" s="71"/>
      <c r="D623" s="104" t="s">
        <v>1957</v>
      </c>
      <c r="E623" s="105" t="s">
        <v>324</v>
      </c>
      <c r="F623" s="117">
        <v>240</v>
      </c>
      <c r="G623" s="112"/>
      <c r="H623" s="61">
        <f t="shared" si="28"/>
        <v>0</v>
      </c>
      <c r="I623" s="77" t="str">
        <f t="shared" si="27"/>
        <v>C</v>
      </c>
      <c r="J623" s="92" t="s">
        <v>2382</v>
      </c>
    </row>
    <row r="624" spans="1:10" ht="15">
      <c r="A624" s="70">
        <f ca="1" t="shared" si="29"/>
        <v>552</v>
      </c>
      <c r="B624" s="104" t="s">
        <v>930</v>
      </c>
      <c r="C624" s="71"/>
      <c r="D624" s="104" t="s">
        <v>1958</v>
      </c>
      <c r="E624" s="105" t="s">
        <v>324</v>
      </c>
      <c r="F624" s="117">
        <v>264</v>
      </c>
      <c r="G624" s="112"/>
      <c r="H624" s="61">
        <f t="shared" si="28"/>
        <v>0</v>
      </c>
      <c r="I624" s="77" t="str">
        <f t="shared" si="27"/>
        <v>C</v>
      </c>
      <c r="J624" s="92" t="s">
        <v>2382</v>
      </c>
    </row>
    <row r="625" spans="1:10" ht="15">
      <c r="A625" s="70">
        <f ca="1" t="shared" si="29"/>
        <v>553</v>
      </c>
      <c r="B625" s="104" t="s">
        <v>931</v>
      </c>
      <c r="C625" s="71"/>
      <c r="D625" s="104" t="s">
        <v>1959</v>
      </c>
      <c r="E625" s="105" t="s">
        <v>324</v>
      </c>
      <c r="F625" s="117">
        <v>163</v>
      </c>
      <c r="G625" s="112"/>
      <c r="H625" s="61">
        <f t="shared" si="28"/>
        <v>0</v>
      </c>
      <c r="I625" s="77" t="str">
        <f t="shared" si="27"/>
        <v>C</v>
      </c>
      <c r="J625" s="92" t="s">
        <v>2382</v>
      </c>
    </row>
    <row r="626" spans="1:10" ht="15">
      <c r="A626" s="70">
        <f ca="1" t="shared" si="29"/>
        <v>554</v>
      </c>
      <c r="B626" s="104" t="s">
        <v>932</v>
      </c>
      <c r="C626" s="71"/>
      <c r="D626" s="104" t="s">
        <v>1960</v>
      </c>
      <c r="E626" s="105" t="s">
        <v>324</v>
      </c>
      <c r="F626" s="117">
        <v>86</v>
      </c>
      <c r="G626" s="112"/>
      <c r="H626" s="61">
        <f t="shared" si="28"/>
        <v>0</v>
      </c>
      <c r="I626" s="77" t="str">
        <f t="shared" si="27"/>
        <v>C</v>
      </c>
      <c r="J626" s="92" t="s">
        <v>2382</v>
      </c>
    </row>
    <row r="627" spans="1:10" ht="15">
      <c r="A627" s="70">
        <f ca="1" t="shared" si="29"/>
        <v>555</v>
      </c>
      <c r="B627" s="104" t="s">
        <v>933</v>
      </c>
      <c r="C627" s="71"/>
      <c r="D627" s="104" t="s">
        <v>1961</v>
      </c>
      <c r="E627" s="105" t="s">
        <v>642</v>
      </c>
      <c r="F627" s="117">
        <v>5</v>
      </c>
      <c r="G627" s="112"/>
      <c r="H627" s="61">
        <f t="shared" si="28"/>
        <v>0</v>
      </c>
      <c r="I627" s="77" t="str">
        <f t="shared" si="27"/>
        <v>C</v>
      </c>
      <c r="J627" s="92" t="s">
        <v>2382</v>
      </c>
    </row>
    <row r="628" spans="1:10" ht="15">
      <c r="A628" s="70">
        <f ca="1" t="shared" si="29"/>
        <v>556</v>
      </c>
      <c r="B628" s="104" t="s">
        <v>934</v>
      </c>
      <c r="C628" s="71"/>
      <c r="D628" s="104" t="s">
        <v>1962</v>
      </c>
      <c r="E628" s="105" t="s">
        <v>642</v>
      </c>
      <c r="F628" s="117">
        <v>2</v>
      </c>
      <c r="G628" s="112"/>
      <c r="H628" s="61">
        <f t="shared" si="28"/>
        <v>0</v>
      </c>
      <c r="I628" s="77" t="str">
        <f t="shared" si="27"/>
        <v>C</v>
      </c>
      <c r="J628" s="92" t="s">
        <v>2382</v>
      </c>
    </row>
    <row r="629" spans="1:10" ht="15">
      <c r="A629" s="70">
        <f ca="1" t="shared" si="29"/>
        <v>557</v>
      </c>
      <c r="B629" s="104" t="s">
        <v>935</v>
      </c>
      <c r="C629" s="71"/>
      <c r="D629" s="104" t="s">
        <v>1963</v>
      </c>
      <c r="E629" s="105" t="s">
        <v>324</v>
      </c>
      <c r="F629" s="117">
        <v>525</v>
      </c>
      <c r="G629" s="112"/>
      <c r="H629" s="61">
        <f t="shared" si="28"/>
        <v>0</v>
      </c>
      <c r="I629" s="77" t="str">
        <f t="shared" si="27"/>
        <v>C</v>
      </c>
      <c r="J629" s="92" t="s">
        <v>2382</v>
      </c>
    </row>
    <row r="630" spans="1:10" ht="15">
      <c r="A630" s="70">
        <f ca="1" t="shared" si="29"/>
        <v>558</v>
      </c>
      <c r="B630" s="104" t="s">
        <v>936</v>
      </c>
      <c r="C630" s="71"/>
      <c r="D630" s="104" t="s">
        <v>1964</v>
      </c>
      <c r="E630" s="105" t="s">
        <v>324</v>
      </c>
      <c r="F630" s="117">
        <v>455</v>
      </c>
      <c r="G630" s="112"/>
      <c r="H630" s="61">
        <f t="shared" si="28"/>
        <v>0</v>
      </c>
      <c r="I630" s="77" t="str">
        <f t="shared" si="27"/>
        <v>C</v>
      </c>
      <c r="J630" s="92" t="s">
        <v>2382</v>
      </c>
    </row>
    <row r="631" spans="1:10" ht="15">
      <c r="A631" s="70">
        <f ca="1" t="shared" si="29"/>
        <v>559</v>
      </c>
      <c r="B631" s="104" t="s">
        <v>937</v>
      </c>
      <c r="C631" s="71"/>
      <c r="D631" s="104" t="s">
        <v>1965</v>
      </c>
      <c r="E631" s="105" t="s">
        <v>324</v>
      </c>
      <c r="F631" s="117">
        <v>275</v>
      </c>
      <c r="G631" s="112"/>
      <c r="H631" s="61">
        <f t="shared" si="28"/>
        <v>0</v>
      </c>
      <c r="I631" s="77" t="str">
        <f t="shared" si="27"/>
        <v>C</v>
      </c>
      <c r="J631" s="92" t="s">
        <v>2382</v>
      </c>
    </row>
    <row r="632" spans="1:10" ht="15">
      <c r="A632" s="70">
        <f ca="1" t="shared" si="29"/>
        <v>560</v>
      </c>
      <c r="B632" s="104" t="s">
        <v>938</v>
      </c>
      <c r="C632" s="71"/>
      <c r="D632" s="104" t="s">
        <v>1966</v>
      </c>
      <c r="E632" s="105" t="s">
        <v>324</v>
      </c>
      <c r="F632" s="117">
        <v>75</v>
      </c>
      <c r="G632" s="112"/>
      <c r="H632" s="61">
        <f t="shared" si="28"/>
        <v>0</v>
      </c>
      <c r="I632" s="77" t="str">
        <f t="shared" si="27"/>
        <v>C</v>
      </c>
      <c r="J632" s="92" t="s">
        <v>2382</v>
      </c>
    </row>
    <row r="633" spans="1:10" ht="15">
      <c r="A633" s="70">
        <f ca="1" t="shared" si="29"/>
        <v>561</v>
      </c>
      <c r="B633" s="104" t="s">
        <v>939</v>
      </c>
      <c r="C633" s="71"/>
      <c r="D633" s="104" t="s">
        <v>1967</v>
      </c>
      <c r="E633" s="105" t="s">
        <v>324</v>
      </c>
      <c r="F633" s="117">
        <v>25</v>
      </c>
      <c r="G633" s="112"/>
      <c r="H633" s="61">
        <f t="shared" si="28"/>
        <v>0</v>
      </c>
      <c r="I633" s="77" t="str">
        <f t="shared" si="27"/>
        <v>C</v>
      </c>
      <c r="J633" s="92" t="s">
        <v>2382</v>
      </c>
    </row>
    <row r="634" spans="1:10" ht="15">
      <c r="A634" s="70">
        <f ca="1" t="shared" si="29"/>
        <v>562</v>
      </c>
      <c r="B634" s="104" t="s">
        <v>940</v>
      </c>
      <c r="C634" s="71"/>
      <c r="D634" s="104" t="s">
        <v>1968</v>
      </c>
      <c r="E634" s="105" t="s">
        <v>324</v>
      </c>
      <c r="F634" s="117">
        <v>25</v>
      </c>
      <c r="G634" s="112"/>
      <c r="H634" s="61">
        <f t="shared" si="28"/>
        <v>0</v>
      </c>
      <c r="I634" s="77" t="str">
        <f t="shared" si="27"/>
        <v>C</v>
      </c>
      <c r="J634" s="92" t="s">
        <v>2382</v>
      </c>
    </row>
    <row r="635" spans="1:10" ht="15">
      <c r="A635" s="70">
        <f ca="1" t="shared" si="29"/>
        <v>563</v>
      </c>
      <c r="B635" s="104" t="s">
        <v>941</v>
      </c>
      <c r="C635" s="71"/>
      <c r="D635" s="104" t="s">
        <v>1969</v>
      </c>
      <c r="E635" s="105" t="s">
        <v>642</v>
      </c>
      <c r="F635" s="117">
        <v>4</v>
      </c>
      <c r="G635" s="112"/>
      <c r="H635" s="61">
        <f t="shared" si="28"/>
        <v>0</v>
      </c>
      <c r="I635" s="77" t="str">
        <f t="shared" si="27"/>
        <v>C</v>
      </c>
      <c r="J635" s="92" t="s">
        <v>2382</v>
      </c>
    </row>
    <row r="636" spans="1:10" ht="15">
      <c r="A636" s="70">
        <f ca="1" t="shared" si="29"/>
        <v>564</v>
      </c>
      <c r="B636" s="104" t="s">
        <v>942</v>
      </c>
      <c r="C636" s="71"/>
      <c r="D636" s="104" t="s">
        <v>1970</v>
      </c>
      <c r="E636" s="105" t="s">
        <v>642</v>
      </c>
      <c r="F636" s="117">
        <v>3</v>
      </c>
      <c r="G636" s="112"/>
      <c r="H636" s="61">
        <f t="shared" si="28"/>
        <v>0</v>
      </c>
      <c r="I636" s="77" t="str">
        <f t="shared" si="27"/>
        <v>C</v>
      </c>
      <c r="J636" s="92" t="s">
        <v>2382</v>
      </c>
    </row>
    <row r="637" spans="1:10" ht="15">
      <c r="A637" s="70">
        <f ca="1" t="shared" si="29"/>
        <v>565</v>
      </c>
      <c r="B637" s="104" t="s">
        <v>784</v>
      </c>
      <c r="C637" s="71"/>
      <c r="D637" s="104" t="s">
        <v>1813</v>
      </c>
      <c r="E637" s="105" t="s">
        <v>642</v>
      </c>
      <c r="F637" s="117">
        <v>22</v>
      </c>
      <c r="G637" s="109"/>
      <c r="H637" s="61">
        <f t="shared" si="28"/>
        <v>0</v>
      </c>
      <c r="I637" s="77" t="str">
        <f t="shared" si="27"/>
        <v>C</v>
      </c>
      <c r="J637" s="92" t="s">
        <v>2382</v>
      </c>
    </row>
    <row r="638" spans="1:10" ht="15">
      <c r="A638" s="70">
        <f ca="1" t="shared" si="29"/>
        <v>566</v>
      </c>
      <c r="B638" s="104" t="s">
        <v>785</v>
      </c>
      <c r="C638" s="71"/>
      <c r="D638" s="104" t="s">
        <v>1814</v>
      </c>
      <c r="E638" s="105" t="s">
        <v>642</v>
      </c>
      <c r="F638" s="117">
        <v>14</v>
      </c>
      <c r="G638" s="109"/>
      <c r="H638" s="61">
        <f t="shared" si="28"/>
        <v>0</v>
      </c>
      <c r="I638" s="77" t="str">
        <f t="shared" si="27"/>
        <v>C</v>
      </c>
      <c r="J638" s="92" t="s">
        <v>2382</v>
      </c>
    </row>
    <row r="639" spans="1:10" ht="15">
      <c r="A639" s="70">
        <f ca="1" t="shared" si="29"/>
        <v>567</v>
      </c>
      <c r="B639" s="104" t="s">
        <v>786</v>
      </c>
      <c r="C639" s="71"/>
      <c r="D639" s="104" t="s">
        <v>1815</v>
      </c>
      <c r="E639" s="105" t="s">
        <v>642</v>
      </c>
      <c r="F639" s="117">
        <v>9</v>
      </c>
      <c r="G639" s="109"/>
      <c r="H639" s="61">
        <f t="shared" si="28"/>
        <v>0</v>
      </c>
      <c r="I639" s="77" t="str">
        <f t="shared" si="27"/>
        <v>C</v>
      </c>
      <c r="J639" s="92" t="s">
        <v>2382</v>
      </c>
    </row>
    <row r="640" spans="1:10" ht="15">
      <c r="A640" s="70">
        <f ca="1" t="shared" si="29"/>
        <v>568</v>
      </c>
      <c r="B640" s="104" t="s">
        <v>787</v>
      </c>
      <c r="C640" s="71"/>
      <c r="D640" s="104" t="s">
        <v>1816</v>
      </c>
      <c r="E640" s="105" t="s">
        <v>642</v>
      </c>
      <c r="F640" s="117">
        <v>3</v>
      </c>
      <c r="G640" s="109"/>
      <c r="H640" s="61">
        <f t="shared" si="28"/>
        <v>0</v>
      </c>
      <c r="I640" s="77" t="str">
        <f t="shared" si="27"/>
        <v>C</v>
      </c>
      <c r="J640" s="92" t="s">
        <v>2382</v>
      </c>
    </row>
    <row r="641" spans="1:10" ht="15">
      <c r="A641" s="70">
        <f ca="1" t="shared" si="29"/>
        <v>569</v>
      </c>
      <c r="B641" s="104" t="s">
        <v>788</v>
      </c>
      <c r="C641" s="71"/>
      <c r="D641" s="104" t="s">
        <v>1817</v>
      </c>
      <c r="E641" s="105" t="s">
        <v>642</v>
      </c>
      <c r="F641" s="117">
        <v>4</v>
      </c>
      <c r="G641" s="109"/>
      <c r="H641" s="61">
        <f t="shared" si="28"/>
        <v>0</v>
      </c>
      <c r="I641" s="77" t="str">
        <f t="shared" si="27"/>
        <v>C</v>
      </c>
      <c r="J641" s="92" t="s">
        <v>2382</v>
      </c>
    </row>
    <row r="642" spans="1:10" ht="15">
      <c r="A642" s="70">
        <f ca="1" t="shared" si="29"/>
        <v>570</v>
      </c>
      <c r="B642" s="104" t="s">
        <v>943</v>
      </c>
      <c r="C642" s="71"/>
      <c r="D642" s="104" t="s">
        <v>1971</v>
      </c>
      <c r="E642" s="105" t="s">
        <v>642</v>
      </c>
      <c r="F642" s="117">
        <v>2</v>
      </c>
      <c r="G642" s="112"/>
      <c r="H642" s="61">
        <f t="shared" si="28"/>
        <v>0</v>
      </c>
      <c r="I642" s="77" t="str">
        <f t="shared" si="27"/>
        <v>C</v>
      </c>
      <c r="J642" s="92" t="s">
        <v>2382</v>
      </c>
    </row>
    <row r="643" spans="1:10" ht="15">
      <c r="A643" s="70">
        <f ca="1" t="shared" si="29"/>
        <v>571</v>
      </c>
      <c r="B643" s="104" t="s">
        <v>944</v>
      </c>
      <c r="C643" s="71"/>
      <c r="D643" s="104" t="s">
        <v>1972</v>
      </c>
      <c r="E643" s="105" t="s">
        <v>642</v>
      </c>
      <c r="F643" s="117">
        <v>1</v>
      </c>
      <c r="G643" s="112"/>
      <c r="H643" s="61">
        <f t="shared" si="28"/>
        <v>0</v>
      </c>
      <c r="I643" s="77" t="str">
        <f aca="true" t="shared" si="30" ref="I643:I706">IF(E643&lt;&gt;"","C","")</f>
        <v>C</v>
      </c>
      <c r="J643" s="92" t="s">
        <v>2382</v>
      </c>
    </row>
    <row r="644" spans="1:10" ht="15">
      <c r="A644" s="70">
        <f ca="1" t="shared" si="29"/>
        <v>572</v>
      </c>
      <c r="B644" s="104" t="s">
        <v>803</v>
      </c>
      <c r="C644" s="71"/>
      <c r="D644" s="104" t="s">
        <v>1832</v>
      </c>
      <c r="E644" s="105" t="s">
        <v>642</v>
      </c>
      <c r="F644" s="117">
        <v>1</v>
      </c>
      <c r="G644" s="109"/>
      <c r="H644" s="61">
        <f t="shared" si="28"/>
        <v>0</v>
      </c>
      <c r="I644" s="77" t="str">
        <f t="shared" si="30"/>
        <v>C</v>
      </c>
      <c r="J644" s="92" t="s">
        <v>2382</v>
      </c>
    </row>
    <row r="645" spans="1:10" ht="15">
      <c r="A645" s="70">
        <f ca="1" t="shared" si="29"/>
        <v>573</v>
      </c>
      <c r="B645" s="104" t="s">
        <v>804</v>
      </c>
      <c r="C645" s="71"/>
      <c r="D645" s="104" t="s">
        <v>1833</v>
      </c>
      <c r="E645" s="105" t="s">
        <v>642</v>
      </c>
      <c r="F645" s="117">
        <v>1</v>
      </c>
      <c r="G645" s="109"/>
      <c r="H645" s="61">
        <f t="shared" si="28"/>
        <v>0</v>
      </c>
      <c r="I645" s="77" t="str">
        <f t="shared" si="30"/>
        <v>C</v>
      </c>
      <c r="J645" s="92" t="s">
        <v>2382</v>
      </c>
    </row>
    <row r="646" spans="1:10" ht="15">
      <c r="A646" s="70">
        <f ca="1" t="shared" si="29"/>
        <v>574</v>
      </c>
      <c r="B646" s="104" t="s">
        <v>945</v>
      </c>
      <c r="C646" s="71"/>
      <c r="D646" s="104" t="s">
        <v>1973</v>
      </c>
      <c r="E646" s="105" t="s">
        <v>642</v>
      </c>
      <c r="F646" s="117">
        <v>3</v>
      </c>
      <c r="G646" s="112"/>
      <c r="H646" s="61">
        <f t="shared" si="28"/>
        <v>0</v>
      </c>
      <c r="I646" s="77" t="str">
        <f t="shared" si="30"/>
        <v>C</v>
      </c>
      <c r="J646" s="92" t="s">
        <v>2382</v>
      </c>
    </row>
    <row r="647" spans="1:10" ht="15">
      <c r="A647" s="70">
        <f ca="1" t="shared" si="29"/>
        <v>575</v>
      </c>
      <c r="B647" s="104" t="s">
        <v>946</v>
      </c>
      <c r="C647" s="71"/>
      <c r="D647" s="104" t="s">
        <v>1974</v>
      </c>
      <c r="E647" s="105" t="s">
        <v>642</v>
      </c>
      <c r="F647" s="117">
        <v>7</v>
      </c>
      <c r="G647" s="112"/>
      <c r="H647" s="61">
        <f t="shared" si="28"/>
        <v>0</v>
      </c>
      <c r="I647" s="77" t="str">
        <f t="shared" si="30"/>
        <v>C</v>
      </c>
      <c r="J647" s="92" t="s">
        <v>2382</v>
      </c>
    </row>
    <row r="648" spans="1:10" ht="15">
      <c r="A648" s="70">
        <f ca="1" t="shared" si="29"/>
        <v>576</v>
      </c>
      <c r="B648" s="104" t="s">
        <v>947</v>
      </c>
      <c r="C648" s="71"/>
      <c r="D648" s="104" t="s">
        <v>1975</v>
      </c>
      <c r="E648" s="105" t="s">
        <v>642</v>
      </c>
      <c r="F648" s="117">
        <v>46</v>
      </c>
      <c r="G648" s="112"/>
      <c r="H648" s="61">
        <f t="shared" si="28"/>
        <v>0</v>
      </c>
      <c r="I648" s="77" t="str">
        <f t="shared" si="30"/>
        <v>C</v>
      </c>
      <c r="J648" s="92" t="s">
        <v>2382</v>
      </c>
    </row>
    <row r="649" spans="1:10" ht="15">
      <c r="A649" s="70">
        <f ca="1" t="shared" si="29"/>
        <v>577</v>
      </c>
      <c r="B649" s="104" t="s">
        <v>948</v>
      </c>
      <c r="C649" s="71"/>
      <c r="D649" s="104" t="s">
        <v>1976</v>
      </c>
      <c r="E649" s="105" t="s">
        <v>642</v>
      </c>
      <c r="F649" s="117">
        <v>2</v>
      </c>
      <c r="G649" s="112"/>
      <c r="H649" s="61">
        <f t="shared" si="28"/>
        <v>0</v>
      </c>
      <c r="I649" s="77" t="str">
        <f t="shared" si="30"/>
        <v>C</v>
      </c>
      <c r="J649" s="92" t="s">
        <v>2382</v>
      </c>
    </row>
    <row r="650" spans="1:10" ht="15">
      <c r="A650" s="70">
        <f ca="1" t="shared" si="29"/>
        <v>578</v>
      </c>
      <c r="B650" s="104" t="s">
        <v>949</v>
      </c>
      <c r="C650" s="71"/>
      <c r="D650" s="104" t="s">
        <v>1977</v>
      </c>
      <c r="E650" s="105" t="s">
        <v>642</v>
      </c>
      <c r="F650" s="117">
        <v>1</v>
      </c>
      <c r="G650" s="112"/>
      <c r="H650" s="61">
        <f t="shared" si="28"/>
        <v>0</v>
      </c>
      <c r="I650" s="77" t="str">
        <f t="shared" si="30"/>
        <v>C</v>
      </c>
      <c r="J650" s="92" t="s">
        <v>2382</v>
      </c>
    </row>
    <row r="651" spans="1:10" ht="15">
      <c r="A651" s="70">
        <f ca="1" t="shared" si="29"/>
        <v>579</v>
      </c>
      <c r="B651" s="104" t="s">
        <v>950</v>
      </c>
      <c r="C651" s="71"/>
      <c r="D651" s="104" t="s">
        <v>1978</v>
      </c>
      <c r="E651" s="105" t="s">
        <v>642</v>
      </c>
      <c r="F651" s="117">
        <v>3</v>
      </c>
      <c r="G651" s="112"/>
      <c r="H651" s="61">
        <f t="shared" si="28"/>
        <v>0</v>
      </c>
      <c r="I651" s="77" t="str">
        <f t="shared" si="30"/>
        <v>C</v>
      </c>
      <c r="J651" s="92" t="s">
        <v>2382</v>
      </c>
    </row>
    <row r="652" spans="1:10" ht="15">
      <c r="A652" s="70">
        <f ca="1" t="shared" si="29"/>
        <v>580</v>
      </c>
      <c r="B652" s="104" t="s">
        <v>951</v>
      </c>
      <c r="C652" s="71"/>
      <c r="D652" s="104" t="s">
        <v>1979</v>
      </c>
      <c r="E652" s="105" t="s">
        <v>642</v>
      </c>
      <c r="F652" s="117">
        <v>12</v>
      </c>
      <c r="G652" s="112"/>
      <c r="H652" s="61">
        <f t="shared" si="28"/>
        <v>0</v>
      </c>
      <c r="I652" s="77" t="str">
        <f t="shared" si="30"/>
        <v>C</v>
      </c>
      <c r="J652" s="92" t="s">
        <v>2382</v>
      </c>
    </row>
    <row r="653" spans="1:10" ht="15">
      <c r="A653" s="70">
        <f ca="1" t="shared" si="29"/>
        <v>581</v>
      </c>
      <c r="B653" s="104" t="s">
        <v>952</v>
      </c>
      <c r="C653" s="71"/>
      <c r="D653" s="104" t="s">
        <v>1980</v>
      </c>
      <c r="E653" s="105" t="s">
        <v>642</v>
      </c>
      <c r="F653" s="117">
        <v>12</v>
      </c>
      <c r="G653" s="112"/>
      <c r="H653" s="61">
        <f t="shared" si="28"/>
        <v>0</v>
      </c>
      <c r="I653" s="77" t="str">
        <f t="shared" si="30"/>
        <v>C</v>
      </c>
      <c r="J653" s="92" t="s">
        <v>2382</v>
      </c>
    </row>
    <row r="654" spans="1:10" ht="15">
      <c r="A654" s="70">
        <f ca="1" t="shared" si="29"/>
        <v>582</v>
      </c>
      <c r="B654" s="104" t="s">
        <v>953</v>
      </c>
      <c r="C654" s="71"/>
      <c r="D654" s="104" t="s">
        <v>1981</v>
      </c>
      <c r="E654" s="105" t="s">
        <v>642</v>
      </c>
      <c r="F654" s="117">
        <v>1</v>
      </c>
      <c r="G654" s="112"/>
      <c r="H654" s="61">
        <f t="shared" si="28"/>
        <v>0</v>
      </c>
      <c r="I654" s="77" t="str">
        <f t="shared" si="30"/>
        <v>C</v>
      </c>
      <c r="J654" s="92" t="s">
        <v>2382</v>
      </c>
    </row>
    <row r="655" spans="1:10" ht="15">
      <c r="A655" s="70">
        <f ca="1" t="shared" si="29"/>
        <v>583</v>
      </c>
      <c r="B655" s="104" t="s">
        <v>954</v>
      </c>
      <c r="C655" s="71"/>
      <c r="D655" s="104" t="s">
        <v>1982</v>
      </c>
      <c r="E655" s="105" t="s">
        <v>324</v>
      </c>
      <c r="F655" s="117">
        <v>12</v>
      </c>
      <c r="G655" s="112"/>
      <c r="H655" s="61">
        <f t="shared" si="28"/>
        <v>0</v>
      </c>
      <c r="I655" s="77" t="str">
        <f t="shared" si="30"/>
        <v>C</v>
      </c>
      <c r="J655" s="92" t="s">
        <v>2382</v>
      </c>
    </row>
    <row r="656" spans="1:10" ht="15">
      <c r="A656" s="70">
        <f ca="1" t="shared" si="29"/>
        <v>584</v>
      </c>
      <c r="B656" s="104" t="s">
        <v>955</v>
      </c>
      <c r="C656" s="71"/>
      <c r="D656" s="104" t="s">
        <v>1983</v>
      </c>
      <c r="E656" s="105" t="s">
        <v>642</v>
      </c>
      <c r="F656" s="117">
        <v>12</v>
      </c>
      <c r="G656" s="112"/>
      <c r="H656" s="61">
        <f t="shared" si="28"/>
        <v>0</v>
      </c>
      <c r="I656" s="77" t="str">
        <f t="shared" si="30"/>
        <v>C</v>
      </c>
      <c r="J656" s="92" t="s">
        <v>2382</v>
      </c>
    </row>
    <row r="657" spans="1:10" ht="15">
      <c r="A657" s="70">
        <f ca="1" t="shared" si="29"/>
        <v>585</v>
      </c>
      <c r="B657" s="104" t="s">
        <v>956</v>
      </c>
      <c r="C657" s="71"/>
      <c r="D657" s="104" t="s">
        <v>1984</v>
      </c>
      <c r="E657" s="105" t="s">
        <v>642</v>
      </c>
      <c r="F657" s="117">
        <v>12</v>
      </c>
      <c r="G657" s="112"/>
      <c r="H657" s="61">
        <f t="shared" si="28"/>
        <v>0</v>
      </c>
      <c r="I657" s="77" t="str">
        <f t="shared" si="30"/>
        <v>C</v>
      </c>
      <c r="J657" s="92" t="s">
        <v>2382</v>
      </c>
    </row>
    <row r="658" spans="1:10" ht="15">
      <c r="A658" s="70">
        <f ca="1" t="shared" si="29"/>
        <v>586</v>
      </c>
      <c r="B658" s="104" t="s">
        <v>957</v>
      </c>
      <c r="C658" s="71"/>
      <c r="D658" s="104" t="s">
        <v>1985</v>
      </c>
      <c r="E658" s="105" t="s">
        <v>642</v>
      </c>
      <c r="F658" s="117">
        <v>9</v>
      </c>
      <c r="G658" s="112"/>
      <c r="H658" s="61">
        <f aca="true" t="shared" si="31" ref="H658:H721">+IF(AND(F658="",G658=""),"",ROUND(F658*G658,2))</f>
        <v>0</v>
      </c>
      <c r="I658" s="77" t="str">
        <f t="shared" si="30"/>
        <v>C</v>
      </c>
      <c r="J658" s="92" t="s">
        <v>2382</v>
      </c>
    </row>
    <row r="659" spans="1:10" ht="15">
      <c r="A659" s="70">
        <f aca="true" ca="1" t="shared" si="32" ref="A659:A722">+IF(NOT(ISBLANK(INDIRECT("e"&amp;ROW()))),MAX(INDIRECT("a$16:A"&amp;ROW()-1))+1,"")</f>
        <v>587</v>
      </c>
      <c r="B659" s="104" t="s">
        <v>958</v>
      </c>
      <c r="C659" s="71"/>
      <c r="D659" s="104" t="s">
        <v>1986</v>
      </c>
      <c r="E659" s="105" t="s">
        <v>642</v>
      </c>
      <c r="F659" s="117">
        <v>3</v>
      </c>
      <c r="G659" s="112"/>
      <c r="H659" s="61">
        <f t="shared" si="31"/>
        <v>0</v>
      </c>
      <c r="I659" s="77" t="str">
        <f t="shared" si="30"/>
        <v>C</v>
      </c>
      <c r="J659" s="92" t="s">
        <v>2382</v>
      </c>
    </row>
    <row r="660" spans="1:10" ht="15">
      <c r="A660" s="70">
        <f ca="1" t="shared" si="32"/>
        <v>588</v>
      </c>
      <c r="B660" s="104" t="s">
        <v>959</v>
      </c>
      <c r="C660" s="71"/>
      <c r="D660" s="104" t="s">
        <v>1987</v>
      </c>
      <c r="E660" s="105" t="s">
        <v>642</v>
      </c>
      <c r="F660" s="117">
        <v>7</v>
      </c>
      <c r="G660" s="112"/>
      <c r="H660" s="61">
        <f t="shared" si="31"/>
        <v>0</v>
      </c>
      <c r="I660" s="77" t="str">
        <f t="shared" si="30"/>
        <v>C</v>
      </c>
      <c r="J660" s="92" t="s">
        <v>2382</v>
      </c>
    </row>
    <row r="661" spans="1:10" ht="15">
      <c r="A661" s="70">
        <f ca="1" t="shared" si="32"/>
        <v>589</v>
      </c>
      <c r="B661" s="104" t="s">
        <v>960</v>
      </c>
      <c r="C661" s="71"/>
      <c r="D661" s="104" t="s">
        <v>1988</v>
      </c>
      <c r="E661" s="105" t="s">
        <v>642</v>
      </c>
      <c r="F661" s="117">
        <v>95</v>
      </c>
      <c r="G661" s="112"/>
      <c r="H661" s="61">
        <f t="shared" si="31"/>
        <v>0</v>
      </c>
      <c r="I661" s="77" t="str">
        <f t="shared" si="30"/>
        <v>C</v>
      </c>
      <c r="J661" s="92" t="s">
        <v>2382</v>
      </c>
    </row>
    <row r="662" spans="1:10" ht="15">
      <c r="A662" s="70">
        <f ca="1" t="shared" si="32"/>
        <v>590</v>
      </c>
      <c r="B662" s="104" t="s">
        <v>961</v>
      </c>
      <c r="C662" s="71"/>
      <c r="D662" s="104" t="s">
        <v>1989</v>
      </c>
      <c r="E662" s="105" t="s">
        <v>324</v>
      </c>
      <c r="F662" s="117">
        <v>4</v>
      </c>
      <c r="G662" s="112"/>
      <c r="H662" s="61">
        <f t="shared" si="31"/>
        <v>0</v>
      </c>
      <c r="I662" s="77" t="str">
        <f t="shared" si="30"/>
        <v>C</v>
      </c>
      <c r="J662" s="92" t="s">
        <v>2382</v>
      </c>
    </row>
    <row r="663" spans="1:10" ht="15">
      <c r="A663" s="70">
        <f ca="1" t="shared" si="32"/>
        <v>591</v>
      </c>
      <c r="B663" s="104" t="s">
        <v>962</v>
      </c>
      <c r="C663" s="71"/>
      <c r="D663" s="104" t="s">
        <v>1990</v>
      </c>
      <c r="E663" s="105" t="s">
        <v>642</v>
      </c>
      <c r="F663" s="117">
        <v>5</v>
      </c>
      <c r="G663" s="112"/>
      <c r="H663" s="61">
        <f t="shared" si="31"/>
        <v>0</v>
      </c>
      <c r="I663" s="77" t="str">
        <f t="shared" si="30"/>
        <v>C</v>
      </c>
      <c r="J663" s="92" t="s">
        <v>2382</v>
      </c>
    </row>
    <row r="664" spans="1:10" ht="15">
      <c r="A664" s="70">
        <f ca="1" t="shared" si="32"/>
        <v>592</v>
      </c>
      <c r="B664" s="104" t="s">
        <v>963</v>
      </c>
      <c r="C664" s="71"/>
      <c r="D664" s="104" t="s">
        <v>1991</v>
      </c>
      <c r="E664" s="105" t="s">
        <v>642</v>
      </c>
      <c r="F664" s="117">
        <v>5</v>
      </c>
      <c r="G664" s="112"/>
      <c r="H664" s="61">
        <f t="shared" si="31"/>
        <v>0</v>
      </c>
      <c r="I664" s="77" t="str">
        <f t="shared" si="30"/>
        <v>C</v>
      </c>
      <c r="J664" s="92" t="s">
        <v>2382</v>
      </c>
    </row>
    <row r="665" spans="1:10" ht="15">
      <c r="A665" s="70">
        <f ca="1" t="shared" si="32"/>
        <v>593</v>
      </c>
      <c r="B665" s="104" t="s">
        <v>964</v>
      </c>
      <c r="C665" s="71"/>
      <c r="D665" s="104" t="s">
        <v>1992</v>
      </c>
      <c r="E665" s="105" t="s">
        <v>642</v>
      </c>
      <c r="F665" s="117">
        <v>13</v>
      </c>
      <c r="G665" s="112"/>
      <c r="H665" s="61">
        <f t="shared" si="31"/>
        <v>0</v>
      </c>
      <c r="I665" s="77" t="str">
        <f t="shared" si="30"/>
        <v>C</v>
      </c>
      <c r="J665" s="92" t="s">
        <v>2382</v>
      </c>
    </row>
    <row r="666" spans="1:10" ht="15">
      <c r="A666" s="70">
        <f ca="1" t="shared" si="32"/>
        <v>594</v>
      </c>
      <c r="B666" s="104" t="s">
        <v>965</v>
      </c>
      <c r="C666" s="71"/>
      <c r="D666" s="104" t="s">
        <v>1993</v>
      </c>
      <c r="E666" s="105" t="s">
        <v>642</v>
      </c>
      <c r="F666" s="117">
        <v>4</v>
      </c>
      <c r="G666" s="112"/>
      <c r="H666" s="61">
        <f t="shared" si="31"/>
        <v>0</v>
      </c>
      <c r="I666" s="77" t="str">
        <f t="shared" si="30"/>
        <v>C</v>
      </c>
      <c r="J666" s="92" t="s">
        <v>2382</v>
      </c>
    </row>
    <row r="667" spans="1:10" ht="15">
      <c r="A667" s="70">
        <f ca="1" t="shared" si="32"/>
        <v>595</v>
      </c>
      <c r="B667" s="104" t="s">
        <v>966</v>
      </c>
      <c r="C667" s="71"/>
      <c r="D667" s="104" t="s">
        <v>1994</v>
      </c>
      <c r="E667" s="105" t="s">
        <v>642</v>
      </c>
      <c r="F667" s="117">
        <v>1</v>
      </c>
      <c r="G667" s="112"/>
      <c r="H667" s="61">
        <f t="shared" si="31"/>
        <v>0</v>
      </c>
      <c r="I667" s="77" t="str">
        <f t="shared" si="30"/>
        <v>C</v>
      </c>
      <c r="J667" s="92" t="s">
        <v>2382</v>
      </c>
    </row>
    <row r="668" spans="1:10" ht="15">
      <c r="A668" s="70">
        <f ca="1" t="shared" si="32"/>
        <v>596</v>
      </c>
      <c r="B668" s="104" t="s">
        <v>967</v>
      </c>
      <c r="C668" s="71"/>
      <c r="D668" s="104" t="s">
        <v>1995</v>
      </c>
      <c r="E668" s="105" t="s">
        <v>642</v>
      </c>
      <c r="F668" s="117">
        <v>5</v>
      </c>
      <c r="G668" s="112"/>
      <c r="H668" s="61">
        <f t="shared" si="31"/>
        <v>0</v>
      </c>
      <c r="I668" s="77" t="str">
        <f t="shared" si="30"/>
        <v>C</v>
      </c>
      <c r="J668" s="92" t="s">
        <v>2382</v>
      </c>
    </row>
    <row r="669" spans="1:10" ht="15">
      <c r="A669" s="70">
        <f ca="1" t="shared" si="32"/>
        <v>597</v>
      </c>
      <c r="B669" s="104" t="s">
        <v>968</v>
      </c>
      <c r="C669" s="71"/>
      <c r="D669" s="104" t="s">
        <v>1996</v>
      </c>
      <c r="E669" s="105" t="s">
        <v>1389</v>
      </c>
      <c r="F669" s="117">
        <v>1</v>
      </c>
      <c r="G669" s="112"/>
      <c r="H669" s="61">
        <f t="shared" si="31"/>
        <v>0</v>
      </c>
      <c r="I669" s="77" t="str">
        <f t="shared" si="30"/>
        <v>C</v>
      </c>
      <c r="J669" s="92" t="s">
        <v>2382</v>
      </c>
    </row>
    <row r="670" spans="1:10" ht="15">
      <c r="A670" s="70">
        <f ca="1" t="shared" si="32"/>
        <v>598</v>
      </c>
      <c r="B670" s="104" t="s">
        <v>969</v>
      </c>
      <c r="C670" s="71"/>
      <c r="D670" s="104" t="s">
        <v>1997</v>
      </c>
      <c r="E670" s="105" t="s">
        <v>642</v>
      </c>
      <c r="F670" s="117">
        <v>1</v>
      </c>
      <c r="G670" s="112"/>
      <c r="H670" s="61">
        <f t="shared" si="31"/>
        <v>0</v>
      </c>
      <c r="I670" s="77" t="str">
        <f t="shared" si="30"/>
        <v>C</v>
      </c>
      <c r="J670" s="92" t="s">
        <v>2382</v>
      </c>
    </row>
    <row r="671" spans="1:10" ht="15">
      <c r="A671" s="70">
        <f ca="1" t="shared" si="32"/>
        <v>599</v>
      </c>
      <c r="B671" s="104" t="s">
        <v>970</v>
      </c>
      <c r="C671" s="71"/>
      <c r="D671" s="104" t="s">
        <v>1998</v>
      </c>
      <c r="E671" s="105" t="s">
        <v>642</v>
      </c>
      <c r="F671" s="117">
        <v>1</v>
      </c>
      <c r="G671" s="112"/>
      <c r="H671" s="61">
        <f t="shared" si="31"/>
        <v>0</v>
      </c>
      <c r="I671" s="77" t="str">
        <f t="shared" si="30"/>
        <v>C</v>
      </c>
      <c r="J671" s="92" t="s">
        <v>2382</v>
      </c>
    </row>
    <row r="672" spans="1:10" ht="15">
      <c r="A672" s="70">
        <f ca="1" t="shared" si="32"/>
        <v>600</v>
      </c>
      <c r="B672" s="104" t="s">
        <v>971</v>
      </c>
      <c r="C672" s="71"/>
      <c r="D672" s="104" t="s">
        <v>1999</v>
      </c>
      <c r="E672" s="105" t="s">
        <v>642</v>
      </c>
      <c r="F672" s="117">
        <v>1</v>
      </c>
      <c r="G672" s="112"/>
      <c r="H672" s="61">
        <f t="shared" si="31"/>
        <v>0</v>
      </c>
      <c r="I672" s="77" t="str">
        <f t="shared" si="30"/>
        <v>C</v>
      </c>
      <c r="J672" s="92" t="s">
        <v>2382</v>
      </c>
    </row>
    <row r="673" spans="1:10" ht="15">
      <c r="A673" s="70">
        <f ca="1" t="shared" si="32"/>
        <v>601</v>
      </c>
      <c r="B673" s="104" t="s">
        <v>972</v>
      </c>
      <c r="C673" s="71"/>
      <c r="D673" s="104" t="s">
        <v>2000</v>
      </c>
      <c r="E673" s="105" t="s">
        <v>324</v>
      </c>
      <c r="F673" s="117">
        <v>60</v>
      </c>
      <c r="G673" s="112"/>
      <c r="H673" s="61">
        <f t="shared" si="31"/>
        <v>0</v>
      </c>
      <c r="I673" s="77" t="str">
        <f t="shared" si="30"/>
        <v>C</v>
      </c>
      <c r="J673" s="92" t="s">
        <v>2382</v>
      </c>
    </row>
    <row r="674" spans="1:10" ht="15">
      <c r="A674" s="70">
        <f ca="1" t="shared" si="32"/>
        <v>602</v>
      </c>
      <c r="B674" s="104" t="s">
        <v>973</v>
      </c>
      <c r="C674" s="71"/>
      <c r="D674" s="104" t="s">
        <v>2001</v>
      </c>
      <c r="E674" s="105" t="s">
        <v>324</v>
      </c>
      <c r="F674" s="117">
        <v>192</v>
      </c>
      <c r="G674" s="112"/>
      <c r="H674" s="61">
        <f t="shared" si="31"/>
        <v>0</v>
      </c>
      <c r="I674" s="77" t="str">
        <f t="shared" si="30"/>
        <v>C</v>
      </c>
      <c r="J674" s="92" t="s">
        <v>2382</v>
      </c>
    </row>
    <row r="675" spans="1:10" ht="15">
      <c r="A675" s="70">
        <f ca="1" t="shared" si="32"/>
        <v>603</v>
      </c>
      <c r="B675" s="104" t="s">
        <v>974</v>
      </c>
      <c r="C675" s="71"/>
      <c r="D675" s="104" t="s">
        <v>2002</v>
      </c>
      <c r="E675" s="105" t="s">
        <v>324</v>
      </c>
      <c r="F675" s="117">
        <v>36</v>
      </c>
      <c r="G675" s="112"/>
      <c r="H675" s="61">
        <f t="shared" si="31"/>
        <v>0</v>
      </c>
      <c r="I675" s="77" t="str">
        <f t="shared" si="30"/>
        <v>C</v>
      </c>
      <c r="J675" s="92" t="s">
        <v>2382</v>
      </c>
    </row>
    <row r="676" spans="1:10" ht="15">
      <c r="A676" s="70">
        <f ca="1" t="shared" si="32"/>
        <v>604</v>
      </c>
      <c r="B676" s="104" t="s">
        <v>975</v>
      </c>
      <c r="C676" s="71"/>
      <c r="D676" s="104" t="s">
        <v>2003</v>
      </c>
      <c r="E676" s="105" t="s">
        <v>324</v>
      </c>
      <c r="F676" s="117">
        <v>176</v>
      </c>
      <c r="G676" s="112"/>
      <c r="H676" s="61">
        <f t="shared" si="31"/>
        <v>0</v>
      </c>
      <c r="I676" s="77" t="str">
        <f t="shared" si="30"/>
        <v>C</v>
      </c>
      <c r="J676" s="92" t="s">
        <v>2382</v>
      </c>
    </row>
    <row r="677" spans="1:10" ht="15">
      <c r="A677" s="70">
        <f ca="1" t="shared" si="32"/>
        <v>605</v>
      </c>
      <c r="B677" s="104" t="s">
        <v>976</v>
      </c>
      <c r="C677" s="71"/>
      <c r="D677" s="104" t="s">
        <v>2004</v>
      </c>
      <c r="E677" s="105" t="s">
        <v>324</v>
      </c>
      <c r="F677" s="117">
        <v>124</v>
      </c>
      <c r="G677" s="112"/>
      <c r="H677" s="61">
        <f t="shared" si="31"/>
        <v>0</v>
      </c>
      <c r="I677" s="77" t="str">
        <f t="shared" si="30"/>
        <v>C</v>
      </c>
      <c r="J677" s="92" t="s">
        <v>2382</v>
      </c>
    </row>
    <row r="678" spans="1:10" ht="15">
      <c r="A678" s="70">
        <f ca="1" t="shared" si="32"/>
        <v>606</v>
      </c>
      <c r="B678" s="104" t="s">
        <v>977</v>
      </c>
      <c r="C678" s="71"/>
      <c r="D678" s="104" t="s">
        <v>2005</v>
      </c>
      <c r="E678" s="105" t="s">
        <v>324</v>
      </c>
      <c r="F678" s="117">
        <v>151</v>
      </c>
      <c r="G678" s="112"/>
      <c r="H678" s="61">
        <f t="shared" si="31"/>
        <v>0</v>
      </c>
      <c r="I678" s="77" t="str">
        <f t="shared" si="30"/>
        <v>C</v>
      </c>
      <c r="J678" s="92" t="s">
        <v>2382</v>
      </c>
    </row>
    <row r="679" spans="1:10" ht="15">
      <c r="A679" s="70">
        <f ca="1" t="shared" si="32"/>
        <v>607</v>
      </c>
      <c r="B679" s="104" t="s">
        <v>978</v>
      </c>
      <c r="C679" s="71"/>
      <c r="D679" s="104" t="s">
        <v>2006</v>
      </c>
      <c r="E679" s="105" t="s">
        <v>642</v>
      </c>
      <c r="F679" s="117">
        <v>16</v>
      </c>
      <c r="G679" s="112"/>
      <c r="H679" s="61">
        <f t="shared" si="31"/>
        <v>0</v>
      </c>
      <c r="I679" s="77" t="str">
        <f t="shared" si="30"/>
        <v>C</v>
      </c>
      <c r="J679" s="92" t="s">
        <v>2382</v>
      </c>
    </row>
    <row r="680" spans="1:10" ht="15">
      <c r="A680" s="70">
        <f ca="1" t="shared" si="32"/>
        <v>608</v>
      </c>
      <c r="B680" s="104" t="s">
        <v>979</v>
      </c>
      <c r="C680" s="71"/>
      <c r="D680" s="104" t="s">
        <v>2007</v>
      </c>
      <c r="E680" s="105" t="s">
        <v>642</v>
      </c>
      <c r="F680" s="117">
        <v>2</v>
      </c>
      <c r="G680" s="112"/>
      <c r="H680" s="61">
        <f t="shared" si="31"/>
        <v>0</v>
      </c>
      <c r="I680" s="77" t="str">
        <f t="shared" si="30"/>
        <v>C</v>
      </c>
      <c r="J680" s="92" t="s">
        <v>2382</v>
      </c>
    </row>
    <row r="681" spans="1:10" ht="15">
      <c r="A681" s="70">
        <f ca="1" t="shared" si="32"/>
        <v>609</v>
      </c>
      <c r="B681" s="104" t="s">
        <v>980</v>
      </c>
      <c r="C681" s="71"/>
      <c r="D681" s="104" t="s">
        <v>2008</v>
      </c>
      <c r="E681" s="105" t="s">
        <v>324</v>
      </c>
      <c r="F681" s="117">
        <v>95</v>
      </c>
      <c r="G681" s="112"/>
      <c r="H681" s="61">
        <f t="shared" si="31"/>
        <v>0</v>
      </c>
      <c r="I681" s="77" t="str">
        <f t="shared" si="30"/>
        <v>C</v>
      </c>
      <c r="J681" s="92" t="s">
        <v>2382</v>
      </c>
    </row>
    <row r="682" spans="1:10" ht="15">
      <c r="A682" s="70">
        <f ca="1" t="shared" si="32"/>
        <v>610</v>
      </c>
      <c r="B682" s="104" t="s">
        <v>981</v>
      </c>
      <c r="C682" s="71"/>
      <c r="D682" s="104" t="s">
        <v>2009</v>
      </c>
      <c r="E682" s="105" t="s">
        <v>324</v>
      </c>
      <c r="F682" s="117">
        <v>92</v>
      </c>
      <c r="G682" s="112"/>
      <c r="H682" s="61">
        <f t="shared" si="31"/>
        <v>0</v>
      </c>
      <c r="I682" s="77" t="str">
        <f t="shared" si="30"/>
        <v>C</v>
      </c>
      <c r="J682" s="92" t="s">
        <v>2382</v>
      </c>
    </row>
    <row r="683" spans="1:10" ht="15">
      <c r="A683" s="70">
        <f ca="1" t="shared" si="32"/>
        <v>611</v>
      </c>
      <c r="B683" s="104" t="s">
        <v>982</v>
      </c>
      <c r="C683" s="71"/>
      <c r="D683" s="104" t="s">
        <v>2010</v>
      </c>
      <c r="E683" s="105" t="s">
        <v>324</v>
      </c>
      <c r="F683" s="117">
        <v>52</v>
      </c>
      <c r="G683" s="112"/>
      <c r="H683" s="61">
        <f t="shared" si="31"/>
        <v>0</v>
      </c>
      <c r="I683" s="77" t="str">
        <f t="shared" si="30"/>
        <v>C</v>
      </c>
      <c r="J683" s="92" t="s">
        <v>2382</v>
      </c>
    </row>
    <row r="684" spans="1:10" ht="15">
      <c r="A684" s="70">
        <f ca="1" t="shared" si="32"/>
        <v>612</v>
      </c>
      <c r="B684" s="104" t="s">
        <v>983</v>
      </c>
      <c r="C684" s="71"/>
      <c r="D684" s="104" t="s">
        <v>2011</v>
      </c>
      <c r="E684" s="105" t="s">
        <v>642</v>
      </c>
      <c r="F684" s="117">
        <v>1</v>
      </c>
      <c r="G684" s="112"/>
      <c r="H684" s="61">
        <f t="shared" si="31"/>
        <v>0</v>
      </c>
      <c r="I684" s="77" t="str">
        <f t="shared" si="30"/>
        <v>C</v>
      </c>
      <c r="J684" s="92" t="s">
        <v>2382</v>
      </c>
    </row>
    <row r="685" spans="1:10" ht="15">
      <c r="A685" s="70">
        <f ca="1" t="shared" si="32"/>
        <v>613</v>
      </c>
      <c r="B685" s="104" t="s">
        <v>984</v>
      </c>
      <c r="C685" s="71"/>
      <c r="D685" s="104" t="s">
        <v>2012</v>
      </c>
      <c r="E685" s="105" t="s">
        <v>642</v>
      </c>
      <c r="F685" s="117">
        <v>9</v>
      </c>
      <c r="G685" s="112"/>
      <c r="H685" s="61">
        <f t="shared" si="31"/>
        <v>0</v>
      </c>
      <c r="I685" s="77" t="str">
        <f t="shared" si="30"/>
        <v>C</v>
      </c>
      <c r="J685" s="92" t="s">
        <v>2382</v>
      </c>
    </row>
    <row r="686" spans="1:10" ht="15">
      <c r="A686" s="70">
        <f ca="1" t="shared" si="32"/>
        <v>614</v>
      </c>
      <c r="B686" s="104" t="s">
        <v>985</v>
      </c>
      <c r="C686" s="71"/>
      <c r="D686" s="104" t="s">
        <v>2013</v>
      </c>
      <c r="E686" s="105" t="s">
        <v>324</v>
      </c>
      <c r="F686" s="117">
        <v>338</v>
      </c>
      <c r="G686" s="112"/>
      <c r="H686" s="61">
        <f t="shared" si="31"/>
        <v>0</v>
      </c>
      <c r="I686" s="77" t="str">
        <f t="shared" si="30"/>
        <v>C</v>
      </c>
      <c r="J686" s="92" t="s">
        <v>2382</v>
      </c>
    </row>
    <row r="687" spans="1:10" ht="15">
      <c r="A687" s="70">
        <f ca="1" t="shared" si="32"/>
        <v>615</v>
      </c>
      <c r="B687" s="104" t="s">
        <v>986</v>
      </c>
      <c r="C687" s="71"/>
      <c r="D687" s="104" t="s">
        <v>2014</v>
      </c>
      <c r="E687" s="105" t="s">
        <v>324</v>
      </c>
      <c r="F687" s="117">
        <v>104</v>
      </c>
      <c r="G687" s="112"/>
      <c r="H687" s="61">
        <f t="shared" si="31"/>
        <v>0</v>
      </c>
      <c r="I687" s="77" t="str">
        <f t="shared" si="30"/>
        <v>C</v>
      </c>
      <c r="J687" s="92" t="s">
        <v>2382</v>
      </c>
    </row>
    <row r="688" spans="1:10" ht="15">
      <c r="A688" s="70">
        <f ca="1" t="shared" si="32"/>
        <v>616</v>
      </c>
      <c r="B688" s="104" t="s">
        <v>987</v>
      </c>
      <c r="C688" s="71"/>
      <c r="D688" s="104" t="s">
        <v>2015</v>
      </c>
      <c r="E688" s="105" t="s">
        <v>642</v>
      </c>
      <c r="F688" s="117">
        <v>1</v>
      </c>
      <c r="G688" s="112"/>
      <c r="H688" s="61">
        <f t="shared" si="31"/>
        <v>0</v>
      </c>
      <c r="I688" s="77" t="str">
        <f t="shared" si="30"/>
        <v>C</v>
      </c>
      <c r="J688" s="92" t="s">
        <v>2382</v>
      </c>
    </row>
    <row r="689" spans="1:10" ht="15">
      <c r="A689" s="70">
        <f ca="1" t="shared" si="32"/>
        <v>617</v>
      </c>
      <c r="B689" s="104" t="s">
        <v>988</v>
      </c>
      <c r="C689" s="71"/>
      <c r="D689" s="104" t="s">
        <v>2016</v>
      </c>
      <c r="E689" s="105" t="s">
        <v>642</v>
      </c>
      <c r="F689" s="117">
        <v>1</v>
      </c>
      <c r="G689" s="112"/>
      <c r="H689" s="61">
        <f t="shared" si="31"/>
        <v>0</v>
      </c>
      <c r="I689" s="77" t="str">
        <f t="shared" si="30"/>
        <v>C</v>
      </c>
      <c r="J689" s="92" t="s">
        <v>2382</v>
      </c>
    </row>
    <row r="690" spans="1:10" ht="15">
      <c r="A690" s="70">
        <f ca="1" t="shared" si="32"/>
        <v>618</v>
      </c>
      <c r="B690" s="104" t="s">
        <v>989</v>
      </c>
      <c r="C690" s="71"/>
      <c r="D690" s="104" t="s">
        <v>2017</v>
      </c>
      <c r="E690" s="105" t="s">
        <v>324</v>
      </c>
      <c r="F690" s="117">
        <v>112</v>
      </c>
      <c r="G690" s="112"/>
      <c r="H690" s="61">
        <f t="shared" si="31"/>
        <v>0</v>
      </c>
      <c r="I690" s="77" t="str">
        <f t="shared" si="30"/>
        <v>C</v>
      </c>
      <c r="J690" s="92" t="s">
        <v>2382</v>
      </c>
    </row>
    <row r="691" spans="1:10" ht="15">
      <c r="A691" s="70">
        <f ca="1" t="shared" si="32"/>
        <v>619</v>
      </c>
      <c r="B691" s="104" t="s">
        <v>990</v>
      </c>
      <c r="C691" s="71"/>
      <c r="D691" s="104" t="s">
        <v>2018</v>
      </c>
      <c r="E691" s="105" t="s">
        <v>642</v>
      </c>
      <c r="F691" s="117">
        <v>3</v>
      </c>
      <c r="G691" s="112"/>
      <c r="H691" s="61">
        <f t="shared" si="31"/>
        <v>0</v>
      </c>
      <c r="I691" s="77" t="str">
        <f t="shared" si="30"/>
        <v>C</v>
      </c>
      <c r="J691" s="92" t="s">
        <v>2382</v>
      </c>
    </row>
    <row r="692" spans="1:10" ht="15">
      <c r="A692" s="70">
        <f ca="1" t="shared" si="32"/>
        <v>620</v>
      </c>
      <c r="B692" s="104" t="s">
        <v>991</v>
      </c>
      <c r="C692" s="71"/>
      <c r="D692" s="104" t="s">
        <v>2019</v>
      </c>
      <c r="E692" s="105" t="s">
        <v>642</v>
      </c>
      <c r="F692" s="117">
        <v>1</v>
      </c>
      <c r="G692" s="112"/>
      <c r="H692" s="61">
        <f t="shared" si="31"/>
        <v>0</v>
      </c>
      <c r="I692" s="77" t="str">
        <f t="shared" si="30"/>
        <v>C</v>
      </c>
      <c r="J692" s="92" t="s">
        <v>2382</v>
      </c>
    </row>
    <row r="693" spans="1:10" ht="15">
      <c r="A693" s="70">
        <f ca="1" t="shared" si="32"/>
        <v>621</v>
      </c>
      <c r="B693" s="104" t="s">
        <v>992</v>
      </c>
      <c r="C693" s="71"/>
      <c r="D693" s="104" t="s">
        <v>2020</v>
      </c>
      <c r="E693" s="105" t="s">
        <v>642</v>
      </c>
      <c r="F693" s="117">
        <v>1</v>
      </c>
      <c r="G693" s="112"/>
      <c r="H693" s="61">
        <f t="shared" si="31"/>
        <v>0</v>
      </c>
      <c r="I693" s="77" t="str">
        <f t="shared" si="30"/>
        <v>C</v>
      </c>
      <c r="J693" s="92" t="s">
        <v>2382</v>
      </c>
    </row>
    <row r="694" spans="1:10" ht="15">
      <c r="A694" s="70">
        <f ca="1" t="shared" si="32"/>
        <v>622</v>
      </c>
      <c r="B694" s="104" t="s">
        <v>993</v>
      </c>
      <c r="C694" s="71"/>
      <c r="D694" s="104" t="s">
        <v>2021</v>
      </c>
      <c r="E694" s="105" t="s">
        <v>642</v>
      </c>
      <c r="F694" s="117">
        <v>2</v>
      </c>
      <c r="G694" s="112"/>
      <c r="H694" s="61">
        <f t="shared" si="31"/>
        <v>0</v>
      </c>
      <c r="I694" s="77" t="str">
        <f t="shared" si="30"/>
        <v>C</v>
      </c>
      <c r="J694" s="92" t="s">
        <v>2382</v>
      </c>
    </row>
    <row r="695" spans="1:10" ht="15">
      <c r="A695" s="70">
        <f ca="1" t="shared" si="32"/>
        <v>623</v>
      </c>
      <c r="B695" s="104" t="s">
        <v>994</v>
      </c>
      <c r="C695" s="71"/>
      <c r="D695" s="104" t="s">
        <v>2022</v>
      </c>
      <c r="E695" s="105" t="s">
        <v>642</v>
      </c>
      <c r="F695" s="117">
        <v>2</v>
      </c>
      <c r="G695" s="112"/>
      <c r="H695" s="61">
        <f t="shared" si="31"/>
        <v>0</v>
      </c>
      <c r="I695" s="77" t="str">
        <f t="shared" si="30"/>
        <v>C</v>
      </c>
      <c r="J695" s="92" t="s">
        <v>2382</v>
      </c>
    </row>
    <row r="696" spans="1:10" ht="15">
      <c r="A696" s="70">
        <f ca="1" t="shared" si="32"/>
        <v>624</v>
      </c>
      <c r="B696" s="104" t="s">
        <v>995</v>
      </c>
      <c r="C696" s="71"/>
      <c r="D696" s="104" t="s">
        <v>2023</v>
      </c>
      <c r="E696" s="105" t="s">
        <v>642</v>
      </c>
      <c r="F696" s="117">
        <v>4</v>
      </c>
      <c r="G696" s="112"/>
      <c r="H696" s="61">
        <f t="shared" si="31"/>
        <v>0</v>
      </c>
      <c r="I696" s="77" t="str">
        <f t="shared" si="30"/>
        <v>C</v>
      </c>
      <c r="J696" s="92" t="s">
        <v>2382</v>
      </c>
    </row>
    <row r="697" spans="1:10" ht="15">
      <c r="A697" s="70">
        <f ca="1" t="shared" si="32"/>
        <v>625</v>
      </c>
      <c r="B697" s="104" t="s">
        <v>996</v>
      </c>
      <c r="C697" s="71"/>
      <c r="D697" s="104" t="s">
        <v>2024</v>
      </c>
      <c r="E697" s="105" t="s">
        <v>642</v>
      </c>
      <c r="F697" s="117">
        <v>2</v>
      </c>
      <c r="G697" s="112"/>
      <c r="H697" s="61">
        <f t="shared" si="31"/>
        <v>0</v>
      </c>
      <c r="I697" s="77" t="str">
        <f t="shared" si="30"/>
        <v>C</v>
      </c>
      <c r="J697" s="92" t="s">
        <v>2382</v>
      </c>
    </row>
    <row r="698" spans="1:10" ht="15">
      <c r="A698" s="70">
        <f ca="1" t="shared" si="32"/>
        <v>626</v>
      </c>
      <c r="B698" s="104" t="s">
        <v>997</v>
      </c>
      <c r="C698" s="71"/>
      <c r="D698" s="104" t="s">
        <v>2025</v>
      </c>
      <c r="E698" s="105" t="s">
        <v>642</v>
      </c>
      <c r="F698" s="117">
        <v>3</v>
      </c>
      <c r="G698" s="112"/>
      <c r="H698" s="61">
        <f t="shared" si="31"/>
        <v>0</v>
      </c>
      <c r="I698" s="77" t="str">
        <f t="shared" si="30"/>
        <v>C</v>
      </c>
      <c r="J698" s="92" t="s">
        <v>2382</v>
      </c>
    </row>
    <row r="699" spans="1:10" ht="15">
      <c r="A699" s="70">
        <f ca="1" t="shared" si="32"/>
        <v>627</v>
      </c>
      <c r="B699" s="104" t="s">
        <v>998</v>
      </c>
      <c r="C699" s="71"/>
      <c r="D699" s="104" t="s">
        <v>2026</v>
      </c>
      <c r="E699" s="105" t="s">
        <v>642</v>
      </c>
      <c r="F699" s="117">
        <v>1</v>
      </c>
      <c r="G699" s="112"/>
      <c r="H699" s="61">
        <f t="shared" si="31"/>
        <v>0</v>
      </c>
      <c r="I699" s="77" t="str">
        <f t="shared" si="30"/>
        <v>C</v>
      </c>
      <c r="J699" s="92" t="s">
        <v>2382</v>
      </c>
    </row>
    <row r="700" spans="1:10" ht="15">
      <c r="A700" s="70">
        <f ca="1" t="shared" si="32"/>
        <v>628</v>
      </c>
      <c r="B700" s="104" t="s">
        <v>999</v>
      </c>
      <c r="C700" s="71"/>
      <c r="D700" s="104" t="s">
        <v>2027</v>
      </c>
      <c r="E700" s="105" t="s">
        <v>642</v>
      </c>
      <c r="F700" s="117">
        <v>6</v>
      </c>
      <c r="G700" s="112"/>
      <c r="H700" s="61">
        <f t="shared" si="31"/>
        <v>0</v>
      </c>
      <c r="I700" s="77" t="str">
        <f t="shared" si="30"/>
        <v>C</v>
      </c>
      <c r="J700" s="92" t="s">
        <v>2382</v>
      </c>
    </row>
    <row r="701" spans="1:10" ht="15">
      <c r="A701" s="70">
        <f ca="1" t="shared" si="32"/>
        <v>629</v>
      </c>
      <c r="B701" s="104" t="s">
        <v>1000</v>
      </c>
      <c r="C701" s="71"/>
      <c r="D701" s="104" t="s">
        <v>2028</v>
      </c>
      <c r="E701" s="105" t="s">
        <v>642</v>
      </c>
      <c r="F701" s="117">
        <v>2</v>
      </c>
      <c r="G701" s="112"/>
      <c r="H701" s="61">
        <f t="shared" si="31"/>
        <v>0</v>
      </c>
      <c r="I701" s="77" t="str">
        <f t="shared" si="30"/>
        <v>C</v>
      </c>
      <c r="J701" s="92" t="s">
        <v>2382</v>
      </c>
    </row>
    <row r="702" spans="1:10" ht="15">
      <c r="A702" s="70">
        <f ca="1" t="shared" si="32"/>
        <v>630</v>
      </c>
      <c r="B702" s="104" t="s">
        <v>1001</v>
      </c>
      <c r="C702" s="71"/>
      <c r="D702" s="104" t="s">
        <v>2029</v>
      </c>
      <c r="E702" s="105" t="s">
        <v>642</v>
      </c>
      <c r="F702" s="117">
        <v>4</v>
      </c>
      <c r="G702" s="112"/>
      <c r="H702" s="61">
        <f t="shared" si="31"/>
        <v>0</v>
      </c>
      <c r="I702" s="77" t="str">
        <f t="shared" si="30"/>
        <v>C</v>
      </c>
      <c r="J702" s="92" t="s">
        <v>2382</v>
      </c>
    </row>
    <row r="703" spans="1:10" ht="15">
      <c r="A703" s="70">
        <f ca="1" t="shared" si="32"/>
        <v>631</v>
      </c>
      <c r="B703" s="104" t="s">
        <v>1002</v>
      </c>
      <c r="C703" s="71"/>
      <c r="D703" s="104" t="s">
        <v>2030</v>
      </c>
      <c r="E703" s="105" t="s">
        <v>642</v>
      </c>
      <c r="F703" s="117">
        <v>4</v>
      </c>
      <c r="G703" s="112"/>
      <c r="H703" s="61">
        <f t="shared" si="31"/>
        <v>0</v>
      </c>
      <c r="I703" s="77" t="str">
        <f t="shared" si="30"/>
        <v>C</v>
      </c>
      <c r="J703" s="92" t="s">
        <v>2382</v>
      </c>
    </row>
    <row r="704" spans="1:10" ht="15">
      <c r="A704" s="70">
        <f ca="1" t="shared" si="32"/>
        <v>632</v>
      </c>
      <c r="B704" s="104" t="s">
        <v>1003</v>
      </c>
      <c r="C704" s="71"/>
      <c r="D704" s="104" t="s">
        <v>2031</v>
      </c>
      <c r="E704" s="105" t="s">
        <v>642</v>
      </c>
      <c r="F704" s="117">
        <v>1</v>
      </c>
      <c r="G704" s="112"/>
      <c r="H704" s="61">
        <f t="shared" si="31"/>
        <v>0</v>
      </c>
      <c r="I704" s="77" t="str">
        <f t="shared" si="30"/>
        <v>C</v>
      </c>
      <c r="J704" s="92" t="s">
        <v>2382</v>
      </c>
    </row>
    <row r="705" spans="1:10" ht="15">
      <c r="A705" s="70">
        <f ca="1" t="shared" si="32"/>
        <v>633</v>
      </c>
      <c r="B705" s="104" t="s">
        <v>1004</v>
      </c>
      <c r="C705" s="71"/>
      <c r="D705" s="104" t="s">
        <v>2032</v>
      </c>
      <c r="E705" s="105" t="s">
        <v>642</v>
      </c>
      <c r="F705" s="117">
        <v>60</v>
      </c>
      <c r="G705" s="112"/>
      <c r="H705" s="61">
        <f t="shared" si="31"/>
        <v>0</v>
      </c>
      <c r="I705" s="77" t="str">
        <f t="shared" si="30"/>
        <v>C</v>
      </c>
      <c r="J705" s="92" t="s">
        <v>2382</v>
      </c>
    </row>
    <row r="706" spans="1:10" ht="15">
      <c r="A706" s="70">
        <f ca="1" t="shared" si="32"/>
        <v>634</v>
      </c>
      <c r="B706" s="104" t="s">
        <v>1005</v>
      </c>
      <c r="C706" s="71"/>
      <c r="D706" s="104" t="s">
        <v>2033</v>
      </c>
      <c r="E706" s="105" t="s">
        <v>642</v>
      </c>
      <c r="F706" s="117">
        <v>3</v>
      </c>
      <c r="G706" s="112"/>
      <c r="H706" s="61">
        <f t="shared" si="31"/>
        <v>0</v>
      </c>
      <c r="I706" s="77" t="str">
        <f t="shared" si="30"/>
        <v>C</v>
      </c>
      <c r="J706" s="92" t="s">
        <v>2382</v>
      </c>
    </row>
    <row r="707" spans="1:10" ht="12.75">
      <c r="A707" s="70">
        <f ca="1" t="shared" si="32"/>
      </c>
      <c r="B707" s="103"/>
      <c r="C707" s="71"/>
      <c r="D707" s="106" t="s">
        <v>2034</v>
      </c>
      <c r="E707" s="107"/>
      <c r="F707" s="116"/>
      <c r="G707" s="111"/>
      <c r="H707" s="106">
        <f t="shared" si="31"/>
      </c>
      <c r="I707" s="106">
        <f aca="true" t="shared" si="33" ref="I707:I770">IF(E707&lt;&gt;"","C","")</f>
      </c>
      <c r="J707" s="106"/>
    </row>
    <row r="708" spans="1:10" ht="15">
      <c r="A708" s="70">
        <f ca="1" t="shared" si="32"/>
        <v>635</v>
      </c>
      <c r="B708" s="104" t="s">
        <v>1007</v>
      </c>
      <c r="C708" s="71"/>
      <c r="D708" s="104" t="s">
        <v>2035</v>
      </c>
      <c r="E708" s="105" t="s">
        <v>642</v>
      </c>
      <c r="F708" s="117">
        <v>1</v>
      </c>
      <c r="G708" s="112"/>
      <c r="H708" s="61">
        <f t="shared" si="31"/>
        <v>0</v>
      </c>
      <c r="I708" s="77" t="str">
        <f t="shared" si="33"/>
        <v>C</v>
      </c>
      <c r="J708" s="92" t="s">
        <v>2382</v>
      </c>
    </row>
    <row r="709" spans="1:10" ht="15">
      <c r="A709" s="70">
        <f ca="1" t="shared" si="32"/>
        <v>636</v>
      </c>
      <c r="B709" s="104" t="s">
        <v>1008</v>
      </c>
      <c r="C709" s="71"/>
      <c r="D709" s="104" t="s">
        <v>2036</v>
      </c>
      <c r="E709" s="105" t="s">
        <v>327</v>
      </c>
      <c r="F709" s="117">
        <v>500</v>
      </c>
      <c r="G709" s="112"/>
      <c r="H709" s="61">
        <f t="shared" si="31"/>
        <v>0</v>
      </c>
      <c r="I709" s="77" t="str">
        <f t="shared" si="33"/>
        <v>C</v>
      </c>
      <c r="J709" s="92" t="s">
        <v>2382</v>
      </c>
    </row>
    <row r="710" spans="1:10" ht="15">
      <c r="A710" s="70">
        <f ca="1" t="shared" si="32"/>
        <v>637</v>
      </c>
      <c r="B710" s="104" t="s">
        <v>1009</v>
      </c>
      <c r="C710" s="71"/>
      <c r="D710" s="104" t="s">
        <v>2037</v>
      </c>
      <c r="E710" s="105" t="s">
        <v>327</v>
      </c>
      <c r="F710" s="117">
        <v>4850</v>
      </c>
      <c r="G710" s="112"/>
      <c r="H710" s="61">
        <f t="shared" si="31"/>
        <v>0</v>
      </c>
      <c r="I710" s="77" t="str">
        <f t="shared" si="33"/>
        <v>C</v>
      </c>
      <c r="J710" s="92" t="s">
        <v>2382</v>
      </c>
    </row>
    <row r="711" spans="1:10" ht="15">
      <c r="A711" s="70">
        <f ca="1" t="shared" si="32"/>
        <v>638</v>
      </c>
      <c r="B711" s="104" t="s">
        <v>1010</v>
      </c>
      <c r="C711" s="71"/>
      <c r="D711" s="104" t="s">
        <v>2038</v>
      </c>
      <c r="E711" s="105" t="s">
        <v>324</v>
      </c>
      <c r="F711" s="117">
        <v>5</v>
      </c>
      <c r="G711" s="112"/>
      <c r="H711" s="61">
        <f t="shared" si="31"/>
        <v>0</v>
      </c>
      <c r="I711" s="77" t="str">
        <f t="shared" si="33"/>
        <v>C</v>
      </c>
      <c r="J711" s="92" t="s">
        <v>2382</v>
      </c>
    </row>
    <row r="712" spans="1:10" ht="15">
      <c r="A712" s="70">
        <f ca="1" t="shared" si="32"/>
        <v>639</v>
      </c>
      <c r="B712" s="104" t="s">
        <v>930</v>
      </c>
      <c r="C712" s="71"/>
      <c r="D712" s="104" t="s">
        <v>1958</v>
      </c>
      <c r="E712" s="105" t="s">
        <v>324</v>
      </c>
      <c r="F712" s="117">
        <v>10</v>
      </c>
      <c r="G712" s="112"/>
      <c r="H712" s="61">
        <f t="shared" si="31"/>
        <v>0</v>
      </c>
      <c r="I712" s="77" t="str">
        <f t="shared" si="33"/>
        <v>C</v>
      </c>
      <c r="J712" s="92" t="s">
        <v>2382</v>
      </c>
    </row>
    <row r="713" spans="1:10" ht="15">
      <c r="A713" s="70">
        <f ca="1" t="shared" si="32"/>
        <v>640</v>
      </c>
      <c r="B713" s="104" t="s">
        <v>792</v>
      </c>
      <c r="C713" s="71"/>
      <c r="D713" s="104" t="s">
        <v>2039</v>
      </c>
      <c r="E713" s="105" t="s">
        <v>642</v>
      </c>
      <c r="F713" s="117">
        <v>1</v>
      </c>
      <c r="G713" s="109"/>
      <c r="H713" s="61">
        <f t="shared" si="31"/>
        <v>0</v>
      </c>
      <c r="I713" s="77" t="str">
        <f t="shared" si="33"/>
        <v>C</v>
      </c>
      <c r="J713" s="92" t="s">
        <v>2382</v>
      </c>
    </row>
    <row r="714" spans="1:10" ht="15">
      <c r="A714" s="70">
        <f ca="1" t="shared" si="32"/>
        <v>641</v>
      </c>
      <c r="B714" s="104" t="s">
        <v>793</v>
      </c>
      <c r="C714" s="71"/>
      <c r="D714" s="104" t="s">
        <v>2040</v>
      </c>
      <c r="E714" s="105" t="s">
        <v>642</v>
      </c>
      <c r="F714" s="117">
        <v>1</v>
      </c>
      <c r="G714" s="109"/>
      <c r="H714" s="61">
        <f t="shared" si="31"/>
        <v>0</v>
      </c>
      <c r="I714" s="77" t="str">
        <f t="shared" si="33"/>
        <v>C</v>
      </c>
      <c r="J714" s="92" t="s">
        <v>2382</v>
      </c>
    </row>
    <row r="715" spans="1:10" ht="15">
      <c r="A715" s="70">
        <f ca="1" t="shared" si="32"/>
        <v>642</v>
      </c>
      <c r="B715" s="104" t="s">
        <v>797</v>
      </c>
      <c r="C715" s="71"/>
      <c r="D715" s="104" t="s">
        <v>2041</v>
      </c>
      <c r="E715" s="105" t="s">
        <v>642</v>
      </c>
      <c r="F715" s="117">
        <v>1</v>
      </c>
      <c r="G715" s="109"/>
      <c r="H715" s="61">
        <f t="shared" si="31"/>
        <v>0</v>
      </c>
      <c r="I715" s="77" t="str">
        <f t="shared" si="33"/>
        <v>C</v>
      </c>
      <c r="J715" s="92" t="s">
        <v>2382</v>
      </c>
    </row>
    <row r="716" spans="1:10" ht="15">
      <c r="A716" s="70">
        <f ca="1" t="shared" si="32"/>
        <v>643</v>
      </c>
      <c r="B716" s="104" t="s">
        <v>1011</v>
      </c>
      <c r="C716" s="71"/>
      <c r="D716" s="104" t="s">
        <v>2042</v>
      </c>
      <c r="E716" s="105" t="s">
        <v>642</v>
      </c>
      <c r="F716" s="117">
        <v>1</v>
      </c>
      <c r="G716" s="112"/>
      <c r="H716" s="61">
        <f t="shared" si="31"/>
        <v>0</v>
      </c>
      <c r="I716" s="77" t="str">
        <f t="shared" si="33"/>
        <v>C</v>
      </c>
      <c r="J716" s="92" t="s">
        <v>2382</v>
      </c>
    </row>
    <row r="717" spans="1:10" ht="15">
      <c r="A717" s="70">
        <f ca="1" t="shared" si="32"/>
        <v>644</v>
      </c>
      <c r="B717" s="104" t="s">
        <v>1012</v>
      </c>
      <c r="C717" s="71"/>
      <c r="D717" s="104" t="s">
        <v>2043</v>
      </c>
      <c r="E717" s="105" t="s">
        <v>642</v>
      </c>
      <c r="F717" s="117">
        <v>22</v>
      </c>
      <c r="G717" s="112"/>
      <c r="H717" s="61">
        <f t="shared" si="31"/>
        <v>0</v>
      </c>
      <c r="I717" s="77" t="str">
        <f t="shared" si="33"/>
        <v>C</v>
      </c>
      <c r="J717" s="92" t="s">
        <v>2382</v>
      </c>
    </row>
    <row r="718" spans="1:10" ht="15">
      <c r="A718" s="70">
        <f ca="1" t="shared" si="32"/>
        <v>645</v>
      </c>
      <c r="B718" s="104" t="s">
        <v>1013</v>
      </c>
      <c r="C718" s="71"/>
      <c r="D718" s="104" t="s">
        <v>2044</v>
      </c>
      <c r="E718" s="105" t="s">
        <v>642</v>
      </c>
      <c r="F718" s="117">
        <v>21</v>
      </c>
      <c r="G718" s="112"/>
      <c r="H718" s="61">
        <f t="shared" si="31"/>
        <v>0</v>
      </c>
      <c r="I718" s="77" t="str">
        <f t="shared" si="33"/>
        <v>C</v>
      </c>
      <c r="J718" s="92" t="s">
        <v>2382</v>
      </c>
    </row>
    <row r="719" spans="1:10" ht="15">
      <c r="A719" s="70">
        <f ca="1" t="shared" si="32"/>
        <v>646</v>
      </c>
      <c r="B719" s="104" t="s">
        <v>1014</v>
      </c>
      <c r="C719" s="71"/>
      <c r="D719" s="104" t="s">
        <v>2045</v>
      </c>
      <c r="E719" s="105" t="s">
        <v>1389</v>
      </c>
      <c r="F719" s="117">
        <v>1</v>
      </c>
      <c r="G719" s="112"/>
      <c r="H719" s="61">
        <f t="shared" si="31"/>
        <v>0</v>
      </c>
      <c r="I719" s="77" t="str">
        <f t="shared" si="33"/>
        <v>C</v>
      </c>
      <c r="J719" s="92" t="s">
        <v>2382</v>
      </c>
    </row>
    <row r="720" spans="1:10" ht="15">
      <c r="A720" s="70">
        <f ca="1" t="shared" si="32"/>
        <v>647</v>
      </c>
      <c r="B720" s="104" t="s">
        <v>829</v>
      </c>
      <c r="C720" s="71"/>
      <c r="D720" s="104" t="s">
        <v>2046</v>
      </c>
      <c r="E720" s="105" t="s">
        <v>327</v>
      </c>
      <c r="F720" s="117">
        <v>200</v>
      </c>
      <c r="G720" s="109"/>
      <c r="H720" s="61">
        <f t="shared" si="31"/>
        <v>0</v>
      </c>
      <c r="I720" s="77" t="str">
        <f t="shared" si="33"/>
        <v>C</v>
      </c>
      <c r="J720" s="92" t="s">
        <v>2382</v>
      </c>
    </row>
    <row r="721" spans="1:10" ht="15">
      <c r="A721" s="70">
        <f ca="1" t="shared" si="32"/>
        <v>648</v>
      </c>
      <c r="B721" s="104" t="s">
        <v>1015</v>
      </c>
      <c r="C721" s="71"/>
      <c r="D721" s="104" t="s">
        <v>2047</v>
      </c>
      <c r="E721" s="105" t="s">
        <v>642</v>
      </c>
      <c r="F721" s="117">
        <v>1</v>
      </c>
      <c r="G721" s="112"/>
      <c r="H721" s="61">
        <f t="shared" si="31"/>
        <v>0</v>
      </c>
      <c r="I721" s="77" t="str">
        <f t="shared" si="33"/>
        <v>C</v>
      </c>
      <c r="J721" s="92" t="s">
        <v>2382</v>
      </c>
    </row>
    <row r="722" spans="1:10" ht="15">
      <c r="A722" s="70">
        <f ca="1" t="shared" si="32"/>
        <v>649</v>
      </c>
      <c r="B722" s="104" t="s">
        <v>1016</v>
      </c>
      <c r="C722" s="71"/>
      <c r="D722" s="104" t="s">
        <v>2048</v>
      </c>
      <c r="E722" s="105" t="s">
        <v>1389</v>
      </c>
      <c r="F722" s="117">
        <v>1</v>
      </c>
      <c r="G722" s="112"/>
      <c r="H722" s="61">
        <f aca="true" t="shared" si="34" ref="H722:H785">+IF(AND(F722="",G722=""),"",ROUND(F722*G722,2))</f>
        <v>0</v>
      </c>
      <c r="I722" s="77" t="str">
        <f t="shared" si="33"/>
        <v>C</v>
      </c>
      <c r="J722" s="92" t="s">
        <v>2382</v>
      </c>
    </row>
    <row r="723" spans="1:10" ht="15">
      <c r="A723" s="70">
        <f aca="true" ca="1" t="shared" si="35" ref="A723:A786">+IF(NOT(ISBLANK(INDIRECT("e"&amp;ROW()))),MAX(INDIRECT("a$16:A"&amp;ROW()-1))+1,"")</f>
        <v>650</v>
      </c>
      <c r="B723" s="104" t="s">
        <v>1017</v>
      </c>
      <c r="C723" s="71"/>
      <c r="D723" s="104" t="s">
        <v>2049</v>
      </c>
      <c r="E723" s="105" t="s">
        <v>1389</v>
      </c>
      <c r="F723" s="117">
        <v>1</v>
      </c>
      <c r="G723" s="112"/>
      <c r="H723" s="61">
        <f t="shared" si="34"/>
        <v>0</v>
      </c>
      <c r="I723" s="77" t="str">
        <f t="shared" si="33"/>
        <v>C</v>
      </c>
      <c r="J723" s="92" t="s">
        <v>2382</v>
      </c>
    </row>
    <row r="724" spans="1:10" ht="15">
      <c r="A724" s="70">
        <f ca="1" t="shared" si="35"/>
        <v>651</v>
      </c>
      <c r="B724" s="104" t="s">
        <v>974</v>
      </c>
      <c r="C724" s="71"/>
      <c r="D724" s="104" t="s">
        <v>2002</v>
      </c>
      <c r="E724" s="105" t="s">
        <v>324</v>
      </c>
      <c r="F724" s="117">
        <v>104</v>
      </c>
      <c r="G724" s="112"/>
      <c r="H724" s="61">
        <f t="shared" si="34"/>
        <v>0</v>
      </c>
      <c r="I724" s="77" t="str">
        <f t="shared" si="33"/>
        <v>C</v>
      </c>
      <c r="J724" s="92" t="s">
        <v>2382</v>
      </c>
    </row>
    <row r="725" spans="1:10" ht="15">
      <c r="A725" s="70">
        <f ca="1" t="shared" si="35"/>
        <v>652</v>
      </c>
      <c r="B725" s="104" t="s">
        <v>1018</v>
      </c>
      <c r="C725" s="71"/>
      <c r="D725" s="104" t="s">
        <v>2050</v>
      </c>
      <c r="E725" s="105" t="s">
        <v>324</v>
      </c>
      <c r="F725" s="117">
        <v>16</v>
      </c>
      <c r="G725" s="112"/>
      <c r="H725" s="61">
        <f t="shared" si="34"/>
        <v>0</v>
      </c>
      <c r="I725" s="77" t="str">
        <f t="shared" si="33"/>
        <v>C</v>
      </c>
      <c r="J725" s="92" t="s">
        <v>2382</v>
      </c>
    </row>
    <row r="726" spans="1:10" ht="15">
      <c r="A726" s="70">
        <f ca="1" t="shared" si="35"/>
        <v>653</v>
      </c>
      <c r="B726" s="104" t="s">
        <v>1019</v>
      </c>
      <c r="C726" s="71"/>
      <c r="D726" s="104" t="s">
        <v>2051</v>
      </c>
      <c r="E726" s="105" t="s">
        <v>324</v>
      </c>
      <c r="F726" s="117">
        <v>197</v>
      </c>
      <c r="G726" s="112"/>
      <c r="H726" s="61">
        <f t="shared" si="34"/>
        <v>0</v>
      </c>
      <c r="I726" s="77" t="str">
        <f t="shared" si="33"/>
        <v>C</v>
      </c>
      <c r="J726" s="92" t="s">
        <v>2382</v>
      </c>
    </row>
    <row r="727" spans="1:10" ht="15">
      <c r="A727" s="70">
        <f ca="1" t="shared" si="35"/>
        <v>654</v>
      </c>
      <c r="B727" s="104" t="s">
        <v>855</v>
      </c>
      <c r="C727" s="71"/>
      <c r="D727" s="104" t="s">
        <v>1884</v>
      </c>
      <c r="E727" s="105" t="s">
        <v>642</v>
      </c>
      <c r="F727" s="117">
        <v>1</v>
      </c>
      <c r="G727" s="112"/>
      <c r="H727" s="61">
        <f t="shared" si="34"/>
        <v>0</v>
      </c>
      <c r="I727" s="77" t="str">
        <f t="shared" si="33"/>
        <v>C</v>
      </c>
      <c r="J727" s="92" t="s">
        <v>2382</v>
      </c>
    </row>
    <row r="728" spans="1:10" ht="15">
      <c r="A728" s="70">
        <f ca="1" t="shared" si="35"/>
        <v>655</v>
      </c>
      <c r="B728" s="104" t="s">
        <v>879</v>
      </c>
      <c r="C728" s="71"/>
      <c r="D728" s="104" t="s">
        <v>1908</v>
      </c>
      <c r="E728" s="105" t="s">
        <v>642</v>
      </c>
      <c r="F728" s="117">
        <v>2</v>
      </c>
      <c r="G728" s="109"/>
      <c r="H728" s="61">
        <f t="shared" si="34"/>
        <v>0</v>
      </c>
      <c r="I728" s="77" t="str">
        <f t="shared" si="33"/>
        <v>C</v>
      </c>
      <c r="J728" s="92" t="s">
        <v>2382</v>
      </c>
    </row>
    <row r="729" spans="1:10" ht="15">
      <c r="A729" s="70">
        <f ca="1" t="shared" si="35"/>
        <v>656</v>
      </c>
      <c r="B729" s="104" t="s">
        <v>1020</v>
      </c>
      <c r="C729" s="71"/>
      <c r="D729" s="104" t="s">
        <v>2052</v>
      </c>
      <c r="E729" s="105" t="s">
        <v>294</v>
      </c>
      <c r="F729" s="117">
        <v>193</v>
      </c>
      <c r="G729" s="112"/>
      <c r="H729" s="61">
        <f t="shared" si="34"/>
        <v>0</v>
      </c>
      <c r="I729" s="77" t="str">
        <f t="shared" si="33"/>
        <v>C</v>
      </c>
      <c r="J729" s="92" t="s">
        <v>2382</v>
      </c>
    </row>
    <row r="730" spans="1:10" ht="15">
      <c r="A730" s="70">
        <f ca="1" t="shared" si="35"/>
        <v>657</v>
      </c>
      <c r="B730" s="104" t="s">
        <v>1021</v>
      </c>
      <c r="C730" s="71"/>
      <c r="D730" s="104" t="s">
        <v>2053</v>
      </c>
      <c r="E730" s="105" t="s">
        <v>642</v>
      </c>
      <c r="F730" s="117">
        <v>1</v>
      </c>
      <c r="G730" s="112"/>
      <c r="H730" s="61">
        <f t="shared" si="34"/>
        <v>0</v>
      </c>
      <c r="I730" s="77" t="str">
        <f t="shared" si="33"/>
        <v>C</v>
      </c>
      <c r="J730" s="92" t="s">
        <v>2382</v>
      </c>
    </row>
    <row r="731" spans="1:10" ht="15">
      <c r="A731" s="70">
        <f ca="1" t="shared" si="35"/>
        <v>658</v>
      </c>
      <c r="B731" s="104" t="s">
        <v>1022</v>
      </c>
      <c r="C731" s="71"/>
      <c r="D731" s="104" t="s">
        <v>2054</v>
      </c>
      <c r="E731" s="105" t="s">
        <v>642</v>
      </c>
      <c r="F731" s="117">
        <v>1</v>
      </c>
      <c r="G731" s="112"/>
      <c r="H731" s="61">
        <f t="shared" si="34"/>
        <v>0</v>
      </c>
      <c r="I731" s="77" t="str">
        <f t="shared" si="33"/>
        <v>C</v>
      </c>
      <c r="J731" s="92" t="s">
        <v>2382</v>
      </c>
    </row>
    <row r="732" spans="1:10" ht="12.75">
      <c r="A732" s="70">
        <f ca="1" t="shared" si="35"/>
      </c>
      <c r="B732" s="103"/>
      <c r="C732" s="71"/>
      <c r="D732" s="106" t="s">
        <v>2055</v>
      </c>
      <c r="E732" s="107"/>
      <c r="F732" s="116"/>
      <c r="G732" s="111"/>
      <c r="H732" s="106">
        <f t="shared" si="34"/>
      </c>
      <c r="I732" s="106">
        <f t="shared" si="33"/>
      </c>
      <c r="J732" s="106"/>
    </row>
    <row r="733" spans="1:10" ht="15">
      <c r="A733" s="70">
        <f ca="1" t="shared" si="35"/>
        <v>659</v>
      </c>
      <c r="B733" s="104" t="s">
        <v>1023</v>
      </c>
      <c r="C733" s="71"/>
      <c r="D733" s="104" t="s">
        <v>2056</v>
      </c>
      <c r="E733" s="105" t="s">
        <v>642</v>
      </c>
      <c r="F733" s="117">
        <v>1</v>
      </c>
      <c r="G733" s="112"/>
      <c r="H733" s="61">
        <f t="shared" si="34"/>
        <v>0</v>
      </c>
      <c r="I733" s="77" t="str">
        <f t="shared" si="33"/>
        <v>C</v>
      </c>
      <c r="J733" s="92" t="s">
        <v>2381</v>
      </c>
    </row>
    <row r="734" spans="1:10" ht="15">
      <c r="A734" s="70">
        <f ca="1" t="shared" si="35"/>
        <v>660</v>
      </c>
      <c r="B734" s="104" t="s">
        <v>1024</v>
      </c>
      <c r="C734" s="71"/>
      <c r="D734" s="104" t="s">
        <v>2057</v>
      </c>
      <c r="E734" s="105" t="s">
        <v>642</v>
      </c>
      <c r="F734" s="117">
        <v>20</v>
      </c>
      <c r="G734" s="112"/>
      <c r="H734" s="61">
        <f t="shared" si="34"/>
        <v>0</v>
      </c>
      <c r="I734" s="77" t="str">
        <f t="shared" si="33"/>
        <v>C</v>
      </c>
      <c r="J734" s="92" t="s">
        <v>2381</v>
      </c>
    </row>
    <row r="735" spans="1:10" ht="15">
      <c r="A735" s="70">
        <f ca="1" t="shared" si="35"/>
        <v>661</v>
      </c>
      <c r="B735" s="104" t="s">
        <v>1025</v>
      </c>
      <c r="C735" s="71"/>
      <c r="D735" s="104" t="s">
        <v>2058</v>
      </c>
      <c r="E735" s="105" t="s">
        <v>642</v>
      </c>
      <c r="F735" s="117">
        <v>21</v>
      </c>
      <c r="G735" s="112"/>
      <c r="H735" s="61">
        <f t="shared" si="34"/>
        <v>0</v>
      </c>
      <c r="I735" s="77" t="str">
        <f t="shared" si="33"/>
        <v>C</v>
      </c>
      <c r="J735" s="92" t="s">
        <v>2381</v>
      </c>
    </row>
    <row r="736" spans="1:10" ht="15">
      <c r="A736" s="70">
        <f ca="1" t="shared" si="35"/>
        <v>662</v>
      </c>
      <c r="B736" s="104" t="s">
        <v>1026</v>
      </c>
      <c r="C736" s="71"/>
      <c r="D736" s="104" t="s">
        <v>2059</v>
      </c>
      <c r="E736" s="105" t="s">
        <v>642</v>
      </c>
      <c r="F736" s="117">
        <v>2</v>
      </c>
      <c r="G736" s="112"/>
      <c r="H736" s="61">
        <f t="shared" si="34"/>
        <v>0</v>
      </c>
      <c r="I736" s="77" t="str">
        <f t="shared" si="33"/>
        <v>C</v>
      </c>
      <c r="J736" s="92" t="s">
        <v>2381</v>
      </c>
    </row>
    <row r="737" spans="1:10" ht="15">
      <c r="A737" s="70">
        <f ca="1" t="shared" si="35"/>
        <v>663</v>
      </c>
      <c r="B737" s="104" t="s">
        <v>1027</v>
      </c>
      <c r="C737" s="71"/>
      <c r="D737" s="104" t="s">
        <v>2060</v>
      </c>
      <c r="E737" s="105" t="s">
        <v>642</v>
      </c>
      <c r="F737" s="117">
        <v>16</v>
      </c>
      <c r="G737" s="112"/>
      <c r="H737" s="61">
        <f t="shared" si="34"/>
        <v>0</v>
      </c>
      <c r="I737" s="77" t="str">
        <f t="shared" si="33"/>
        <v>C</v>
      </c>
      <c r="J737" s="92" t="s">
        <v>2381</v>
      </c>
    </row>
    <row r="738" spans="1:10" ht="15">
      <c r="A738" s="70">
        <f ca="1" t="shared" si="35"/>
        <v>664</v>
      </c>
      <c r="B738" s="104" t="s">
        <v>1028</v>
      </c>
      <c r="C738" s="71"/>
      <c r="D738" s="104" t="s">
        <v>2061</v>
      </c>
      <c r="E738" s="105" t="s">
        <v>642</v>
      </c>
      <c r="F738" s="117">
        <v>26</v>
      </c>
      <c r="G738" s="112"/>
      <c r="H738" s="61">
        <f t="shared" si="34"/>
        <v>0</v>
      </c>
      <c r="I738" s="77" t="str">
        <f t="shared" si="33"/>
        <v>C</v>
      </c>
      <c r="J738" s="92" t="s">
        <v>2381</v>
      </c>
    </row>
    <row r="739" spans="1:10" ht="15">
      <c r="A739" s="70">
        <f ca="1" t="shared" si="35"/>
        <v>665</v>
      </c>
      <c r="B739" s="104" t="s">
        <v>1029</v>
      </c>
      <c r="C739" s="71"/>
      <c r="D739" s="104" t="s">
        <v>2062</v>
      </c>
      <c r="E739" s="105" t="s">
        <v>642</v>
      </c>
      <c r="F739" s="117">
        <v>5</v>
      </c>
      <c r="G739" s="112"/>
      <c r="H739" s="61">
        <f t="shared" si="34"/>
        <v>0</v>
      </c>
      <c r="I739" s="77" t="str">
        <f t="shared" si="33"/>
        <v>C</v>
      </c>
      <c r="J739" s="92" t="s">
        <v>2381</v>
      </c>
    </row>
    <row r="740" spans="1:10" ht="15">
      <c r="A740" s="70">
        <f ca="1" t="shared" si="35"/>
        <v>666</v>
      </c>
      <c r="B740" s="104" t="s">
        <v>1030</v>
      </c>
      <c r="C740" s="71"/>
      <c r="D740" s="104" t="s">
        <v>2063</v>
      </c>
      <c r="E740" s="105" t="s">
        <v>642</v>
      </c>
      <c r="F740" s="117">
        <v>9</v>
      </c>
      <c r="G740" s="112"/>
      <c r="H740" s="61">
        <f t="shared" si="34"/>
        <v>0</v>
      </c>
      <c r="I740" s="77" t="str">
        <f t="shared" si="33"/>
        <v>C</v>
      </c>
      <c r="J740" s="92" t="s">
        <v>2381</v>
      </c>
    </row>
    <row r="741" spans="1:10" ht="15">
      <c r="A741" s="70">
        <f ca="1" t="shared" si="35"/>
        <v>667</v>
      </c>
      <c r="B741" s="104" t="s">
        <v>1031</v>
      </c>
      <c r="C741" s="71"/>
      <c r="D741" s="104" t="s">
        <v>2064</v>
      </c>
      <c r="E741" s="105" t="s">
        <v>642</v>
      </c>
      <c r="F741" s="117">
        <v>5</v>
      </c>
      <c r="G741" s="112"/>
      <c r="H741" s="61">
        <f t="shared" si="34"/>
        <v>0</v>
      </c>
      <c r="I741" s="77" t="str">
        <f t="shared" si="33"/>
        <v>C</v>
      </c>
      <c r="J741" s="92" t="s">
        <v>2381</v>
      </c>
    </row>
    <row r="742" spans="1:10" ht="15">
      <c r="A742" s="70">
        <f ca="1" t="shared" si="35"/>
        <v>668</v>
      </c>
      <c r="B742" s="104" t="s">
        <v>1032</v>
      </c>
      <c r="C742" s="71"/>
      <c r="D742" s="104" t="s">
        <v>2065</v>
      </c>
      <c r="E742" s="105" t="s">
        <v>642</v>
      </c>
      <c r="F742" s="117">
        <v>1</v>
      </c>
      <c r="G742" s="112"/>
      <c r="H742" s="61">
        <f t="shared" si="34"/>
        <v>0</v>
      </c>
      <c r="I742" s="77" t="str">
        <f t="shared" si="33"/>
        <v>C</v>
      </c>
      <c r="J742" s="92" t="s">
        <v>2381</v>
      </c>
    </row>
    <row r="743" spans="1:10" ht="15">
      <c r="A743" s="70">
        <f ca="1" t="shared" si="35"/>
        <v>669</v>
      </c>
      <c r="B743" s="104" t="s">
        <v>1033</v>
      </c>
      <c r="C743" s="71"/>
      <c r="D743" s="104" t="s">
        <v>2066</v>
      </c>
      <c r="E743" s="105" t="s">
        <v>642</v>
      </c>
      <c r="F743" s="117">
        <v>1</v>
      </c>
      <c r="G743" s="112"/>
      <c r="H743" s="61">
        <f t="shared" si="34"/>
        <v>0</v>
      </c>
      <c r="I743" s="77" t="str">
        <f t="shared" si="33"/>
        <v>C</v>
      </c>
      <c r="J743" s="92" t="s">
        <v>2381</v>
      </c>
    </row>
    <row r="744" spans="1:10" ht="15">
      <c r="A744" s="70">
        <f ca="1" t="shared" si="35"/>
        <v>670</v>
      </c>
      <c r="B744" s="104" t="s">
        <v>1034</v>
      </c>
      <c r="C744" s="71"/>
      <c r="D744" s="104" t="s">
        <v>2067</v>
      </c>
      <c r="E744" s="105" t="s">
        <v>642</v>
      </c>
      <c r="F744" s="117">
        <v>1</v>
      </c>
      <c r="G744" s="112"/>
      <c r="H744" s="61">
        <f t="shared" si="34"/>
        <v>0</v>
      </c>
      <c r="I744" s="77" t="str">
        <f t="shared" si="33"/>
        <v>C</v>
      </c>
      <c r="J744" s="92" t="s">
        <v>2381</v>
      </c>
    </row>
    <row r="745" spans="1:10" ht="15">
      <c r="A745" s="70">
        <f ca="1" t="shared" si="35"/>
        <v>671</v>
      </c>
      <c r="B745" s="104" t="s">
        <v>1035</v>
      </c>
      <c r="C745" s="71"/>
      <c r="D745" s="104" t="s">
        <v>2068</v>
      </c>
      <c r="E745" s="105" t="s">
        <v>642</v>
      </c>
      <c r="F745" s="117">
        <v>1</v>
      </c>
      <c r="G745" s="112"/>
      <c r="H745" s="61">
        <f t="shared" si="34"/>
        <v>0</v>
      </c>
      <c r="I745" s="77" t="str">
        <f t="shared" si="33"/>
        <v>C</v>
      </c>
      <c r="J745" s="92" t="s">
        <v>2381</v>
      </c>
    </row>
    <row r="746" spans="1:10" ht="15">
      <c r="A746" s="70">
        <f ca="1" t="shared" si="35"/>
        <v>672</v>
      </c>
      <c r="B746" s="104" t="s">
        <v>1036</v>
      </c>
      <c r="C746" s="71"/>
      <c r="D746" s="104" t="s">
        <v>2069</v>
      </c>
      <c r="E746" s="105" t="s">
        <v>642</v>
      </c>
      <c r="F746" s="117">
        <v>1</v>
      </c>
      <c r="G746" s="112"/>
      <c r="H746" s="61">
        <f t="shared" si="34"/>
        <v>0</v>
      </c>
      <c r="I746" s="77" t="str">
        <f t="shared" si="33"/>
        <v>C</v>
      </c>
      <c r="J746" s="92" t="s">
        <v>2381</v>
      </c>
    </row>
    <row r="747" spans="1:10" ht="15">
      <c r="A747" s="70">
        <f ca="1" t="shared" si="35"/>
        <v>673</v>
      </c>
      <c r="B747" s="104" t="s">
        <v>1037</v>
      </c>
      <c r="C747" s="71"/>
      <c r="D747" s="104" t="s">
        <v>2070</v>
      </c>
      <c r="E747" s="105" t="s">
        <v>642</v>
      </c>
      <c r="F747" s="117">
        <v>1</v>
      </c>
      <c r="G747" s="112"/>
      <c r="H747" s="61">
        <f t="shared" si="34"/>
        <v>0</v>
      </c>
      <c r="I747" s="77" t="str">
        <f t="shared" si="33"/>
        <v>C</v>
      </c>
      <c r="J747" s="92" t="s">
        <v>2381</v>
      </c>
    </row>
    <row r="748" spans="1:10" ht="12.75">
      <c r="A748" s="70">
        <f ca="1" t="shared" si="35"/>
      </c>
      <c r="B748" s="103"/>
      <c r="C748" s="71"/>
      <c r="D748" s="106" t="s">
        <v>2071</v>
      </c>
      <c r="E748" s="107"/>
      <c r="F748" s="116"/>
      <c r="G748" s="111"/>
      <c r="H748" s="106">
        <f t="shared" si="34"/>
      </c>
      <c r="I748" s="106">
        <f t="shared" si="33"/>
      </c>
      <c r="J748" s="106"/>
    </row>
    <row r="749" spans="1:10" ht="15">
      <c r="A749" s="70">
        <f ca="1" t="shared" si="35"/>
        <v>674</v>
      </c>
      <c r="B749" s="104" t="s">
        <v>1038</v>
      </c>
      <c r="C749" s="71"/>
      <c r="D749" s="104" t="s">
        <v>2072</v>
      </c>
      <c r="E749" s="105" t="s">
        <v>1389</v>
      </c>
      <c r="F749" s="115">
        <v>1</v>
      </c>
      <c r="G749" s="112"/>
      <c r="H749" s="61">
        <f t="shared" si="34"/>
        <v>0</v>
      </c>
      <c r="I749" s="77" t="str">
        <f t="shared" si="33"/>
        <v>C</v>
      </c>
      <c r="J749" s="92" t="s">
        <v>2381</v>
      </c>
    </row>
    <row r="750" spans="1:10" ht="15">
      <c r="A750" s="70">
        <f ca="1" t="shared" si="35"/>
        <v>675</v>
      </c>
      <c r="B750" s="104" t="s">
        <v>1039</v>
      </c>
      <c r="C750" s="71"/>
      <c r="D750" s="104" t="s">
        <v>2073</v>
      </c>
      <c r="E750" s="105" t="s">
        <v>1389</v>
      </c>
      <c r="F750" s="115">
        <v>1</v>
      </c>
      <c r="G750" s="112"/>
      <c r="H750" s="61">
        <f t="shared" si="34"/>
        <v>0</v>
      </c>
      <c r="I750" s="77" t="str">
        <f t="shared" si="33"/>
        <v>C</v>
      </c>
      <c r="J750" s="92" t="s">
        <v>2381</v>
      </c>
    </row>
    <row r="751" spans="1:10" ht="15">
      <c r="A751" s="70">
        <f ca="1" t="shared" si="35"/>
        <v>676</v>
      </c>
      <c r="B751" s="104" t="s">
        <v>1040</v>
      </c>
      <c r="C751" s="71"/>
      <c r="D751" s="104" t="s">
        <v>2074</v>
      </c>
      <c r="E751" s="105" t="s">
        <v>1389</v>
      </c>
      <c r="F751" s="115">
        <v>1</v>
      </c>
      <c r="G751" s="112"/>
      <c r="H751" s="61">
        <f t="shared" si="34"/>
        <v>0</v>
      </c>
      <c r="I751" s="77" t="str">
        <f t="shared" si="33"/>
        <v>C</v>
      </c>
      <c r="J751" s="92" t="s">
        <v>2381</v>
      </c>
    </row>
    <row r="752" spans="1:10" ht="15">
      <c r="A752" s="70">
        <f ca="1" t="shared" si="35"/>
        <v>677</v>
      </c>
      <c r="B752" s="104" t="s">
        <v>1041</v>
      </c>
      <c r="C752" s="71"/>
      <c r="D752" s="104" t="s">
        <v>2075</v>
      </c>
      <c r="E752" s="105" t="s">
        <v>1389</v>
      </c>
      <c r="F752" s="115">
        <v>1</v>
      </c>
      <c r="G752" s="112"/>
      <c r="H752" s="61">
        <f t="shared" si="34"/>
        <v>0</v>
      </c>
      <c r="I752" s="77" t="str">
        <f t="shared" si="33"/>
        <v>C</v>
      </c>
      <c r="J752" s="92" t="s">
        <v>2381</v>
      </c>
    </row>
    <row r="753" spans="1:10" ht="15">
      <c r="A753" s="70">
        <f ca="1" t="shared" si="35"/>
        <v>678</v>
      </c>
      <c r="B753" s="104" t="s">
        <v>1042</v>
      </c>
      <c r="C753" s="71"/>
      <c r="D753" s="104" t="s">
        <v>2076</v>
      </c>
      <c r="E753" s="105" t="s">
        <v>1389</v>
      </c>
      <c r="F753" s="115">
        <v>1</v>
      </c>
      <c r="G753" s="112"/>
      <c r="H753" s="61">
        <f t="shared" si="34"/>
        <v>0</v>
      </c>
      <c r="I753" s="77" t="str">
        <f t="shared" si="33"/>
        <v>C</v>
      </c>
      <c r="J753" s="92" t="s">
        <v>2381</v>
      </c>
    </row>
    <row r="754" spans="1:10" ht="15">
      <c r="A754" s="70">
        <f ca="1" t="shared" si="35"/>
        <v>679</v>
      </c>
      <c r="B754" s="104" t="s">
        <v>1043</v>
      </c>
      <c r="C754" s="71"/>
      <c r="D754" s="104" t="s">
        <v>2077</v>
      </c>
      <c r="E754" s="105" t="s">
        <v>1389</v>
      </c>
      <c r="F754" s="115">
        <v>1</v>
      </c>
      <c r="G754" s="112"/>
      <c r="H754" s="61">
        <f t="shared" si="34"/>
        <v>0</v>
      </c>
      <c r="I754" s="77" t="str">
        <f t="shared" si="33"/>
        <v>C</v>
      </c>
      <c r="J754" s="92" t="s">
        <v>2381</v>
      </c>
    </row>
    <row r="755" spans="1:10" ht="15">
      <c r="A755" s="70">
        <f ca="1" t="shared" si="35"/>
        <v>680</v>
      </c>
      <c r="B755" s="104" t="s">
        <v>1044</v>
      </c>
      <c r="C755" s="71"/>
      <c r="D755" s="104" t="s">
        <v>2078</v>
      </c>
      <c r="E755" s="105" t="s">
        <v>1389</v>
      </c>
      <c r="F755" s="115">
        <v>1</v>
      </c>
      <c r="G755" s="112"/>
      <c r="H755" s="61">
        <f t="shared" si="34"/>
        <v>0</v>
      </c>
      <c r="I755" s="77" t="str">
        <f t="shared" si="33"/>
        <v>C</v>
      </c>
      <c r="J755" s="92" t="s">
        <v>2381</v>
      </c>
    </row>
    <row r="756" spans="1:10" ht="15">
      <c r="A756" s="70">
        <f ca="1" t="shared" si="35"/>
        <v>681</v>
      </c>
      <c r="B756" s="104" t="s">
        <v>1045</v>
      </c>
      <c r="C756" s="71"/>
      <c r="D756" s="104" t="s">
        <v>2079</v>
      </c>
      <c r="E756" s="105" t="s">
        <v>1389</v>
      </c>
      <c r="F756" s="115">
        <v>1</v>
      </c>
      <c r="G756" s="112"/>
      <c r="H756" s="61">
        <f t="shared" si="34"/>
        <v>0</v>
      </c>
      <c r="I756" s="77" t="str">
        <f t="shared" si="33"/>
        <v>C</v>
      </c>
      <c r="J756" s="92" t="s">
        <v>2381</v>
      </c>
    </row>
    <row r="757" spans="1:10" ht="15">
      <c r="A757" s="70">
        <f ca="1" t="shared" si="35"/>
        <v>682</v>
      </c>
      <c r="B757" s="104" t="s">
        <v>1046</v>
      </c>
      <c r="C757" s="71"/>
      <c r="D757" s="104" t="s">
        <v>2080</v>
      </c>
      <c r="E757" s="105" t="s">
        <v>1389</v>
      </c>
      <c r="F757" s="115">
        <v>1</v>
      </c>
      <c r="G757" s="112"/>
      <c r="H757" s="61">
        <f t="shared" si="34"/>
        <v>0</v>
      </c>
      <c r="I757" s="77" t="str">
        <f t="shared" si="33"/>
        <v>C</v>
      </c>
      <c r="J757" s="92" t="s">
        <v>2381</v>
      </c>
    </row>
    <row r="758" spans="1:10" ht="15">
      <c r="A758" s="70">
        <f ca="1" t="shared" si="35"/>
        <v>683</v>
      </c>
      <c r="B758" s="104" t="s">
        <v>1047</v>
      </c>
      <c r="C758" s="71"/>
      <c r="D758" s="104" t="s">
        <v>2081</v>
      </c>
      <c r="E758" s="105" t="s">
        <v>1389</v>
      </c>
      <c r="F758" s="115">
        <v>1</v>
      </c>
      <c r="G758" s="112"/>
      <c r="H758" s="61">
        <f t="shared" si="34"/>
        <v>0</v>
      </c>
      <c r="I758" s="77" t="str">
        <f t="shared" si="33"/>
        <v>C</v>
      </c>
      <c r="J758" s="92" t="s">
        <v>2381</v>
      </c>
    </row>
    <row r="759" spans="1:10" ht="15">
      <c r="A759" s="70">
        <f ca="1" t="shared" si="35"/>
        <v>684</v>
      </c>
      <c r="B759" s="104" t="s">
        <v>1048</v>
      </c>
      <c r="C759" s="71"/>
      <c r="D759" s="104" t="s">
        <v>2081</v>
      </c>
      <c r="E759" s="105" t="s">
        <v>1389</v>
      </c>
      <c r="F759" s="115">
        <v>1</v>
      </c>
      <c r="G759" s="112"/>
      <c r="H759" s="61">
        <f t="shared" si="34"/>
        <v>0</v>
      </c>
      <c r="I759" s="77" t="str">
        <f t="shared" si="33"/>
        <v>C</v>
      </c>
      <c r="J759" s="92" t="s">
        <v>2381</v>
      </c>
    </row>
    <row r="760" spans="1:10" ht="15">
      <c r="A760" s="70">
        <f ca="1" t="shared" si="35"/>
        <v>685</v>
      </c>
      <c r="B760" s="104" t="s">
        <v>1049</v>
      </c>
      <c r="C760" s="71"/>
      <c r="D760" s="104" t="s">
        <v>2082</v>
      </c>
      <c r="E760" s="105" t="s">
        <v>1389</v>
      </c>
      <c r="F760" s="115">
        <v>1</v>
      </c>
      <c r="G760" s="112"/>
      <c r="H760" s="61">
        <f t="shared" si="34"/>
        <v>0</v>
      </c>
      <c r="I760" s="77" t="str">
        <f t="shared" si="33"/>
        <v>C</v>
      </c>
      <c r="J760" s="92" t="s">
        <v>2381</v>
      </c>
    </row>
    <row r="761" spans="1:10" ht="15">
      <c r="A761" s="70">
        <f ca="1" t="shared" si="35"/>
        <v>686</v>
      </c>
      <c r="B761" s="104" t="s">
        <v>1050</v>
      </c>
      <c r="C761" s="71"/>
      <c r="D761" s="104" t="s">
        <v>2083</v>
      </c>
      <c r="E761" s="105" t="s">
        <v>1389</v>
      </c>
      <c r="F761" s="115">
        <v>1</v>
      </c>
      <c r="G761" s="112"/>
      <c r="H761" s="61">
        <f t="shared" si="34"/>
        <v>0</v>
      </c>
      <c r="I761" s="77" t="str">
        <f t="shared" si="33"/>
        <v>C</v>
      </c>
      <c r="J761" s="92" t="s">
        <v>2381</v>
      </c>
    </row>
    <row r="762" spans="1:10" ht="15">
      <c r="A762" s="70">
        <f ca="1" t="shared" si="35"/>
        <v>687</v>
      </c>
      <c r="B762" s="104" t="s">
        <v>1051</v>
      </c>
      <c r="C762" s="71"/>
      <c r="D762" s="104" t="s">
        <v>2084</v>
      </c>
      <c r="E762" s="105" t="s">
        <v>1389</v>
      </c>
      <c r="F762" s="115">
        <v>1</v>
      </c>
      <c r="G762" s="112"/>
      <c r="H762" s="61">
        <f t="shared" si="34"/>
        <v>0</v>
      </c>
      <c r="I762" s="77" t="str">
        <f t="shared" si="33"/>
        <v>C</v>
      </c>
      <c r="J762" s="92" t="s">
        <v>2381</v>
      </c>
    </row>
    <row r="763" spans="1:10" ht="15">
      <c r="A763" s="70">
        <f ca="1" t="shared" si="35"/>
        <v>688</v>
      </c>
      <c r="B763" s="104" t="s">
        <v>1052</v>
      </c>
      <c r="C763" s="71"/>
      <c r="D763" s="104" t="s">
        <v>2085</v>
      </c>
      <c r="E763" s="105" t="s">
        <v>1389</v>
      </c>
      <c r="F763" s="115">
        <v>1</v>
      </c>
      <c r="G763" s="112"/>
      <c r="H763" s="61">
        <f t="shared" si="34"/>
        <v>0</v>
      </c>
      <c r="I763" s="77" t="str">
        <f t="shared" si="33"/>
        <v>C</v>
      </c>
      <c r="J763" s="92" t="s">
        <v>2381</v>
      </c>
    </row>
    <row r="764" spans="1:10" ht="12.75">
      <c r="A764" s="70">
        <f ca="1" t="shared" si="35"/>
      </c>
      <c r="B764" s="103"/>
      <c r="C764" s="71"/>
      <c r="D764" s="106" t="s">
        <v>2086</v>
      </c>
      <c r="E764" s="108"/>
      <c r="F764" s="118"/>
      <c r="G764" s="113"/>
      <c r="H764" s="106">
        <f t="shared" si="34"/>
      </c>
      <c r="I764" s="106">
        <f t="shared" si="33"/>
      </c>
      <c r="J764" s="106"/>
    </row>
    <row r="765" spans="1:10" ht="15">
      <c r="A765" s="70">
        <f ca="1" t="shared" si="35"/>
        <v>689</v>
      </c>
      <c r="B765" s="104" t="s">
        <v>1053</v>
      </c>
      <c r="C765" s="71"/>
      <c r="D765" s="104" t="s">
        <v>2087</v>
      </c>
      <c r="E765" s="105" t="s">
        <v>642</v>
      </c>
      <c r="F765" s="117">
        <v>25</v>
      </c>
      <c r="G765" s="112"/>
      <c r="H765" s="61">
        <f t="shared" si="34"/>
        <v>0</v>
      </c>
      <c r="I765" s="77" t="str">
        <f t="shared" si="33"/>
        <v>C</v>
      </c>
      <c r="J765" s="92" t="s">
        <v>2383</v>
      </c>
    </row>
    <row r="766" spans="1:10" ht="15">
      <c r="A766" s="70">
        <f ca="1" t="shared" si="35"/>
        <v>690</v>
      </c>
      <c r="B766" s="104" t="s">
        <v>1054</v>
      </c>
      <c r="C766" s="71"/>
      <c r="D766" s="104" t="s">
        <v>2088</v>
      </c>
      <c r="E766" s="105" t="s">
        <v>642</v>
      </c>
      <c r="F766" s="117">
        <v>10</v>
      </c>
      <c r="G766" s="112"/>
      <c r="H766" s="61">
        <f t="shared" si="34"/>
        <v>0</v>
      </c>
      <c r="I766" s="77" t="str">
        <f t="shared" si="33"/>
        <v>C</v>
      </c>
      <c r="J766" s="92" t="s">
        <v>2383</v>
      </c>
    </row>
    <row r="767" spans="1:10" ht="15">
      <c r="A767" s="70">
        <f ca="1" t="shared" si="35"/>
        <v>691</v>
      </c>
      <c r="B767" s="104" t="s">
        <v>1055</v>
      </c>
      <c r="C767" s="71"/>
      <c r="D767" s="104" t="s">
        <v>2089</v>
      </c>
      <c r="E767" s="105" t="s">
        <v>324</v>
      </c>
      <c r="F767" s="117">
        <v>950</v>
      </c>
      <c r="G767" s="112"/>
      <c r="H767" s="61">
        <f t="shared" si="34"/>
        <v>0</v>
      </c>
      <c r="I767" s="77" t="str">
        <f t="shared" si="33"/>
        <v>C</v>
      </c>
      <c r="J767" s="92" t="s">
        <v>2383</v>
      </c>
    </row>
    <row r="768" spans="1:10" ht="15">
      <c r="A768" s="70">
        <f ca="1" t="shared" si="35"/>
        <v>692</v>
      </c>
      <c r="B768" s="104" t="s">
        <v>1056</v>
      </c>
      <c r="C768" s="71"/>
      <c r="D768" s="104" t="s">
        <v>2090</v>
      </c>
      <c r="E768" s="105" t="s">
        <v>324</v>
      </c>
      <c r="F768" s="117">
        <v>305</v>
      </c>
      <c r="G768" s="112"/>
      <c r="H768" s="61">
        <f t="shared" si="34"/>
        <v>0</v>
      </c>
      <c r="I768" s="77" t="str">
        <f t="shared" si="33"/>
        <v>C</v>
      </c>
      <c r="J768" s="92" t="s">
        <v>2383</v>
      </c>
    </row>
    <row r="769" spans="1:10" ht="15">
      <c r="A769" s="70">
        <f ca="1" t="shared" si="35"/>
        <v>693</v>
      </c>
      <c r="B769" s="104" t="s">
        <v>1057</v>
      </c>
      <c r="C769" s="71"/>
      <c r="D769" s="104" t="s">
        <v>2091</v>
      </c>
      <c r="E769" s="105" t="s">
        <v>324</v>
      </c>
      <c r="F769" s="117">
        <v>1030</v>
      </c>
      <c r="G769" s="112"/>
      <c r="H769" s="61">
        <f t="shared" si="34"/>
        <v>0</v>
      </c>
      <c r="I769" s="77" t="str">
        <f t="shared" si="33"/>
        <v>C</v>
      </c>
      <c r="J769" s="92" t="s">
        <v>2383</v>
      </c>
    </row>
    <row r="770" spans="1:10" ht="15">
      <c r="A770" s="70">
        <f ca="1" t="shared" si="35"/>
        <v>694</v>
      </c>
      <c r="B770" s="104" t="s">
        <v>1058</v>
      </c>
      <c r="C770" s="71"/>
      <c r="D770" s="104" t="s">
        <v>2092</v>
      </c>
      <c r="E770" s="105" t="s">
        <v>324</v>
      </c>
      <c r="F770" s="117">
        <v>200</v>
      </c>
      <c r="G770" s="112"/>
      <c r="H770" s="61">
        <f t="shared" si="34"/>
        <v>0</v>
      </c>
      <c r="I770" s="77" t="str">
        <f t="shared" si="33"/>
        <v>C</v>
      </c>
      <c r="J770" s="92" t="s">
        <v>2383</v>
      </c>
    </row>
    <row r="771" spans="1:10" ht="15">
      <c r="A771" s="70">
        <f ca="1" t="shared" si="35"/>
        <v>695</v>
      </c>
      <c r="B771" s="104" t="s">
        <v>1059</v>
      </c>
      <c r="C771" s="71"/>
      <c r="D771" s="104" t="s">
        <v>2093</v>
      </c>
      <c r="E771" s="105" t="s">
        <v>324</v>
      </c>
      <c r="F771" s="117">
        <v>200</v>
      </c>
      <c r="G771" s="112"/>
      <c r="H771" s="61">
        <f t="shared" si="34"/>
        <v>0</v>
      </c>
      <c r="I771" s="77" t="str">
        <f aca="true" t="shared" si="36" ref="I771:I834">IF(E771&lt;&gt;"","C","")</f>
        <v>C</v>
      </c>
      <c r="J771" s="92" t="s">
        <v>2383</v>
      </c>
    </row>
    <row r="772" spans="1:10" ht="15">
      <c r="A772" s="70">
        <f ca="1" t="shared" si="35"/>
        <v>696</v>
      </c>
      <c r="B772" s="104" t="s">
        <v>1060</v>
      </c>
      <c r="C772" s="71"/>
      <c r="D772" s="104" t="s">
        <v>2094</v>
      </c>
      <c r="E772" s="105" t="s">
        <v>324</v>
      </c>
      <c r="F772" s="117">
        <v>70</v>
      </c>
      <c r="G772" s="112"/>
      <c r="H772" s="61">
        <f t="shared" si="34"/>
        <v>0</v>
      </c>
      <c r="I772" s="77" t="str">
        <f t="shared" si="36"/>
        <v>C</v>
      </c>
      <c r="J772" s="92" t="s">
        <v>2383</v>
      </c>
    </row>
    <row r="773" spans="1:10" ht="15">
      <c r="A773" s="70">
        <f ca="1" t="shared" si="35"/>
        <v>697</v>
      </c>
      <c r="B773" s="104" t="s">
        <v>1061</v>
      </c>
      <c r="C773" s="71"/>
      <c r="D773" s="104" t="s">
        <v>2095</v>
      </c>
      <c r="E773" s="105" t="s">
        <v>324</v>
      </c>
      <c r="F773" s="117">
        <v>70</v>
      </c>
      <c r="G773" s="112"/>
      <c r="H773" s="61">
        <f t="shared" si="34"/>
        <v>0</v>
      </c>
      <c r="I773" s="77" t="str">
        <f t="shared" si="36"/>
        <v>C</v>
      </c>
      <c r="J773" s="92" t="s">
        <v>2383</v>
      </c>
    </row>
    <row r="774" spans="1:10" ht="15">
      <c r="A774" s="70">
        <f ca="1" t="shared" si="35"/>
        <v>698</v>
      </c>
      <c r="B774" s="104" t="s">
        <v>1062</v>
      </c>
      <c r="C774" s="71"/>
      <c r="D774" s="104" t="s">
        <v>2096</v>
      </c>
      <c r="E774" s="105" t="s">
        <v>324</v>
      </c>
      <c r="F774" s="117">
        <v>932</v>
      </c>
      <c r="G774" s="112"/>
      <c r="H774" s="61">
        <f t="shared" si="34"/>
        <v>0</v>
      </c>
      <c r="I774" s="77" t="str">
        <f t="shared" si="36"/>
        <v>C</v>
      </c>
      <c r="J774" s="92" t="s">
        <v>2383</v>
      </c>
    </row>
    <row r="775" spans="1:10" ht="15">
      <c r="A775" s="70">
        <f ca="1" t="shared" si="35"/>
        <v>699</v>
      </c>
      <c r="B775" s="104" t="s">
        <v>1063</v>
      </c>
      <c r="C775" s="71"/>
      <c r="D775" s="104" t="s">
        <v>2097</v>
      </c>
      <c r="E775" s="105" t="s">
        <v>324</v>
      </c>
      <c r="F775" s="117">
        <v>56</v>
      </c>
      <c r="G775" s="112"/>
      <c r="H775" s="61">
        <f t="shared" si="34"/>
        <v>0</v>
      </c>
      <c r="I775" s="77" t="str">
        <f t="shared" si="36"/>
        <v>C</v>
      </c>
      <c r="J775" s="92" t="s">
        <v>2383</v>
      </c>
    </row>
    <row r="776" spans="1:10" ht="12.75">
      <c r="A776" s="70">
        <f ca="1" t="shared" si="35"/>
      </c>
      <c r="B776" s="103"/>
      <c r="C776" s="71"/>
      <c r="D776" s="106" t="s">
        <v>2098</v>
      </c>
      <c r="E776" s="107"/>
      <c r="F776" s="116"/>
      <c r="G776" s="111"/>
      <c r="H776" s="106">
        <f t="shared" si="34"/>
      </c>
      <c r="I776" s="106">
        <f t="shared" si="36"/>
      </c>
      <c r="J776" s="106"/>
    </row>
    <row r="777" spans="1:10" ht="15">
      <c r="A777" s="70">
        <f ca="1" t="shared" si="35"/>
        <v>700</v>
      </c>
      <c r="B777" s="104" t="s">
        <v>1064</v>
      </c>
      <c r="C777" s="71"/>
      <c r="D777" s="104" t="s">
        <v>2099</v>
      </c>
      <c r="E777" s="105" t="s">
        <v>324</v>
      </c>
      <c r="F777" s="117">
        <v>519</v>
      </c>
      <c r="G777" s="112"/>
      <c r="H777" s="61">
        <f t="shared" si="34"/>
        <v>0</v>
      </c>
      <c r="I777" s="77" t="str">
        <f t="shared" si="36"/>
        <v>C</v>
      </c>
      <c r="J777" s="92" t="s">
        <v>2383</v>
      </c>
    </row>
    <row r="778" spans="1:10" ht="15">
      <c r="A778" s="70">
        <f ca="1" t="shared" si="35"/>
        <v>701</v>
      </c>
      <c r="B778" s="104" t="s">
        <v>1065</v>
      </c>
      <c r="C778" s="71"/>
      <c r="D778" s="104" t="s">
        <v>2100</v>
      </c>
      <c r="E778" s="105" t="s">
        <v>324</v>
      </c>
      <c r="F778" s="117">
        <v>25</v>
      </c>
      <c r="G778" s="112"/>
      <c r="H778" s="61">
        <f t="shared" si="34"/>
        <v>0</v>
      </c>
      <c r="I778" s="77" t="str">
        <f t="shared" si="36"/>
        <v>C</v>
      </c>
      <c r="J778" s="92" t="s">
        <v>2383</v>
      </c>
    </row>
    <row r="779" spans="1:10" ht="15">
      <c r="A779" s="70">
        <f ca="1" t="shared" si="35"/>
        <v>702</v>
      </c>
      <c r="B779" s="104" t="s">
        <v>1066</v>
      </c>
      <c r="C779" s="71"/>
      <c r="D779" s="104" t="s">
        <v>2101</v>
      </c>
      <c r="E779" s="105" t="s">
        <v>324</v>
      </c>
      <c r="F779" s="117">
        <v>500</v>
      </c>
      <c r="G779" s="112"/>
      <c r="H779" s="61">
        <f t="shared" si="34"/>
        <v>0</v>
      </c>
      <c r="I779" s="77" t="str">
        <f t="shared" si="36"/>
        <v>C</v>
      </c>
      <c r="J779" s="92" t="s">
        <v>2383</v>
      </c>
    </row>
    <row r="780" spans="1:10" ht="15">
      <c r="A780" s="70">
        <f ca="1" t="shared" si="35"/>
        <v>703</v>
      </c>
      <c r="B780" s="104" t="s">
        <v>1067</v>
      </c>
      <c r="C780" s="71"/>
      <c r="D780" s="104" t="s">
        <v>2102</v>
      </c>
      <c r="E780" s="105" t="s">
        <v>324</v>
      </c>
      <c r="F780" s="117">
        <v>500</v>
      </c>
      <c r="G780" s="112"/>
      <c r="H780" s="61">
        <f t="shared" si="34"/>
        <v>0</v>
      </c>
      <c r="I780" s="77" t="str">
        <f t="shared" si="36"/>
        <v>C</v>
      </c>
      <c r="J780" s="92" t="s">
        <v>2383</v>
      </c>
    </row>
    <row r="781" spans="1:10" ht="15">
      <c r="A781" s="70">
        <f ca="1" t="shared" si="35"/>
        <v>704</v>
      </c>
      <c r="B781" s="104" t="s">
        <v>1068</v>
      </c>
      <c r="C781" s="71"/>
      <c r="D781" s="104" t="s">
        <v>2103</v>
      </c>
      <c r="E781" s="105" t="s">
        <v>324</v>
      </c>
      <c r="F781" s="117">
        <v>500</v>
      </c>
      <c r="G781" s="112"/>
      <c r="H781" s="61">
        <f t="shared" si="34"/>
        <v>0</v>
      </c>
      <c r="I781" s="77" t="str">
        <f t="shared" si="36"/>
        <v>C</v>
      </c>
      <c r="J781" s="92" t="s">
        <v>2383</v>
      </c>
    </row>
    <row r="782" spans="1:10" ht="15">
      <c r="A782" s="70">
        <f ca="1" t="shared" si="35"/>
        <v>705</v>
      </c>
      <c r="B782" s="104" t="s">
        <v>1069</v>
      </c>
      <c r="C782" s="71"/>
      <c r="D782" s="104" t="s">
        <v>2104</v>
      </c>
      <c r="E782" s="105" t="s">
        <v>324</v>
      </c>
      <c r="F782" s="117">
        <v>500</v>
      </c>
      <c r="G782" s="112"/>
      <c r="H782" s="61">
        <f t="shared" si="34"/>
        <v>0</v>
      </c>
      <c r="I782" s="77" t="str">
        <f t="shared" si="36"/>
        <v>C</v>
      </c>
      <c r="J782" s="92" t="s">
        <v>2383</v>
      </c>
    </row>
    <row r="783" spans="1:10" ht="15">
      <c r="A783" s="70">
        <f ca="1" t="shared" si="35"/>
        <v>706</v>
      </c>
      <c r="B783" s="104" t="s">
        <v>1070</v>
      </c>
      <c r="C783" s="71"/>
      <c r="D783" s="104" t="s">
        <v>2105</v>
      </c>
      <c r="E783" s="105" t="s">
        <v>324</v>
      </c>
      <c r="F783" s="117">
        <v>500</v>
      </c>
      <c r="G783" s="112"/>
      <c r="H783" s="61">
        <f t="shared" si="34"/>
        <v>0</v>
      </c>
      <c r="I783" s="77" t="str">
        <f t="shared" si="36"/>
        <v>C</v>
      </c>
      <c r="J783" s="92" t="s">
        <v>2383</v>
      </c>
    </row>
    <row r="784" spans="1:10" ht="15">
      <c r="A784" s="70">
        <f ca="1" t="shared" si="35"/>
        <v>707</v>
      </c>
      <c r="B784" s="104" t="s">
        <v>1071</v>
      </c>
      <c r="C784" s="71"/>
      <c r="D784" s="104" t="s">
        <v>2106</v>
      </c>
      <c r="E784" s="105" t="s">
        <v>324</v>
      </c>
      <c r="F784" s="117">
        <v>20</v>
      </c>
      <c r="G784" s="112"/>
      <c r="H784" s="61">
        <f t="shared" si="34"/>
        <v>0</v>
      </c>
      <c r="I784" s="77" t="str">
        <f t="shared" si="36"/>
        <v>C</v>
      </c>
      <c r="J784" s="92" t="s">
        <v>2383</v>
      </c>
    </row>
    <row r="785" spans="1:10" ht="15">
      <c r="A785" s="70">
        <f ca="1" t="shared" si="35"/>
        <v>708</v>
      </c>
      <c r="B785" s="104" t="s">
        <v>1072</v>
      </c>
      <c r="C785" s="71"/>
      <c r="D785" s="104" t="s">
        <v>2107</v>
      </c>
      <c r="E785" s="105" t="s">
        <v>324</v>
      </c>
      <c r="F785" s="117">
        <v>362</v>
      </c>
      <c r="G785" s="112"/>
      <c r="H785" s="61">
        <f t="shared" si="34"/>
        <v>0</v>
      </c>
      <c r="I785" s="77" t="str">
        <f t="shared" si="36"/>
        <v>C</v>
      </c>
      <c r="J785" s="92" t="s">
        <v>2383</v>
      </c>
    </row>
    <row r="786" spans="1:10" ht="15">
      <c r="A786" s="70">
        <f ca="1" t="shared" si="35"/>
        <v>709</v>
      </c>
      <c r="B786" s="104" t="s">
        <v>1073</v>
      </c>
      <c r="C786" s="71"/>
      <c r="D786" s="104" t="s">
        <v>2108</v>
      </c>
      <c r="E786" s="105" t="s">
        <v>324</v>
      </c>
      <c r="F786" s="117">
        <v>80</v>
      </c>
      <c r="G786" s="112"/>
      <c r="H786" s="61">
        <f aca="true" t="shared" si="37" ref="H786:H848">+IF(AND(F786="",G786=""),"",ROUND(F786*G786,2))</f>
        <v>0</v>
      </c>
      <c r="I786" s="77" t="str">
        <f t="shared" si="36"/>
        <v>C</v>
      </c>
      <c r="J786" s="92" t="s">
        <v>2383</v>
      </c>
    </row>
    <row r="787" spans="1:10" ht="15">
      <c r="A787" s="70">
        <f aca="true" ca="1" t="shared" si="38" ref="A787:A849">+IF(NOT(ISBLANK(INDIRECT("e"&amp;ROW()))),MAX(INDIRECT("a$16:A"&amp;ROW()-1))+1,"")</f>
        <v>710</v>
      </c>
      <c r="B787" s="104" t="s">
        <v>1074</v>
      </c>
      <c r="C787" s="71"/>
      <c r="D787" s="104" t="s">
        <v>2109</v>
      </c>
      <c r="E787" s="105" t="s">
        <v>324</v>
      </c>
      <c r="F787" s="117">
        <v>600</v>
      </c>
      <c r="G787" s="112"/>
      <c r="H787" s="61">
        <f t="shared" si="37"/>
        <v>0</v>
      </c>
      <c r="I787" s="77" t="str">
        <f t="shared" si="36"/>
        <v>C</v>
      </c>
      <c r="J787" s="92" t="s">
        <v>2383</v>
      </c>
    </row>
    <row r="788" spans="1:10" ht="15">
      <c r="A788" s="70">
        <f ca="1" t="shared" si="38"/>
        <v>711</v>
      </c>
      <c r="B788" s="104" t="s">
        <v>1075</v>
      </c>
      <c r="C788" s="71"/>
      <c r="D788" s="104" t="s">
        <v>2110</v>
      </c>
      <c r="E788" s="105" t="s">
        <v>324</v>
      </c>
      <c r="F788" s="117">
        <v>473</v>
      </c>
      <c r="G788" s="112"/>
      <c r="H788" s="61">
        <f t="shared" si="37"/>
        <v>0</v>
      </c>
      <c r="I788" s="77" t="str">
        <f t="shared" si="36"/>
        <v>C</v>
      </c>
      <c r="J788" s="92" t="s">
        <v>2383</v>
      </c>
    </row>
    <row r="789" spans="1:10" ht="15">
      <c r="A789" s="70">
        <f ca="1" t="shared" si="38"/>
        <v>712</v>
      </c>
      <c r="B789" s="104" t="s">
        <v>1076</v>
      </c>
      <c r="C789" s="71"/>
      <c r="D789" s="104" t="s">
        <v>2111</v>
      </c>
      <c r="E789" s="105" t="s">
        <v>324</v>
      </c>
      <c r="F789" s="117">
        <v>3</v>
      </c>
      <c r="G789" s="112"/>
      <c r="H789" s="61">
        <f t="shared" si="37"/>
        <v>0</v>
      </c>
      <c r="I789" s="77" t="str">
        <f t="shared" si="36"/>
        <v>C</v>
      </c>
      <c r="J789" s="92" t="s">
        <v>2383</v>
      </c>
    </row>
    <row r="790" spans="1:10" ht="15">
      <c r="A790" s="70">
        <f ca="1" t="shared" si="38"/>
        <v>713</v>
      </c>
      <c r="B790" s="104" t="s">
        <v>1077</v>
      </c>
      <c r="C790" s="71"/>
      <c r="D790" s="104" t="s">
        <v>2112</v>
      </c>
      <c r="E790" s="105" t="s">
        <v>324</v>
      </c>
      <c r="F790" s="117">
        <v>120</v>
      </c>
      <c r="G790" s="112"/>
      <c r="H790" s="61">
        <f t="shared" si="37"/>
        <v>0</v>
      </c>
      <c r="I790" s="77" t="str">
        <f t="shared" si="36"/>
        <v>C</v>
      </c>
      <c r="J790" s="92" t="s">
        <v>2383</v>
      </c>
    </row>
    <row r="791" spans="1:10" ht="15">
      <c r="A791" s="70">
        <f ca="1" t="shared" si="38"/>
        <v>714</v>
      </c>
      <c r="B791" s="104" t="s">
        <v>1078</v>
      </c>
      <c r="C791" s="71"/>
      <c r="D791" s="104" t="s">
        <v>2113</v>
      </c>
      <c r="E791" s="105" t="s">
        <v>324</v>
      </c>
      <c r="F791" s="117">
        <v>1300</v>
      </c>
      <c r="G791" s="112"/>
      <c r="H791" s="61">
        <f t="shared" si="37"/>
        <v>0</v>
      </c>
      <c r="I791" s="77" t="str">
        <f t="shared" si="36"/>
        <v>C</v>
      </c>
      <c r="J791" s="92" t="s">
        <v>2383</v>
      </c>
    </row>
    <row r="792" spans="1:10" ht="15">
      <c r="A792" s="70">
        <f ca="1" t="shared" si="38"/>
        <v>715</v>
      </c>
      <c r="B792" s="104" t="s">
        <v>1079</v>
      </c>
      <c r="C792" s="71"/>
      <c r="D792" s="104" t="s">
        <v>2114</v>
      </c>
      <c r="E792" s="105" t="s">
        <v>324</v>
      </c>
      <c r="F792" s="117">
        <v>9</v>
      </c>
      <c r="G792" s="112"/>
      <c r="H792" s="61">
        <f t="shared" si="37"/>
        <v>0</v>
      </c>
      <c r="I792" s="77" t="str">
        <f t="shared" si="36"/>
        <v>C</v>
      </c>
      <c r="J792" s="92" t="s">
        <v>2383</v>
      </c>
    </row>
    <row r="793" spans="1:10" ht="15">
      <c r="A793" s="70">
        <f ca="1" t="shared" si="38"/>
        <v>716</v>
      </c>
      <c r="B793" s="104" t="s">
        <v>1080</v>
      </c>
      <c r="C793" s="71"/>
      <c r="D793" s="104" t="s">
        <v>2115</v>
      </c>
      <c r="E793" s="105" t="s">
        <v>324</v>
      </c>
      <c r="F793" s="117">
        <v>620</v>
      </c>
      <c r="G793" s="112"/>
      <c r="H793" s="61">
        <f t="shared" si="37"/>
        <v>0</v>
      </c>
      <c r="I793" s="77" t="str">
        <f t="shared" si="36"/>
        <v>C</v>
      </c>
      <c r="J793" s="92" t="s">
        <v>2383</v>
      </c>
    </row>
    <row r="794" spans="1:10" ht="15">
      <c r="A794" s="70">
        <f ca="1" t="shared" si="38"/>
        <v>717</v>
      </c>
      <c r="B794" s="104" t="s">
        <v>1081</v>
      </c>
      <c r="C794" s="71"/>
      <c r="D794" s="104" t="s">
        <v>2116</v>
      </c>
      <c r="E794" s="105" t="s">
        <v>324</v>
      </c>
      <c r="F794" s="117">
        <v>1340</v>
      </c>
      <c r="G794" s="112"/>
      <c r="H794" s="61">
        <f t="shared" si="37"/>
        <v>0</v>
      </c>
      <c r="I794" s="77" t="str">
        <f t="shared" si="36"/>
        <v>C</v>
      </c>
      <c r="J794" s="92" t="s">
        <v>2383</v>
      </c>
    </row>
    <row r="795" spans="1:10" ht="15">
      <c r="A795" s="70">
        <f ca="1" t="shared" si="38"/>
        <v>718</v>
      </c>
      <c r="B795" s="104" t="s">
        <v>1082</v>
      </c>
      <c r="C795" s="71"/>
      <c r="D795" s="104" t="s">
        <v>2117</v>
      </c>
      <c r="E795" s="105" t="s">
        <v>324</v>
      </c>
      <c r="F795" s="117">
        <v>130</v>
      </c>
      <c r="G795" s="112"/>
      <c r="H795" s="61">
        <f t="shared" si="37"/>
        <v>0</v>
      </c>
      <c r="I795" s="77" t="str">
        <f t="shared" si="36"/>
        <v>C</v>
      </c>
      <c r="J795" s="92" t="s">
        <v>2383</v>
      </c>
    </row>
    <row r="796" spans="1:10" ht="15">
      <c r="A796" s="70">
        <f ca="1" t="shared" si="38"/>
        <v>719</v>
      </c>
      <c r="B796" s="104" t="s">
        <v>1083</v>
      </c>
      <c r="C796" s="71"/>
      <c r="D796" s="104" t="s">
        <v>2118</v>
      </c>
      <c r="E796" s="105" t="s">
        <v>324</v>
      </c>
      <c r="F796" s="117">
        <v>205</v>
      </c>
      <c r="G796" s="112"/>
      <c r="H796" s="61">
        <f t="shared" si="37"/>
        <v>0</v>
      </c>
      <c r="I796" s="77" t="str">
        <f t="shared" si="36"/>
        <v>C</v>
      </c>
      <c r="J796" s="92" t="s">
        <v>2383</v>
      </c>
    </row>
    <row r="797" spans="1:10" ht="15">
      <c r="A797" s="70">
        <f ca="1" t="shared" si="38"/>
        <v>720</v>
      </c>
      <c r="B797" s="104" t="s">
        <v>1084</v>
      </c>
      <c r="C797" s="71"/>
      <c r="D797" s="104" t="s">
        <v>2119</v>
      </c>
      <c r="E797" s="105" t="s">
        <v>324</v>
      </c>
      <c r="F797" s="117">
        <v>112</v>
      </c>
      <c r="G797" s="112"/>
      <c r="H797" s="61">
        <f t="shared" si="37"/>
        <v>0</v>
      </c>
      <c r="I797" s="77" t="str">
        <f t="shared" si="36"/>
        <v>C</v>
      </c>
      <c r="J797" s="92" t="s">
        <v>2383</v>
      </c>
    </row>
    <row r="798" spans="1:10" ht="15">
      <c r="A798" s="70">
        <f ca="1" t="shared" si="38"/>
        <v>721</v>
      </c>
      <c r="B798" s="104" t="s">
        <v>1085</v>
      </c>
      <c r="C798" s="71"/>
      <c r="D798" s="104" t="s">
        <v>2120</v>
      </c>
      <c r="E798" s="105" t="s">
        <v>324</v>
      </c>
      <c r="F798" s="117">
        <v>403</v>
      </c>
      <c r="G798" s="112"/>
      <c r="H798" s="61">
        <f t="shared" si="37"/>
        <v>0</v>
      </c>
      <c r="I798" s="77" t="str">
        <f t="shared" si="36"/>
        <v>C</v>
      </c>
      <c r="J798" s="92" t="s">
        <v>2383</v>
      </c>
    </row>
    <row r="799" spans="1:10" ht="15">
      <c r="A799" s="70">
        <f ca="1" t="shared" si="38"/>
        <v>722</v>
      </c>
      <c r="B799" s="104" t="s">
        <v>1086</v>
      </c>
      <c r="C799" s="71"/>
      <c r="D799" s="104" t="s">
        <v>2121</v>
      </c>
      <c r="E799" s="105" t="s">
        <v>324</v>
      </c>
      <c r="F799" s="117">
        <v>137</v>
      </c>
      <c r="G799" s="112"/>
      <c r="H799" s="61">
        <f t="shared" si="37"/>
        <v>0</v>
      </c>
      <c r="I799" s="77" t="str">
        <f t="shared" si="36"/>
        <v>C</v>
      </c>
      <c r="J799" s="92" t="s">
        <v>2383</v>
      </c>
    </row>
    <row r="800" spans="1:10" ht="15">
      <c r="A800" s="70">
        <f ca="1" t="shared" si="38"/>
        <v>723</v>
      </c>
      <c r="B800" s="104" t="s">
        <v>1087</v>
      </c>
      <c r="C800" s="71"/>
      <c r="D800" s="104" t="s">
        <v>2122</v>
      </c>
      <c r="E800" s="105" t="s">
        <v>324</v>
      </c>
      <c r="F800" s="117">
        <v>248</v>
      </c>
      <c r="G800" s="112"/>
      <c r="H800" s="61">
        <f t="shared" si="37"/>
        <v>0</v>
      </c>
      <c r="I800" s="77" t="str">
        <f t="shared" si="36"/>
        <v>C</v>
      </c>
      <c r="J800" s="92" t="s">
        <v>2383</v>
      </c>
    </row>
    <row r="801" spans="1:10" ht="15">
      <c r="A801" s="70">
        <f ca="1" t="shared" si="38"/>
        <v>724</v>
      </c>
      <c r="B801" s="104" t="s">
        <v>1088</v>
      </c>
      <c r="C801" s="71"/>
      <c r="D801" s="104" t="s">
        <v>2123</v>
      </c>
      <c r="E801" s="105" t="s">
        <v>324</v>
      </c>
      <c r="F801" s="117">
        <v>93</v>
      </c>
      <c r="G801" s="112"/>
      <c r="H801" s="61">
        <f t="shared" si="37"/>
        <v>0</v>
      </c>
      <c r="I801" s="77" t="str">
        <f t="shared" si="36"/>
        <v>C</v>
      </c>
      <c r="J801" s="92" t="s">
        <v>2383</v>
      </c>
    </row>
    <row r="802" spans="1:10" ht="15">
      <c r="A802" s="70">
        <f ca="1" t="shared" si="38"/>
        <v>725</v>
      </c>
      <c r="B802" s="104" t="s">
        <v>1089</v>
      </c>
      <c r="C802" s="71"/>
      <c r="D802" s="104" t="s">
        <v>2124</v>
      </c>
      <c r="E802" s="105" t="s">
        <v>324</v>
      </c>
      <c r="F802" s="117">
        <v>157</v>
      </c>
      <c r="G802" s="112"/>
      <c r="H802" s="61">
        <f t="shared" si="37"/>
        <v>0</v>
      </c>
      <c r="I802" s="77" t="str">
        <f t="shared" si="36"/>
        <v>C</v>
      </c>
      <c r="J802" s="92" t="s">
        <v>2383</v>
      </c>
    </row>
    <row r="803" spans="1:10" ht="15">
      <c r="A803" s="70">
        <f ca="1" t="shared" si="38"/>
        <v>726</v>
      </c>
      <c r="B803" s="104" t="s">
        <v>1090</v>
      </c>
      <c r="C803" s="71"/>
      <c r="D803" s="104" t="s">
        <v>2125</v>
      </c>
      <c r="E803" s="105" t="s">
        <v>324</v>
      </c>
      <c r="F803" s="117">
        <v>31</v>
      </c>
      <c r="G803" s="112"/>
      <c r="H803" s="61">
        <f t="shared" si="37"/>
        <v>0</v>
      </c>
      <c r="I803" s="77" t="str">
        <f t="shared" si="36"/>
        <v>C</v>
      </c>
      <c r="J803" s="92" t="s">
        <v>2383</v>
      </c>
    </row>
    <row r="804" spans="1:10" ht="15">
      <c r="A804" s="70">
        <f ca="1" t="shared" si="38"/>
        <v>727</v>
      </c>
      <c r="B804" s="104" t="s">
        <v>1091</v>
      </c>
      <c r="C804" s="71"/>
      <c r="D804" s="104" t="s">
        <v>2126</v>
      </c>
      <c r="E804" s="105" t="s">
        <v>324</v>
      </c>
      <c r="F804" s="117">
        <v>136</v>
      </c>
      <c r="G804" s="112"/>
      <c r="H804" s="61">
        <f t="shared" si="37"/>
        <v>0</v>
      </c>
      <c r="I804" s="77" t="str">
        <f t="shared" si="36"/>
        <v>C</v>
      </c>
      <c r="J804" s="92" t="s">
        <v>2383</v>
      </c>
    </row>
    <row r="805" spans="1:10" ht="15">
      <c r="A805" s="70">
        <f ca="1" t="shared" si="38"/>
        <v>728</v>
      </c>
      <c r="B805" s="104" t="s">
        <v>1092</v>
      </c>
      <c r="C805" s="71"/>
      <c r="D805" s="104" t="s">
        <v>2127</v>
      </c>
      <c r="E805" s="105" t="s">
        <v>324</v>
      </c>
      <c r="F805" s="117">
        <v>39</v>
      </c>
      <c r="G805" s="112"/>
      <c r="H805" s="61">
        <f t="shared" si="37"/>
        <v>0</v>
      </c>
      <c r="I805" s="77" t="str">
        <f t="shared" si="36"/>
        <v>C</v>
      </c>
      <c r="J805" s="92" t="s">
        <v>2383</v>
      </c>
    </row>
    <row r="806" spans="1:10" ht="12.75">
      <c r="A806" s="70">
        <f ca="1" t="shared" si="38"/>
      </c>
      <c r="B806" s="103"/>
      <c r="C806" s="71"/>
      <c r="D806" s="106" t="s">
        <v>2128</v>
      </c>
      <c r="E806" s="108"/>
      <c r="F806" s="118"/>
      <c r="G806" s="113"/>
      <c r="H806" s="106">
        <f t="shared" si="37"/>
      </c>
      <c r="I806" s="106">
        <f t="shared" si="36"/>
      </c>
      <c r="J806" s="106"/>
    </row>
    <row r="807" spans="1:10" ht="15">
      <c r="A807" s="70">
        <f ca="1" t="shared" si="38"/>
        <v>729</v>
      </c>
      <c r="B807" s="104" t="s">
        <v>1093</v>
      </c>
      <c r="C807" s="71"/>
      <c r="D807" s="104" t="s">
        <v>2129</v>
      </c>
      <c r="E807" s="105" t="s">
        <v>642</v>
      </c>
      <c r="F807" s="117">
        <v>1</v>
      </c>
      <c r="G807" s="112"/>
      <c r="H807" s="61">
        <f t="shared" si="37"/>
        <v>0</v>
      </c>
      <c r="I807" s="77" t="str">
        <f t="shared" si="36"/>
        <v>C</v>
      </c>
      <c r="J807" s="92" t="s">
        <v>2383</v>
      </c>
    </row>
    <row r="808" spans="1:10" ht="15">
      <c r="A808" s="70">
        <f ca="1" t="shared" si="38"/>
        <v>730</v>
      </c>
      <c r="B808" s="104" t="s">
        <v>1094</v>
      </c>
      <c r="C808" s="71"/>
      <c r="D808" s="104" t="s">
        <v>2130</v>
      </c>
      <c r="E808" s="105" t="s">
        <v>642</v>
      </c>
      <c r="F808" s="117">
        <v>12</v>
      </c>
      <c r="G808" s="112"/>
      <c r="H808" s="61">
        <f t="shared" si="37"/>
        <v>0</v>
      </c>
      <c r="I808" s="77" t="str">
        <f t="shared" si="36"/>
        <v>C</v>
      </c>
      <c r="J808" s="92" t="s">
        <v>2383</v>
      </c>
    </row>
    <row r="809" spans="1:10" ht="15">
      <c r="A809" s="70">
        <f ca="1" t="shared" si="38"/>
        <v>731</v>
      </c>
      <c r="B809" s="104" t="s">
        <v>1095</v>
      </c>
      <c r="C809" s="71"/>
      <c r="D809" s="104" t="s">
        <v>2131</v>
      </c>
      <c r="E809" s="105" t="s">
        <v>642</v>
      </c>
      <c r="F809" s="117">
        <v>12</v>
      </c>
      <c r="G809" s="112"/>
      <c r="H809" s="61">
        <f t="shared" si="37"/>
        <v>0</v>
      </c>
      <c r="I809" s="77" t="str">
        <f t="shared" si="36"/>
        <v>C</v>
      </c>
      <c r="J809" s="92" t="s">
        <v>2383</v>
      </c>
    </row>
    <row r="810" spans="1:10" ht="15">
      <c r="A810" s="70">
        <f ca="1" t="shared" si="38"/>
        <v>732</v>
      </c>
      <c r="B810" s="104" t="s">
        <v>1096</v>
      </c>
      <c r="C810" s="71"/>
      <c r="D810" s="104" t="s">
        <v>2132</v>
      </c>
      <c r="E810" s="105" t="s">
        <v>642</v>
      </c>
      <c r="F810" s="117">
        <v>212</v>
      </c>
      <c r="G810" s="112"/>
      <c r="H810" s="61">
        <f t="shared" si="37"/>
        <v>0</v>
      </c>
      <c r="I810" s="77" t="str">
        <f t="shared" si="36"/>
        <v>C</v>
      </c>
      <c r="J810" s="92" t="s">
        <v>2383</v>
      </c>
    </row>
    <row r="811" spans="1:10" ht="15">
      <c r="A811" s="70">
        <f ca="1" t="shared" si="38"/>
        <v>733</v>
      </c>
      <c r="B811" s="104" t="s">
        <v>1097</v>
      </c>
      <c r="C811" s="71"/>
      <c r="D811" s="104" t="s">
        <v>2133</v>
      </c>
      <c r="E811" s="105" t="s">
        <v>642</v>
      </c>
      <c r="F811" s="117">
        <v>14</v>
      </c>
      <c r="G811" s="112"/>
      <c r="H811" s="61">
        <f t="shared" si="37"/>
        <v>0</v>
      </c>
      <c r="I811" s="77" t="str">
        <f t="shared" si="36"/>
        <v>C</v>
      </c>
      <c r="J811" s="92" t="s">
        <v>2383</v>
      </c>
    </row>
    <row r="812" spans="1:10" ht="15">
      <c r="A812" s="70">
        <f ca="1" t="shared" si="38"/>
        <v>734</v>
      </c>
      <c r="B812" s="104" t="s">
        <v>1098</v>
      </c>
      <c r="C812" s="71"/>
      <c r="D812" s="104" t="s">
        <v>2134</v>
      </c>
      <c r="E812" s="105" t="s">
        <v>642</v>
      </c>
      <c r="F812" s="117">
        <v>1</v>
      </c>
      <c r="G812" s="112"/>
      <c r="H812" s="61">
        <f t="shared" si="37"/>
        <v>0</v>
      </c>
      <c r="I812" s="77" t="str">
        <f t="shared" si="36"/>
        <v>C</v>
      </c>
      <c r="J812" s="92" t="s">
        <v>2383</v>
      </c>
    </row>
    <row r="813" spans="1:10" ht="15">
      <c r="A813" s="70">
        <f ca="1" t="shared" si="38"/>
        <v>735</v>
      </c>
      <c r="B813" s="104" t="s">
        <v>1099</v>
      </c>
      <c r="C813" s="71"/>
      <c r="D813" s="104" t="s">
        <v>2135</v>
      </c>
      <c r="E813" s="105" t="s">
        <v>642</v>
      </c>
      <c r="F813" s="117">
        <v>94</v>
      </c>
      <c r="G813" s="112"/>
      <c r="H813" s="61">
        <f t="shared" si="37"/>
        <v>0</v>
      </c>
      <c r="I813" s="77" t="str">
        <f t="shared" si="36"/>
        <v>C</v>
      </c>
      <c r="J813" s="92" t="s">
        <v>2383</v>
      </c>
    </row>
    <row r="814" spans="1:10" ht="15">
      <c r="A814" s="70">
        <f ca="1" t="shared" si="38"/>
        <v>736</v>
      </c>
      <c r="B814" s="104" t="s">
        <v>1100</v>
      </c>
      <c r="C814" s="71"/>
      <c r="D814" s="104" t="s">
        <v>2136</v>
      </c>
      <c r="E814" s="105" t="s">
        <v>642</v>
      </c>
      <c r="F814" s="117">
        <v>24</v>
      </c>
      <c r="G814" s="112"/>
      <c r="H814" s="61">
        <f t="shared" si="37"/>
        <v>0</v>
      </c>
      <c r="I814" s="77" t="str">
        <f t="shared" si="36"/>
        <v>C</v>
      </c>
      <c r="J814" s="92" t="s">
        <v>2383</v>
      </c>
    </row>
    <row r="815" spans="1:10" ht="15">
      <c r="A815" s="70">
        <f ca="1" t="shared" si="38"/>
        <v>737</v>
      </c>
      <c r="B815" s="104" t="s">
        <v>1101</v>
      </c>
      <c r="C815" s="71"/>
      <c r="D815" s="104" t="s">
        <v>2137</v>
      </c>
      <c r="E815" s="105" t="s">
        <v>642</v>
      </c>
      <c r="F815" s="117">
        <v>138</v>
      </c>
      <c r="G815" s="112"/>
      <c r="H815" s="61">
        <f t="shared" si="37"/>
        <v>0</v>
      </c>
      <c r="I815" s="77" t="str">
        <f t="shared" si="36"/>
        <v>C</v>
      </c>
      <c r="J815" s="92" t="s">
        <v>2383</v>
      </c>
    </row>
    <row r="816" spans="1:10" ht="15">
      <c r="A816" s="70">
        <f ca="1" t="shared" si="38"/>
        <v>738</v>
      </c>
      <c r="B816" s="104" t="s">
        <v>1102</v>
      </c>
      <c r="C816" s="71"/>
      <c r="D816" s="104" t="s">
        <v>2138</v>
      </c>
      <c r="E816" s="105" t="s">
        <v>642</v>
      </c>
      <c r="F816" s="117">
        <v>362</v>
      </c>
      <c r="G816" s="112"/>
      <c r="H816" s="61">
        <f t="shared" si="37"/>
        <v>0</v>
      </c>
      <c r="I816" s="77" t="str">
        <f t="shared" si="36"/>
        <v>C</v>
      </c>
      <c r="J816" s="92" t="s">
        <v>2383</v>
      </c>
    </row>
    <row r="817" spans="1:10" ht="15">
      <c r="A817" s="70">
        <f ca="1" t="shared" si="38"/>
        <v>739</v>
      </c>
      <c r="B817" s="104" t="s">
        <v>1103</v>
      </c>
      <c r="C817" s="71"/>
      <c r="D817" s="104" t="s">
        <v>2139</v>
      </c>
      <c r="E817" s="105" t="s">
        <v>642</v>
      </c>
      <c r="F817" s="117">
        <v>206</v>
      </c>
      <c r="G817" s="112"/>
      <c r="H817" s="61">
        <f t="shared" si="37"/>
        <v>0</v>
      </c>
      <c r="I817" s="77" t="str">
        <f t="shared" si="36"/>
        <v>C</v>
      </c>
      <c r="J817" s="92" t="s">
        <v>2383</v>
      </c>
    </row>
    <row r="818" spans="1:10" ht="15">
      <c r="A818" s="70">
        <f ca="1" t="shared" si="38"/>
        <v>740</v>
      </c>
      <c r="B818" s="104" t="s">
        <v>1104</v>
      </c>
      <c r="C818" s="71"/>
      <c r="D818" s="104" t="s">
        <v>2140</v>
      </c>
      <c r="E818" s="105" t="s">
        <v>642</v>
      </c>
      <c r="F818" s="117">
        <v>55</v>
      </c>
      <c r="G818" s="112"/>
      <c r="H818" s="61">
        <f t="shared" si="37"/>
        <v>0</v>
      </c>
      <c r="I818" s="77" t="str">
        <f t="shared" si="36"/>
        <v>C</v>
      </c>
      <c r="J818" s="92" t="s">
        <v>2383</v>
      </c>
    </row>
    <row r="819" spans="1:10" ht="15">
      <c r="A819" s="70">
        <f ca="1" t="shared" si="38"/>
        <v>741</v>
      </c>
      <c r="B819" s="104" t="s">
        <v>1105</v>
      </c>
      <c r="C819" s="71"/>
      <c r="D819" s="104" t="s">
        <v>2141</v>
      </c>
      <c r="E819" s="105" t="s">
        <v>642</v>
      </c>
      <c r="F819" s="117">
        <v>4</v>
      </c>
      <c r="G819" s="112"/>
      <c r="H819" s="61">
        <f t="shared" si="37"/>
        <v>0</v>
      </c>
      <c r="I819" s="77" t="str">
        <f t="shared" si="36"/>
        <v>C</v>
      </c>
      <c r="J819" s="92" t="s">
        <v>2383</v>
      </c>
    </row>
    <row r="820" spans="1:10" ht="15">
      <c r="A820" s="70">
        <f ca="1" t="shared" si="38"/>
        <v>742</v>
      </c>
      <c r="B820" s="104" t="s">
        <v>1106</v>
      </c>
      <c r="C820" s="71"/>
      <c r="D820" s="104" t="s">
        <v>2142</v>
      </c>
      <c r="E820" s="105" t="s">
        <v>642</v>
      </c>
      <c r="F820" s="117">
        <v>251</v>
      </c>
      <c r="G820" s="112"/>
      <c r="H820" s="61">
        <f t="shared" si="37"/>
        <v>0</v>
      </c>
      <c r="I820" s="77" t="str">
        <f t="shared" si="36"/>
        <v>C</v>
      </c>
      <c r="J820" s="92" t="s">
        <v>2383</v>
      </c>
    </row>
    <row r="821" spans="1:10" ht="15">
      <c r="A821" s="70">
        <f ca="1" t="shared" si="38"/>
        <v>743</v>
      </c>
      <c r="B821" s="104" t="s">
        <v>1107</v>
      </c>
      <c r="C821" s="71"/>
      <c r="D821" s="104" t="s">
        <v>2143</v>
      </c>
      <c r="E821" s="105" t="s">
        <v>642</v>
      </c>
      <c r="F821" s="117">
        <v>119</v>
      </c>
      <c r="G821" s="112"/>
      <c r="H821" s="61">
        <f t="shared" si="37"/>
        <v>0</v>
      </c>
      <c r="I821" s="77" t="str">
        <f t="shared" si="36"/>
        <v>C</v>
      </c>
      <c r="J821" s="92" t="s">
        <v>2383</v>
      </c>
    </row>
    <row r="822" spans="1:10" ht="15">
      <c r="A822" s="70">
        <f ca="1" t="shared" si="38"/>
        <v>744</v>
      </c>
      <c r="B822" s="104" t="s">
        <v>1108</v>
      </c>
      <c r="C822" s="71"/>
      <c r="D822" s="104" t="s">
        <v>2144</v>
      </c>
      <c r="E822" s="105" t="s">
        <v>642</v>
      </c>
      <c r="F822" s="117">
        <v>744</v>
      </c>
      <c r="G822" s="112"/>
      <c r="H822" s="61">
        <f t="shared" si="37"/>
        <v>0</v>
      </c>
      <c r="I822" s="77" t="str">
        <f t="shared" si="36"/>
        <v>C</v>
      </c>
      <c r="J822" s="92" t="s">
        <v>2383</v>
      </c>
    </row>
    <row r="823" spans="1:10" ht="15">
      <c r="A823" s="70">
        <f ca="1" t="shared" si="38"/>
        <v>745</v>
      </c>
      <c r="B823" s="104" t="s">
        <v>1109</v>
      </c>
      <c r="C823" s="71"/>
      <c r="D823" s="104" t="s">
        <v>2145</v>
      </c>
      <c r="E823" s="105" t="s">
        <v>642</v>
      </c>
      <c r="F823" s="117">
        <v>157</v>
      </c>
      <c r="G823" s="112"/>
      <c r="H823" s="61">
        <f t="shared" si="37"/>
        <v>0</v>
      </c>
      <c r="I823" s="77" t="str">
        <f t="shared" si="36"/>
        <v>C</v>
      </c>
      <c r="J823" s="92" t="s">
        <v>2383</v>
      </c>
    </row>
    <row r="824" spans="1:10" ht="15">
      <c r="A824" s="70">
        <f ca="1" t="shared" si="38"/>
        <v>746</v>
      </c>
      <c r="B824" s="104" t="s">
        <v>1110</v>
      </c>
      <c r="C824" s="71"/>
      <c r="D824" s="104" t="s">
        <v>2146</v>
      </c>
      <c r="E824" s="105" t="s">
        <v>642</v>
      </c>
      <c r="F824" s="117">
        <v>75</v>
      </c>
      <c r="G824" s="112"/>
      <c r="H824" s="61">
        <f t="shared" si="37"/>
        <v>0</v>
      </c>
      <c r="I824" s="77" t="str">
        <f t="shared" si="36"/>
        <v>C</v>
      </c>
      <c r="J824" s="92" t="s">
        <v>2383</v>
      </c>
    </row>
    <row r="825" spans="1:10" ht="15">
      <c r="A825" s="70">
        <f ca="1" t="shared" si="38"/>
        <v>747</v>
      </c>
      <c r="B825" s="104" t="s">
        <v>1111</v>
      </c>
      <c r="C825" s="71"/>
      <c r="D825" s="104" t="s">
        <v>2147</v>
      </c>
      <c r="E825" s="105" t="s">
        <v>642</v>
      </c>
      <c r="F825" s="117">
        <v>3</v>
      </c>
      <c r="G825" s="112"/>
      <c r="H825" s="61">
        <f t="shared" si="37"/>
        <v>0</v>
      </c>
      <c r="I825" s="77" t="str">
        <f t="shared" si="36"/>
        <v>C</v>
      </c>
      <c r="J825" s="92" t="s">
        <v>2383</v>
      </c>
    </row>
    <row r="826" spans="1:10" ht="15">
      <c r="A826" s="70">
        <f ca="1" t="shared" si="38"/>
        <v>748</v>
      </c>
      <c r="B826" s="104" t="s">
        <v>1112</v>
      </c>
      <c r="C826" s="71"/>
      <c r="D826" s="104" t="s">
        <v>2148</v>
      </c>
      <c r="E826" s="105" t="s">
        <v>642</v>
      </c>
      <c r="F826" s="117">
        <v>178</v>
      </c>
      <c r="G826" s="112"/>
      <c r="H826" s="61">
        <f t="shared" si="37"/>
        <v>0</v>
      </c>
      <c r="I826" s="77" t="str">
        <f t="shared" si="36"/>
        <v>C</v>
      </c>
      <c r="J826" s="92" t="s">
        <v>2383</v>
      </c>
    </row>
    <row r="827" spans="1:10" ht="15">
      <c r="A827" s="70">
        <f ca="1" t="shared" si="38"/>
        <v>749</v>
      </c>
      <c r="B827" s="104" t="s">
        <v>1113</v>
      </c>
      <c r="C827" s="71"/>
      <c r="D827" s="104" t="s">
        <v>2149</v>
      </c>
      <c r="E827" s="105" t="s">
        <v>642</v>
      </c>
      <c r="F827" s="117">
        <v>1</v>
      </c>
      <c r="G827" s="112"/>
      <c r="H827" s="61">
        <f t="shared" si="37"/>
        <v>0</v>
      </c>
      <c r="I827" s="77" t="str">
        <f t="shared" si="36"/>
        <v>C</v>
      </c>
      <c r="J827" s="92" t="s">
        <v>2383</v>
      </c>
    </row>
    <row r="828" spans="1:10" ht="15">
      <c r="A828" s="70">
        <f ca="1" t="shared" si="38"/>
        <v>750</v>
      </c>
      <c r="B828" s="104" t="s">
        <v>1114</v>
      </c>
      <c r="C828" s="71"/>
      <c r="D828" s="104" t="s">
        <v>2150</v>
      </c>
      <c r="E828" s="105" t="s">
        <v>642</v>
      </c>
      <c r="F828" s="117">
        <v>45</v>
      </c>
      <c r="G828" s="112"/>
      <c r="H828" s="61">
        <f t="shared" si="37"/>
        <v>0</v>
      </c>
      <c r="I828" s="77" t="str">
        <f t="shared" si="36"/>
        <v>C</v>
      </c>
      <c r="J828" s="92" t="s">
        <v>2383</v>
      </c>
    </row>
    <row r="829" spans="1:10" ht="15">
      <c r="A829" s="70">
        <f ca="1" t="shared" si="38"/>
        <v>751</v>
      </c>
      <c r="B829" s="104" t="s">
        <v>1115</v>
      </c>
      <c r="C829" s="71"/>
      <c r="D829" s="104" t="s">
        <v>2151</v>
      </c>
      <c r="E829" s="105" t="s">
        <v>642</v>
      </c>
      <c r="F829" s="117">
        <v>12</v>
      </c>
      <c r="G829" s="112"/>
      <c r="H829" s="61">
        <f t="shared" si="37"/>
        <v>0</v>
      </c>
      <c r="I829" s="77" t="str">
        <f t="shared" si="36"/>
        <v>C</v>
      </c>
      <c r="J829" s="92" t="s">
        <v>2383</v>
      </c>
    </row>
    <row r="830" spans="1:10" ht="15">
      <c r="A830" s="70">
        <f ca="1" t="shared" si="38"/>
        <v>752</v>
      </c>
      <c r="B830" s="104" t="s">
        <v>1116</v>
      </c>
      <c r="C830" s="71"/>
      <c r="D830" s="104" t="s">
        <v>2152</v>
      </c>
      <c r="E830" s="105" t="s">
        <v>642</v>
      </c>
      <c r="F830" s="117">
        <v>8</v>
      </c>
      <c r="G830" s="112"/>
      <c r="H830" s="61">
        <f t="shared" si="37"/>
        <v>0</v>
      </c>
      <c r="I830" s="77" t="str">
        <f t="shared" si="36"/>
        <v>C</v>
      </c>
      <c r="J830" s="92" t="s">
        <v>2383</v>
      </c>
    </row>
    <row r="831" spans="1:10" ht="15">
      <c r="A831" s="70">
        <f ca="1" t="shared" si="38"/>
        <v>753</v>
      </c>
      <c r="B831" s="104" t="s">
        <v>1117</v>
      </c>
      <c r="C831" s="71"/>
      <c r="D831" s="104" t="s">
        <v>2153</v>
      </c>
      <c r="E831" s="105" t="s">
        <v>642</v>
      </c>
      <c r="F831" s="117">
        <v>27</v>
      </c>
      <c r="G831" s="112"/>
      <c r="H831" s="61">
        <f t="shared" si="37"/>
        <v>0</v>
      </c>
      <c r="I831" s="77" t="str">
        <f t="shared" si="36"/>
        <v>C</v>
      </c>
      <c r="J831" s="92" t="s">
        <v>2383</v>
      </c>
    </row>
    <row r="832" spans="1:10" ht="15">
      <c r="A832" s="70">
        <f ca="1" t="shared" si="38"/>
        <v>754</v>
      </c>
      <c r="B832" s="104" t="s">
        <v>1118</v>
      </c>
      <c r="C832" s="71"/>
      <c r="D832" s="104" t="s">
        <v>2154</v>
      </c>
      <c r="E832" s="105" t="s">
        <v>642</v>
      </c>
      <c r="F832" s="117">
        <v>31</v>
      </c>
      <c r="G832" s="112"/>
      <c r="H832" s="61">
        <f t="shared" si="37"/>
        <v>0</v>
      </c>
      <c r="I832" s="77" t="str">
        <f t="shared" si="36"/>
        <v>C</v>
      </c>
      <c r="J832" s="92" t="s">
        <v>2383</v>
      </c>
    </row>
    <row r="833" spans="1:10" ht="15">
      <c r="A833" s="70">
        <f ca="1" t="shared" si="38"/>
        <v>755</v>
      </c>
      <c r="B833" s="104" t="s">
        <v>1119</v>
      </c>
      <c r="C833" s="71"/>
      <c r="D833" s="104" t="s">
        <v>2155</v>
      </c>
      <c r="E833" s="105" t="s">
        <v>642</v>
      </c>
      <c r="F833" s="117">
        <v>26</v>
      </c>
      <c r="G833" s="112"/>
      <c r="H833" s="61">
        <f t="shared" si="37"/>
        <v>0</v>
      </c>
      <c r="I833" s="77" t="str">
        <f t="shared" si="36"/>
        <v>C</v>
      </c>
      <c r="J833" s="92" t="s">
        <v>2383</v>
      </c>
    </row>
    <row r="834" spans="1:10" ht="15">
      <c r="A834" s="70">
        <f ca="1" t="shared" si="38"/>
        <v>756</v>
      </c>
      <c r="B834" s="104" t="s">
        <v>1120</v>
      </c>
      <c r="C834" s="71"/>
      <c r="D834" s="104" t="s">
        <v>2156</v>
      </c>
      <c r="E834" s="105" t="s">
        <v>642</v>
      </c>
      <c r="F834" s="117">
        <v>62</v>
      </c>
      <c r="G834" s="112"/>
      <c r="H834" s="61">
        <f t="shared" si="37"/>
        <v>0</v>
      </c>
      <c r="I834" s="77" t="str">
        <f t="shared" si="36"/>
        <v>C</v>
      </c>
      <c r="J834" s="92" t="s">
        <v>2383</v>
      </c>
    </row>
    <row r="835" spans="1:10" ht="15">
      <c r="A835" s="70">
        <f ca="1" t="shared" si="38"/>
        <v>757</v>
      </c>
      <c r="B835" s="104" t="s">
        <v>1121</v>
      </c>
      <c r="C835" s="71"/>
      <c r="D835" s="104" t="s">
        <v>2157</v>
      </c>
      <c r="E835" s="105" t="s">
        <v>642</v>
      </c>
      <c r="F835" s="117">
        <v>10</v>
      </c>
      <c r="G835" s="112"/>
      <c r="H835" s="61">
        <f t="shared" si="37"/>
        <v>0</v>
      </c>
      <c r="I835" s="77" t="str">
        <f aca="true" t="shared" si="39" ref="I835:I897">IF(E835&lt;&gt;"","C","")</f>
        <v>C</v>
      </c>
      <c r="J835" s="92" t="s">
        <v>2383</v>
      </c>
    </row>
    <row r="836" spans="1:10" ht="15">
      <c r="A836" s="70">
        <f ca="1" t="shared" si="38"/>
        <v>758</v>
      </c>
      <c r="B836" s="104" t="s">
        <v>1122</v>
      </c>
      <c r="C836" s="71"/>
      <c r="D836" s="104" t="s">
        <v>2158</v>
      </c>
      <c r="E836" s="105" t="s">
        <v>642</v>
      </c>
      <c r="F836" s="117">
        <v>11</v>
      </c>
      <c r="G836" s="112"/>
      <c r="H836" s="61">
        <f t="shared" si="37"/>
        <v>0</v>
      </c>
      <c r="I836" s="77" t="str">
        <f t="shared" si="39"/>
        <v>C</v>
      </c>
      <c r="J836" s="92" t="s">
        <v>2383</v>
      </c>
    </row>
    <row r="837" spans="1:10" ht="15">
      <c r="A837" s="70">
        <f ca="1" t="shared" si="38"/>
        <v>759</v>
      </c>
      <c r="B837" s="104" t="s">
        <v>1123</v>
      </c>
      <c r="C837" s="71"/>
      <c r="D837" s="104" t="s">
        <v>2159</v>
      </c>
      <c r="E837" s="105" t="s">
        <v>642</v>
      </c>
      <c r="F837" s="117">
        <v>5</v>
      </c>
      <c r="G837" s="112"/>
      <c r="H837" s="61">
        <f t="shared" si="37"/>
        <v>0</v>
      </c>
      <c r="I837" s="77" t="str">
        <f t="shared" si="39"/>
        <v>C</v>
      </c>
      <c r="J837" s="92" t="s">
        <v>2383</v>
      </c>
    </row>
    <row r="838" spans="1:10" ht="15">
      <c r="A838" s="70">
        <f ca="1" t="shared" si="38"/>
        <v>760</v>
      </c>
      <c r="B838" s="104" t="s">
        <v>1124</v>
      </c>
      <c r="C838" s="71"/>
      <c r="D838" s="104" t="s">
        <v>2160</v>
      </c>
      <c r="E838" s="105" t="s">
        <v>642</v>
      </c>
      <c r="F838" s="117">
        <v>8</v>
      </c>
      <c r="G838" s="112"/>
      <c r="H838" s="61">
        <f t="shared" si="37"/>
        <v>0</v>
      </c>
      <c r="I838" s="77" t="str">
        <f t="shared" si="39"/>
        <v>C</v>
      </c>
      <c r="J838" s="92" t="s">
        <v>2383</v>
      </c>
    </row>
    <row r="839" spans="1:10" ht="15">
      <c r="A839" s="70">
        <f ca="1" t="shared" si="38"/>
        <v>761</v>
      </c>
      <c r="B839" s="104" t="s">
        <v>1125</v>
      </c>
      <c r="C839" s="71"/>
      <c r="D839" s="104" t="s">
        <v>2161</v>
      </c>
      <c r="E839" s="105" t="s">
        <v>642</v>
      </c>
      <c r="F839" s="117">
        <v>4</v>
      </c>
      <c r="G839" s="112"/>
      <c r="H839" s="61">
        <f t="shared" si="37"/>
        <v>0</v>
      </c>
      <c r="I839" s="77" t="str">
        <f t="shared" si="39"/>
        <v>C</v>
      </c>
      <c r="J839" s="92" t="s">
        <v>2383</v>
      </c>
    </row>
    <row r="840" spans="1:10" ht="15">
      <c r="A840" s="70">
        <f ca="1" t="shared" si="38"/>
        <v>762</v>
      </c>
      <c r="B840" s="104" t="s">
        <v>1126</v>
      </c>
      <c r="C840" s="71"/>
      <c r="D840" s="104" t="s">
        <v>2162</v>
      </c>
      <c r="E840" s="105" t="s">
        <v>642</v>
      </c>
      <c r="F840" s="117">
        <v>31</v>
      </c>
      <c r="G840" s="112"/>
      <c r="H840" s="61">
        <f t="shared" si="37"/>
        <v>0</v>
      </c>
      <c r="I840" s="77" t="str">
        <f t="shared" si="39"/>
        <v>C</v>
      </c>
      <c r="J840" s="92" t="s">
        <v>2383</v>
      </c>
    </row>
    <row r="841" spans="1:10" ht="15">
      <c r="A841" s="70">
        <f ca="1" t="shared" si="38"/>
        <v>763</v>
      </c>
      <c r="B841" s="104" t="s">
        <v>1127</v>
      </c>
      <c r="C841" s="71"/>
      <c r="D841" s="104" t="s">
        <v>2163</v>
      </c>
      <c r="E841" s="105" t="s">
        <v>642</v>
      </c>
      <c r="F841" s="117">
        <v>39</v>
      </c>
      <c r="G841" s="112"/>
      <c r="H841" s="61">
        <f t="shared" si="37"/>
        <v>0</v>
      </c>
      <c r="I841" s="77" t="str">
        <f t="shared" si="39"/>
        <v>C</v>
      </c>
      <c r="J841" s="92" t="s">
        <v>2383</v>
      </c>
    </row>
    <row r="842" spans="1:10" ht="15">
      <c r="A842" s="70">
        <f ca="1" t="shared" si="38"/>
        <v>764</v>
      </c>
      <c r="B842" s="104" t="s">
        <v>1128</v>
      </c>
      <c r="C842" s="71"/>
      <c r="D842" s="104" t="s">
        <v>2158</v>
      </c>
      <c r="E842" s="105" t="s">
        <v>642</v>
      </c>
      <c r="F842" s="117">
        <v>5</v>
      </c>
      <c r="G842" s="112"/>
      <c r="H842" s="61">
        <f t="shared" si="37"/>
        <v>0</v>
      </c>
      <c r="I842" s="77" t="str">
        <f t="shared" si="39"/>
        <v>C</v>
      </c>
      <c r="J842" s="92" t="s">
        <v>2383</v>
      </c>
    </row>
    <row r="843" spans="1:10" ht="15">
      <c r="A843" s="70">
        <f ca="1" t="shared" si="38"/>
        <v>765</v>
      </c>
      <c r="B843" s="104" t="s">
        <v>1129</v>
      </c>
      <c r="C843" s="71"/>
      <c r="D843" s="104" t="s">
        <v>2164</v>
      </c>
      <c r="E843" s="105" t="s">
        <v>642</v>
      </c>
      <c r="F843" s="117">
        <v>3</v>
      </c>
      <c r="G843" s="112"/>
      <c r="H843" s="61">
        <f t="shared" si="37"/>
        <v>0</v>
      </c>
      <c r="I843" s="77" t="str">
        <f t="shared" si="39"/>
        <v>C</v>
      </c>
      <c r="J843" s="92" t="s">
        <v>2383</v>
      </c>
    </row>
    <row r="844" spans="1:10" ht="15">
      <c r="A844" s="70">
        <f ca="1" t="shared" si="38"/>
        <v>766</v>
      </c>
      <c r="B844" s="104" t="s">
        <v>1130</v>
      </c>
      <c r="C844" s="71"/>
      <c r="D844" s="104" t="s">
        <v>2165</v>
      </c>
      <c r="E844" s="105" t="s">
        <v>642</v>
      </c>
      <c r="F844" s="117">
        <v>3</v>
      </c>
      <c r="G844" s="112"/>
      <c r="H844" s="61">
        <f t="shared" si="37"/>
        <v>0</v>
      </c>
      <c r="I844" s="77" t="str">
        <f t="shared" si="39"/>
        <v>C</v>
      </c>
      <c r="J844" s="92" t="s">
        <v>2383</v>
      </c>
    </row>
    <row r="845" spans="1:10" ht="15">
      <c r="A845" s="70">
        <f ca="1" t="shared" si="38"/>
        <v>767</v>
      </c>
      <c r="B845" s="104" t="s">
        <v>1131</v>
      </c>
      <c r="C845" s="71"/>
      <c r="D845" s="104" t="s">
        <v>2166</v>
      </c>
      <c r="E845" s="105" t="s">
        <v>642</v>
      </c>
      <c r="F845" s="117">
        <v>12</v>
      </c>
      <c r="G845" s="112"/>
      <c r="H845" s="61">
        <f t="shared" si="37"/>
        <v>0</v>
      </c>
      <c r="I845" s="77" t="str">
        <f t="shared" si="39"/>
        <v>C</v>
      </c>
      <c r="J845" s="92" t="s">
        <v>2383</v>
      </c>
    </row>
    <row r="846" spans="1:10" ht="15">
      <c r="A846" s="70">
        <f ca="1" t="shared" si="38"/>
        <v>768</v>
      </c>
      <c r="B846" s="104" t="s">
        <v>1132</v>
      </c>
      <c r="C846" s="71"/>
      <c r="D846" s="104" t="s">
        <v>2167</v>
      </c>
      <c r="E846" s="105" t="s">
        <v>1389</v>
      </c>
      <c r="F846" s="117">
        <v>1</v>
      </c>
      <c r="G846" s="112"/>
      <c r="H846" s="61">
        <f t="shared" si="37"/>
        <v>0</v>
      </c>
      <c r="I846" s="77" t="str">
        <f t="shared" si="39"/>
        <v>C</v>
      </c>
      <c r="J846" s="92" t="s">
        <v>2383</v>
      </c>
    </row>
    <row r="847" spans="1:10" ht="12.75">
      <c r="A847" s="70">
        <f ca="1" t="shared" si="38"/>
      </c>
      <c r="B847" s="103"/>
      <c r="C847" s="71"/>
      <c r="D847" s="106" t="s">
        <v>2168</v>
      </c>
      <c r="E847" s="107"/>
      <c r="F847" s="116"/>
      <c r="G847" s="111"/>
      <c r="H847" s="106">
        <f t="shared" si="37"/>
      </c>
      <c r="I847" s="106">
        <f t="shared" si="39"/>
      </c>
      <c r="J847" s="106"/>
    </row>
    <row r="848" spans="1:10" ht="15">
      <c r="A848" s="70">
        <f ca="1" t="shared" si="38"/>
        <v>769</v>
      </c>
      <c r="B848" s="104" t="s">
        <v>1133</v>
      </c>
      <c r="C848" s="71"/>
      <c r="D848" s="104" t="s">
        <v>2169</v>
      </c>
      <c r="E848" s="105" t="s">
        <v>642</v>
      </c>
      <c r="F848" s="117">
        <v>11</v>
      </c>
      <c r="G848" s="112"/>
      <c r="H848" s="61">
        <f t="shared" si="37"/>
        <v>0</v>
      </c>
      <c r="I848" s="77" t="str">
        <f t="shared" si="39"/>
        <v>C</v>
      </c>
      <c r="J848" s="92" t="s">
        <v>2383</v>
      </c>
    </row>
    <row r="849" spans="1:10" ht="15">
      <c r="A849" s="70">
        <f ca="1" t="shared" si="38"/>
        <v>770</v>
      </c>
      <c r="B849" s="104" t="s">
        <v>1134</v>
      </c>
      <c r="C849" s="71"/>
      <c r="D849" s="104" t="s">
        <v>2170</v>
      </c>
      <c r="E849" s="105" t="s">
        <v>642</v>
      </c>
      <c r="F849" s="117">
        <v>17</v>
      </c>
      <c r="G849" s="112"/>
      <c r="H849" s="61">
        <f aca="true" t="shared" si="40" ref="H849:H912">+IF(AND(F849="",G849=""),"",ROUND(F849*G849,2))</f>
        <v>0</v>
      </c>
      <c r="I849" s="77" t="str">
        <f t="shared" si="39"/>
        <v>C</v>
      </c>
      <c r="J849" s="92" t="s">
        <v>2383</v>
      </c>
    </row>
    <row r="850" spans="1:10" ht="15">
      <c r="A850" s="70">
        <f aca="true" ca="1" t="shared" si="41" ref="A850:A913">+IF(NOT(ISBLANK(INDIRECT("e"&amp;ROW()))),MAX(INDIRECT("a$16:A"&amp;ROW()-1))+1,"")</f>
        <v>771</v>
      </c>
      <c r="B850" s="104" t="s">
        <v>1135</v>
      </c>
      <c r="C850" s="71"/>
      <c r="D850" s="104" t="s">
        <v>2171</v>
      </c>
      <c r="E850" s="105" t="s">
        <v>642</v>
      </c>
      <c r="F850" s="117">
        <v>54</v>
      </c>
      <c r="G850" s="112"/>
      <c r="H850" s="61">
        <f t="shared" si="40"/>
        <v>0</v>
      </c>
      <c r="I850" s="77" t="str">
        <f t="shared" si="39"/>
        <v>C</v>
      </c>
      <c r="J850" s="92" t="s">
        <v>2383</v>
      </c>
    </row>
    <row r="851" spans="1:10" ht="15">
      <c r="A851" s="70">
        <f ca="1" t="shared" si="41"/>
        <v>772</v>
      </c>
      <c r="B851" s="104" t="s">
        <v>1136</v>
      </c>
      <c r="C851" s="71"/>
      <c r="D851" s="104" t="s">
        <v>2172</v>
      </c>
      <c r="E851" s="105" t="s">
        <v>642</v>
      </c>
      <c r="F851" s="117">
        <v>78</v>
      </c>
      <c r="G851" s="112"/>
      <c r="H851" s="61">
        <f t="shared" si="40"/>
        <v>0</v>
      </c>
      <c r="I851" s="77" t="str">
        <f t="shared" si="39"/>
        <v>C</v>
      </c>
      <c r="J851" s="92" t="s">
        <v>2383</v>
      </c>
    </row>
    <row r="852" spans="1:10" ht="15">
      <c r="A852" s="70">
        <f ca="1" t="shared" si="41"/>
        <v>773</v>
      </c>
      <c r="B852" s="104" t="s">
        <v>1137</v>
      </c>
      <c r="C852" s="71"/>
      <c r="D852" s="104" t="s">
        <v>2173</v>
      </c>
      <c r="E852" s="105" t="s">
        <v>642</v>
      </c>
      <c r="F852" s="117">
        <v>118</v>
      </c>
      <c r="G852" s="112"/>
      <c r="H852" s="61">
        <f t="shared" si="40"/>
        <v>0</v>
      </c>
      <c r="I852" s="77" t="str">
        <f t="shared" si="39"/>
        <v>C</v>
      </c>
      <c r="J852" s="92" t="s">
        <v>2383</v>
      </c>
    </row>
    <row r="853" spans="1:10" ht="15">
      <c r="A853" s="70">
        <f ca="1" t="shared" si="41"/>
        <v>774</v>
      </c>
      <c r="B853" s="104" t="s">
        <v>1138</v>
      </c>
      <c r="C853" s="71"/>
      <c r="D853" s="104" t="s">
        <v>2174</v>
      </c>
      <c r="E853" s="105" t="s">
        <v>642</v>
      </c>
      <c r="F853" s="117">
        <v>38</v>
      </c>
      <c r="G853" s="112"/>
      <c r="H853" s="61">
        <f t="shared" si="40"/>
        <v>0</v>
      </c>
      <c r="I853" s="77" t="str">
        <f t="shared" si="39"/>
        <v>C</v>
      </c>
      <c r="J853" s="92" t="s">
        <v>2383</v>
      </c>
    </row>
    <row r="854" spans="1:10" ht="15">
      <c r="A854" s="70">
        <f ca="1" t="shared" si="41"/>
        <v>775</v>
      </c>
      <c r="B854" s="104" t="s">
        <v>1139</v>
      </c>
      <c r="C854" s="71"/>
      <c r="D854" s="104" t="s">
        <v>2175</v>
      </c>
      <c r="E854" s="105" t="s">
        <v>642</v>
      </c>
      <c r="F854" s="117">
        <v>14</v>
      </c>
      <c r="G854" s="112"/>
      <c r="H854" s="61">
        <f t="shared" si="40"/>
        <v>0</v>
      </c>
      <c r="I854" s="77" t="str">
        <f t="shared" si="39"/>
        <v>C</v>
      </c>
      <c r="J854" s="92" t="s">
        <v>2383</v>
      </c>
    </row>
    <row r="855" spans="1:10" ht="15">
      <c r="A855" s="70">
        <f ca="1" t="shared" si="41"/>
        <v>776</v>
      </c>
      <c r="B855" s="104" t="s">
        <v>1140</v>
      </c>
      <c r="C855" s="71"/>
      <c r="D855" s="104" t="s">
        <v>2176</v>
      </c>
      <c r="E855" s="105" t="s">
        <v>642</v>
      </c>
      <c r="F855" s="117">
        <v>78</v>
      </c>
      <c r="G855" s="112"/>
      <c r="H855" s="61">
        <f t="shared" si="40"/>
        <v>0</v>
      </c>
      <c r="I855" s="77" t="str">
        <f t="shared" si="39"/>
        <v>C</v>
      </c>
      <c r="J855" s="92" t="s">
        <v>2383</v>
      </c>
    </row>
    <row r="856" spans="1:10" ht="15">
      <c r="A856" s="70">
        <f ca="1" t="shared" si="41"/>
        <v>777</v>
      </c>
      <c r="B856" s="104" t="s">
        <v>1141</v>
      </c>
      <c r="C856" s="71"/>
      <c r="D856" s="104" t="s">
        <v>2177</v>
      </c>
      <c r="E856" s="105" t="s">
        <v>642</v>
      </c>
      <c r="F856" s="117">
        <v>330</v>
      </c>
      <c r="G856" s="112"/>
      <c r="H856" s="61">
        <f t="shared" si="40"/>
        <v>0</v>
      </c>
      <c r="I856" s="77" t="str">
        <f t="shared" si="39"/>
        <v>C</v>
      </c>
      <c r="J856" s="92" t="s">
        <v>2383</v>
      </c>
    </row>
    <row r="857" spans="1:10" ht="15">
      <c r="A857" s="70">
        <f ca="1" t="shared" si="41"/>
        <v>778</v>
      </c>
      <c r="B857" s="104" t="s">
        <v>1142</v>
      </c>
      <c r="C857" s="71"/>
      <c r="D857" s="104" t="s">
        <v>2178</v>
      </c>
      <c r="E857" s="105" t="s">
        <v>642</v>
      </c>
      <c r="F857" s="117">
        <v>64</v>
      </c>
      <c r="G857" s="112"/>
      <c r="H857" s="61">
        <f t="shared" si="40"/>
        <v>0</v>
      </c>
      <c r="I857" s="77" t="str">
        <f t="shared" si="39"/>
        <v>C</v>
      </c>
      <c r="J857" s="92" t="s">
        <v>2383</v>
      </c>
    </row>
    <row r="858" spans="1:10" ht="15">
      <c r="A858" s="70">
        <f ca="1" t="shared" si="41"/>
        <v>779</v>
      </c>
      <c r="B858" s="104" t="s">
        <v>1143</v>
      </c>
      <c r="C858" s="71"/>
      <c r="D858" s="104" t="s">
        <v>2179</v>
      </c>
      <c r="E858" s="105" t="s">
        <v>642</v>
      </c>
      <c r="F858" s="117">
        <v>185</v>
      </c>
      <c r="G858" s="112"/>
      <c r="H858" s="61">
        <f t="shared" si="40"/>
        <v>0</v>
      </c>
      <c r="I858" s="77" t="str">
        <f t="shared" si="39"/>
        <v>C</v>
      </c>
      <c r="J858" s="92" t="s">
        <v>2383</v>
      </c>
    </row>
    <row r="859" spans="1:10" ht="15">
      <c r="A859" s="70">
        <f ca="1" t="shared" si="41"/>
        <v>780</v>
      </c>
      <c r="B859" s="104" t="s">
        <v>1144</v>
      </c>
      <c r="C859" s="71"/>
      <c r="D859" s="104" t="s">
        <v>2180</v>
      </c>
      <c r="E859" s="105" t="s">
        <v>642</v>
      </c>
      <c r="F859" s="117">
        <v>21</v>
      </c>
      <c r="G859" s="112"/>
      <c r="H859" s="61">
        <f t="shared" si="40"/>
        <v>0</v>
      </c>
      <c r="I859" s="77" t="str">
        <f t="shared" si="39"/>
        <v>C</v>
      </c>
      <c r="J859" s="92" t="s">
        <v>2383</v>
      </c>
    </row>
    <row r="860" spans="1:10" ht="15">
      <c r="A860" s="70">
        <f ca="1" t="shared" si="41"/>
        <v>781</v>
      </c>
      <c r="B860" s="104" t="s">
        <v>1145</v>
      </c>
      <c r="C860" s="71"/>
      <c r="D860" s="104" t="s">
        <v>2181</v>
      </c>
      <c r="E860" s="105" t="s">
        <v>642</v>
      </c>
      <c r="F860" s="117">
        <v>16</v>
      </c>
      <c r="G860" s="112"/>
      <c r="H860" s="61">
        <f t="shared" si="40"/>
        <v>0</v>
      </c>
      <c r="I860" s="77" t="str">
        <f t="shared" si="39"/>
        <v>C</v>
      </c>
      <c r="J860" s="92" t="s">
        <v>2383</v>
      </c>
    </row>
    <row r="861" spans="1:10" ht="15">
      <c r="A861" s="70">
        <f ca="1" t="shared" si="41"/>
        <v>782</v>
      </c>
      <c r="B861" s="104" t="s">
        <v>1146</v>
      </c>
      <c r="C861" s="71"/>
      <c r="D861" s="104" t="s">
        <v>2182</v>
      </c>
      <c r="E861" s="105" t="s">
        <v>642</v>
      </c>
      <c r="F861" s="117">
        <v>19</v>
      </c>
      <c r="G861" s="112"/>
      <c r="H861" s="61">
        <f t="shared" si="40"/>
        <v>0</v>
      </c>
      <c r="I861" s="77" t="str">
        <f t="shared" si="39"/>
        <v>C</v>
      </c>
      <c r="J861" s="92" t="s">
        <v>2383</v>
      </c>
    </row>
    <row r="862" spans="1:10" ht="15">
      <c r="A862" s="70">
        <f ca="1" t="shared" si="41"/>
        <v>783</v>
      </c>
      <c r="B862" s="104" t="s">
        <v>1147</v>
      </c>
      <c r="C862" s="71"/>
      <c r="D862" s="104" t="s">
        <v>2183</v>
      </c>
      <c r="E862" s="105" t="s">
        <v>642</v>
      </c>
      <c r="F862" s="117">
        <v>3</v>
      </c>
      <c r="G862" s="112"/>
      <c r="H862" s="61">
        <f t="shared" si="40"/>
        <v>0</v>
      </c>
      <c r="I862" s="77" t="str">
        <f t="shared" si="39"/>
        <v>C</v>
      </c>
      <c r="J862" s="92" t="s">
        <v>2383</v>
      </c>
    </row>
    <row r="863" spans="1:10" ht="15">
      <c r="A863" s="70">
        <f ca="1" t="shared" si="41"/>
        <v>784</v>
      </c>
      <c r="B863" s="104" t="s">
        <v>1148</v>
      </c>
      <c r="C863" s="71"/>
      <c r="D863" s="104" t="s">
        <v>2184</v>
      </c>
      <c r="E863" s="105" t="s">
        <v>642</v>
      </c>
      <c r="F863" s="117">
        <v>12</v>
      </c>
      <c r="G863" s="112"/>
      <c r="H863" s="61">
        <f t="shared" si="40"/>
        <v>0</v>
      </c>
      <c r="I863" s="77" t="str">
        <f t="shared" si="39"/>
        <v>C</v>
      </c>
      <c r="J863" s="92" t="s">
        <v>2383</v>
      </c>
    </row>
    <row r="864" spans="1:10" ht="15">
      <c r="A864" s="70">
        <f ca="1" t="shared" si="41"/>
        <v>785</v>
      </c>
      <c r="B864" s="104" t="s">
        <v>1149</v>
      </c>
      <c r="C864" s="71"/>
      <c r="D864" s="104" t="s">
        <v>2185</v>
      </c>
      <c r="E864" s="105" t="s">
        <v>642</v>
      </c>
      <c r="F864" s="117">
        <v>25</v>
      </c>
      <c r="G864" s="112"/>
      <c r="H864" s="61">
        <f t="shared" si="40"/>
        <v>0</v>
      </c>
      <c r="I864" s="77" t="str">
        <f t="shared" si="39"/>
        <v>C</v>
      </c>
      <c r="J864" s="92" t="s">
        <v>2383</v>
      </c>
    </row>
    <row r="865" spans="1:10" ht="15">
      <c r="A865" s="70">
        <f ca="1" t="shared" si="41"/>
        <v>786</v>
      </c>
      <c r="B865" s="104" t="s">
        <v>1150</v>
      </c>
      <c r="C865" s="71"/>
      <c r="D865" s="104" t="s">
        <v>2186</v>
      </c>
      <c r="E865" s="105" t="s">
        <v>642</v>
      </c>
      <c r="F865" s="117">
        <v>2</v>
      </c>
      <c r="G865" s="112"/>
      <c r="H865" s="61">
        <f t="shared" si="40"/>
        <v>0</v>
      </c>
      <c r="I865" s="77" t="str">
        <f t="shared" si="39"/>
        <v>C</v>
      </c>
      <c r="J865" s="92" t="s">
        <v>2383</v>
      </c>
    </row>
    <row r="866" spans="1:10" ht="15">
      <c r="A866" s="70">
        <f ca="1" t="shared" si="41"/>
        <v>787</v>
      </c>
      <c r="B866" s="104" t="s">
        <v>1151</v>
      </c>
      <c r="C866" s="71"/>
      <c r="D866" s="104" t="s">
        <v>2187</v>
      </c>
      <c r="E866" s="105" t="s">
        <v>642</v>
      </c>
      <c r="F866" s="117">
        <v>13</v>
      </c>
      <c r="G866" s="112"/>
      <c r="H866" s="61">
        <f t="shared" si="40"/>
        <v>0</v>
      </c>
      <c r="I866" s="77" t="str">
        <f t="shared" si="39"/>
        <v>C</v>
      </c>
      <c r="J866" s="92" t="s">
        <v>2383</v>
      </c>
    </row>
    <row r="867" spans="1:10" ht="15">
      <c r="A867" s="70">
        <f ca="1" t="shared" si="41"/>
        <v>788</v>
      </c>
      <c r="B867" s="104" t="s">
        <v>1152</v>
      </c>
      <c r="C867" s="71"/>
      <c r="D867" s="104" t="s">
        <v>2188</v>
      </c>
      <c r="E867" s="105" t="s">
        <v>642</v>
      </c>
      <c r="F867" s="117">
        <v>64</v>
      </c>
      <c r="G867" s="112"/>
      <c r="H867" s="61">
        <f t="shared" si="40"/>
        <v>0</v>
      </c>
      <c r="I867" s="77" t="str">
        <f t="shared" si="39"/>
        <v>C</v>
      </c>
      <c r="J867" s="92" t="s">
        <v>2383</v>
      </c>
    </row>
    <row r="868" spans="1:10" ht="15">
      <c r="A868" s="70">
        <f ca="1" t="shared" si="41"/>
        <v>789</v>
      </c>
      <c r="B868" s="104" t="s">
        <v>1153</v>
      </c>
      <c r="C868" s="71"/>
      <c r="D868" s="104" t="s">
        <v>1154</v>
      </c>
      <c r="E868" s="105" t="s">
        <v>642</v>
      </c>
      <c r="F868" s="117">
        <v>11</v>
      </c>
      <c r="G868" s="112"/>
      <c r="H868" s="61">
        <f t="shared" si="40"/>
        <v>0</v>
      </c>
      <c r="I868" s="77" t="str">
        <f t="shared" si="39"/>
        <v>C</v>
      </c>
      <c r="J868" s="92" t="s">
        <v>2383</v>
      </c>
    </row>
    <row r="869" spans="1:10" ht="15">
      <c r="A869" s="70">
        <f ca="1" t="shared" si="41"/>
        <v>790</v>
      </c>
      <c r="B869" s="104" t="s">
        <v>1155</v>
      </c>
      <c r="C869" s="71"/>
      <c r="D869" s="104" t="s">
        <v>2189</v>
      </c>
      <c r="E869" s="105" t="s">
        <v>324</v>
      </c>
      <c r="F869" s="117">
        <v>187.4</v>
      </c>
      <c r="G869" s="112"/>
      <c r="H869" s="61">
        <f t="shared" si="40"/>
        <v>0</v>
      </c>
      <c r="I869" s="77" t="str">
        <f t="shared" si="39"/>
        <v>C</v>
      </c>
      <c r="J869" s="92" t="s">
        <v>2383</v>
      </c>
    </row>
    <row r="870" spans="1:10" ht="15">
      <c r="A870" s="70">
        <f ca="1" t="shared" si="41"/>
        <v>791</v>
      </c>
      <c r="B870" s="104" t="s">
        <v>1156</v>
      </c>
      <c r="C870" s="71"/>
      <c r="D870" s="104" t="s">
        <v>2190</v>
      </c>
      <c r="E870" s="105" t="s">
        <v>642</v>
      </c>
      <c r="F870" s="117">
        <v>17</v>
      </c>
      <c r="G870" s="112"/>
      <c r="H870" s="61">
        <f t="shared" si="40"/>
        <v>0</v>
      </c>
      <c r="I870" s="77" t="str">
        <f t="shared" si="39"/>
        <v>C</v>
      </c>
      <c r="J870" s="92" t="s">
        <v>2383</v>
      </c>
    </row>
    <row r="871" spans="1:10" ht="15">
      <c r="A871" s="70">
        <f ca="1" t="shared" si="41"/>
        <v>792</v>
      </c>
      <c r="B871" s="104" t="s">
        <v>1157</v>
      </c>
      <c r="C871" s="71"/>
      <c r="D871" s="104" t="s">
        <v>2191</v>
      </c>
      <c r="E871" s="105" t="s">
        <v>642</v>
      </c>
      <c r="F871" s="117">
        <v>3</v>
      </c>
      <c r="G871" s="112"/>
      <c r="H871" s="61">
        <f t="shared" si="40"/>
        <v>0</v>
      </c>
      <c r="I871" s="77" t="str">
        <f t="shared" si="39"/>
        <v>C</v>
      </c>
      <c r="J871" s="92" t="s">
        <v>2383</v>
      </c>
    </row>
    <row r="872" spans="1:10" ht="12.75">
      <c r="A872" s="70">
        <f ca="1" t="shared" si="41"/>
      </c>
      <c r="B872" s="103"/>
      <c r="C872" s="71"/>
      <c r="D872" s="106" t="s">
        <v>2192</v>
      </c>
      <c r="E872" s="107"/>
      <c r="F872" s="116"/>
      <c r="G872" s="111"/>
      <c r="H872" s="106">
        <f t="shared" si="40"/>
      </c>
      <c r="I872" s="106">
        <f t="shared" si="39"/>
      </c>
      <c r="J872" s="106"/>
    </row>
    <row r="873" spans="1:10" ht="15">
      <c r="A873" s="70">
        <f ca="1" t="shared" si="41"/>
        <v>793</v>
      </c>
      <c r="B873" s="104" t="s">
        <v>1159</v>
      </c>
      <c r="C873" s="71"/>
      <c r="D873" s="104" t="s">
        <v>2194</v>
      </c>
      <c r="E873" s="105" t="s">
        <v>642</v>
      </c>
      <c r="F873" s="117">
        <v>3</v>
      </c>
      <c r="G873" s="112"/>
      <c r="H873" s="61">
        <f t="shared" si="40"/>
        <v>0</v>
      </c>
      <c r="I873" s="77" t="str">
        <f t="shared" si="39"/>
        <v>C</v>
      </c>
      <c r="J873" s="92" t="s">
        <v>2383</v>
      </c>
    </row>
    <row r="874" spans="1:10" ht="15">
      <c r="A874" s="70">
        <f ca="1" t="shared" si="41"/>
        <v>794</v>
      </c>
      <c r="B874" s="104" t="s">
        <v>1160</v>
      </c>
      <c r="C874" s="71"/>
      <c r="D874" s="104" t="s">
        <v>2195</v>
      </c>
      <c r="E874" s="105" t="s">
        <v>642</v>
      </c>
      <c r="F874" s="117">
        <v>3</v>
      </c>
      <c r="G874" s="112"/>
      <c r="H874" s="61">
        <f t="shared" si="40"/>
        <v>0</v>
      </c>
      <c r="I874" s="77" t="str">
        <f t="shared" si="39"/>
        <v>C</v>
      </c>
      <c r="J874" s="92" t="s">
        <v>2383</v>
      </c>
    </row>
    <row r="875" spans="1:10" ht="15">
      <c r="A875" s="70">
        <f ca="1" t="shared" si="41"/>
        <v>795</v>
      </c>
      <c r="B875" s="104" t="s">
        <v>1161</v>
      </c>
      <c r="C875" s="71"/>
      <c r="D875" s="104" t="s">
        <v>2196</v>
      </c>
      <c r="E875" s="105" t="s">
        <v>642</v>
      </c>
      <c r="F875" s="117">
        <v>352</v>
      </c>
      <c r="G875" s="112"/>
      <c r="H875" s="61">
        <f aca="true" t="shared" si="42" ref="H875:H881">+IF(AND(F875="",G875=""),"",ROUND(F875*G875,2))</f>
        <v>0</v>
      </c>
      <c r="I875" s="77" t="str">
        <f aca="true" t="shared" si="43" ref="I875:I881">IF(E875&lt;&gt;"","C","")</f>
        <v>C</v>
      </c>
      <c r="J875" s="92" t="s">
        <v>2383</v>
      </c>
    </row>
    <row r="876" spans="1:10" ht="15">
      <c r="A876" s="70">
        <f ca="1" t="shared" si="41"/>
        <v>796</v>
      </c>
      <c r="B876" s="104" t="s">
        <v>2384</v>
      </c>
      <c r="C876" s="71"/>
      <c r="D876" s="104" t="s">
        <v>2385</v>
      </c>
      <c r="E876" s="105" t="s">
        <v>642</v>
      </c>
      <c r="F876" s="117">
        <v>3</v>
      </c>
      <c r="G876" s="112"/>
      <c r="H876" s="61">
        <f t="shared" si="42"/>
        <v>0</v>
      </c>
      <c r="I876" s="77" t="str">
        <f t="shared" si="43"/>
        <v>C</v>
      </c>
      <c r="J876" s="92" t="s">
        <v>2383</v>
      </c>
    </row>
    <row r="877" spans="1:10" ht="15">
      <c r="A877" s="70">
        <f ca="1" t="shared" si="41"/>
        <v>797</v>
      </c>
      <c r="B877" s="104" t="s">
        <v>2386</v>
      </c>
      <c r="C877" s="71"/>
      <c r="D877" s="104" t="s">
        <v>2387</v>
      </c>
      <c r="E877" s="105" t="s">
        <v>642</v>
      </c>
      <c r="F877" s="117">
        <v>5</v>
      </c>
      <c r="G877" s="112"/>
      <c r="H877" s="61">
        <f t="shared" si="42"/>
        <v>0</v>
      </c>
      <c r="I877" s="77" t="str">
        <f t="shared" si="43"/>
        <v>C</v>
      </c>
      <c r="J877" s="92" t="s">
        <v>2383</v>
      </c>
    </row>
    <row r="878" spans="1:10" ht="15">
      <c r="A878" s="70">
        <f ca="1" t="shared" si="41"/>
        <v>798</v>
      </c>
      <c r="B878" s="104" t="s">
        <v>2388</v>
      </c>
      <c r="C878" s="71"/>
      <c r="D878" s="104" t="s">
        <v>2389</v>
      </c>
      <c r="E878" s="105" t="s">
        <v>642</v>
      </c>
      <c r="F878" s="117">
        <v>1</v>
      </c>
      <c r="G878" s="112"/>
      <c r="H878" s="61">
        <f t="shared" si="42"/>
        <v>0</v>
      </c>
      <c r="I878" s="77" t="str">
        <f t="shared" si="43"/>
        <v>C</v>
      </c>
      <c r="J878" s="92" t="s">
        <v>2383</v>
      </c>
    </row>
    <row r="879" spans="1:10" ht="15">
      <c r="A879" s="70">
        <f ca="1" t="shared" si="41"/>
        <v>799</v>
      </c>
      <c r="B879" s="104" t="s">
        <v>2390</v>
      </c>
      <c r="C879" s="71"/>
      <c r="D879" s="104" t="s">
        <v>2391</v>
      </c>
      <c r="E879" s="105" t="s">
        <v>642</v>
      </c>
      <c r="F879" s="117">
        <v>148</v>
      </c>
      <c r="G879" s="112"/>
      <c r="H879" s="61">
        <f t="shared" si="42"/>
        <v>0</v>
      </c>
      <c r="I879" s="77" t="str">
        <f t="shared" si="43"/>
        <v>C</v>
      </c>
      <c r="J879" s="92" t="s">
        <v>2383</v>
      </c>
    </row>
    <row r="880" spans="1:10" ht="15">
      <c r="A880" s="70">
        <f ca="1" t="shared" si="41"/>
        <v>800</v>
      </c>
      <c r="B880" s="104" t="s">
        <v>2392</v>
      </c>
      <c r="C880" s="71"/>
      <c r="D880" s="104" t="s">
        <v>2393</v>
      </c>
      <c r="E880" s="105" t="s">
        <v>642</v>
      </c>
      <c r="F880" s="117">
        <v>126</v>
      </c>
      <c r="G880" s="112"/>
      <c r="H880" s="61">
        <f t="shared" si="42"/>
        <v>0</v>
      </c>
      <c r="I880" s="77" t="str">
        <f t="shared" si="43"/>
        <v>C</v>
      </c>
      <c r="J880" s="92" t="s">
        <v>2383</v>
      </c>
    </row>
    <row r="881" spans="1:10" ht="15">
      <c r="A881" s="70">
        <f ca="1" t="shared" si="41"/>
        <v>801</v>
      </c>
      <c r="B881" s="104" t="s">
        <v>2394</v>
      </c>
      <c r="C881" s="71"/>
      <c r="D881" s="104" t="s">
        <v>2395</v>
      </c>
      <c r="E881" s="105" t="s">
        <v>642</v>
      </c>
      <c r="F881" s="117">
        <v>78</v>
      </c>
      <c r="G881" s="112"/>
      <c r="H881" s="61">
        <f t="shared" si="42"/>
        <v>0</v>
      </c>
      <c r="I881" s="77" t="str">
        <f t="shared" si="43"/>
        <v>C</v>
      </c>
      <c r="J881" s="92" t="s">
        <v>2383</v>
      </c>
    </row>
    <row r="882" spans="1:10" ht="12.75">
      <c r="A882" s="70">
        <f ca="1" t="shared" si="41"/>
      </c>
      <c r="B882" s="103"/>
      <c r="C882" s="71"/>
      <c r="D882" s="106" t="s">
        <v>2197</v>
      </c>
      <c r="E882" s="107"/>
      <c r="F882" s="116"/>
      <c r="G882" s="111"/>
      <c r="H882" s="106">
        <f t="shared" si="40"/>
      </c>
      <c r="I882" s="106">
        <f t="shared" si="39"/>
      </c>
      <c r="J882" s="106"/>
    </row>
    <row r="883" spans="1:10" ht="15">
      <c r="A883" s="70">
        <f ca="1" t="shared" si="41"/>
        <v>802</v>
      </c>
      <c r="B883" s="104" t="s">
        <v>1162</v>
      </c>
      <c r="C883" s="71"/>
      <c r="D883" s="104" t="s">
        <v>2198</v>
      </c>
      <c r="E883" s="105" t="s">
        <v>642</v>
      </c>
      <c r="F883" s="117">
        <v>5</v>
      </c>
      <c r="G883" s="112"/>
      <c r="H883" s="61">
        <f t="shared" si="40"/>
        <v>0</v>
      </c>
      <c r="I883" s="77" t="str">
        <f t="shared" si="39"/>
        <v>C</v>
      </c>
      <c r="J883" s="92" t="s">
        <v>2383</v>
      </c>
    </row>
    <row r="884" spans="1:10" ht="15">
      <c r="A884" s="70">
        <f ca="1" t="shared" si="41"/>
        <v>803</v>
      </c>
      <c r="B884" s="104" t="s">
        <v>1163</v>
      </c>
      <c r="C884" s="71"/>
      <c r="D884" s="104" t="s">
        <v>2199</v>
      </c>
      <c r="E884" s="105" t="s">
        <v>642</v>
      </c>
      <c r="F884" s="117">
        <v>1</v>
      </c>
      <c r="G884" s="112"/>
      <c r="H884" s="61">
        <f t="shared" si="40"/>
        <v>0</v>
      </c>
      <c r="I884" s="77" t="str">
        <f t="shared" si="39"/>
        <v>C</v>
      </c>
      <c r="J884" s="92" t="s">
        <v>2383</v>
      </c>
    </row>
    <row r="885" spans="1:10" ht="15">
      <c r="A885" s="70">
        <f ca="1" t="shared" si="41"/>
        <v>804</v>
      </c>
      <c r="B885" s="104" t="s">
        <v>1164</v>
      </c>
      <c r="C885" s="71"/>
      <c r="D885" s="104" t="s">
        <v>2200</v>
      </c>
      <c r="E885" s="105" t="s">
        <v>642</v>
      </c>
      <c r="F885" s="117">
        <v>3</v>
      </c>
      <c r="G885" s="112"/>
      <c r="H885" s="61">
        <f t="shared" si="40"/>
        <v>0</v>
      </c>
      <c r="I885" s="77" t="str">
        <f t="shared" si="39"/>
        <v>C</v>
      </c>
      <c r="J885" s="92" t="s">
        <v>2383</v>
      </c>
    </row>
    <row r="886" spans="1:10" ht="15">
      <c r="A886" s="70">
        <f ca="1" t="shared" si="41"/>
        <v>805</v>
      </c>
      <c r="B886" s="104" t="s">
        <v>1165</v>
      </c>
      <c r="C886" s="71"/>
      <c r="D886" s="104" t="s">
        <v>2201</v>
      </c>
      <c r="E886" s="105" t="s">
        <v>642</v>
      </c>
      <c r="F886" s="117">
        <v>9</v>
      </c>
      <c r="G886" s="112"/>
      <c r="H886" s="61">
        <f t="shared" si="40"/>
        <v>0</v>
      </c>
      <c r="I886" s="77" t="str">
        <f t="shared" si="39"/>
        <v>C</v>
      </c>
      <c r="J886" s="92" t="s">
        <v>2383</v>
      </c>
    </row>
    <row r="887" spans="1:10" ht="15">
      <c r="A887" s="70">
        <f ca="1" t="shared" si="41"/>
        <v>806</v>
      </c>
      <c r="B887" s="104" t="s">
        <v>1166</v>
      </c>
      <c r="C887" s="71"/>
      <c r="D887" s="104" t="s">
        <v>2202</v>
      </c>
      <c r="E887" s="105" t="s">
        <v>642</v>
      </c>
      <c r="F887" s="117">
        <v>1</v>
      </c>
      <c r="G887" s="112"/>
      <c r="H887" s="61">
        <f t="shared" si="40"/>
        <v>0</v>
      </c>
      <c r="I887" s="77" t="str">
        <f t="shared" si="39"/>
        <v>C</v>
      </c>
      <c r="J887" s="92" t="s">
        <v>2383</v>
      </c>
    </row>
    <row r="888" spans="1:10" ht="15">
      <c r="A888" s="70">
        <f ca="1" t="shared" si="41"/>
        <v>807</v>
      </c>
      <c r="B888" s="104" t="s">
        <v>1167</v>
      </c>
      <c r="C888" s="71"/>
      <c r="D888" s="104" t="s">
        <v>2203</v>
      </c>
      <c r="E888" s="105" t="s">
        <v>642</v>
      </c>
      <c r="F888" s="117">
        <v>1</v>
      </c>
      <c r="G888" s="112"/>
      <c r="H888" s="61">
        <f t="shared" si="40"/>
        <v>0</v>
      </c>
      <c r="I888" s="77" t="str">
        <f t="shared" si="39"/>
        <v>C</v>
      </c>
      <c r="J888" s="92" t="s">
        <v>2383</v>
      </c>
    </row>
    <row r="889" spans="1:10" ht="15">
      <c r="A889" s="70">
        <f ca="1" t="shared" si="41"/>
        <v>808</v>
      </c>
      <c r="B889" s="104" t="s">
        <v>1168</v>
      </c>
      <c r="C889" s="71"/>
      <c r="D889" s="104" t="s">
        <v>2204</v>
      </c>
      <c r="E889" s="105" t="s">
        <v>642</v>
      </c>
      <c r="F889" s="117">
        <v>7</v>
      </c>
      <c r="G889" s="112"/>
      <c r="H889" s="61">
        <f t="shared" si="40"/>
        <v>0</v>
      </c>
      <c r="I889" s="77" t="str">
        <f t="shared" si="39"/>
        <v>C</v>
      </c>
      <c r="J889" s="92" t="s">
        <v>2383</v>
      </c>
    </row>
    <row r="890" spans="1:10" ht="15">
      <c r="A890" s="70">
        <f ca="1" t="shared" si="41"/>
        <v>809</v>
      </c>
      <c r="B890" s="104" t="s">
        <v>1169</v>
      </c>
      <c r="C890" s="71"/>
      <c r="D890" s="104" t="s">
        <v>2205</v>
      </c>
      <c r="E890" s="105" t="s">
        <v>642</v>
      </c>
      <c r="F890" s="117">
        <v>53</v>
      </c>
      <c r="G890" s="112"/>
      <c r="H890" s="61">
        <f t="shared" si="40"/>
        <v>0</v>
      </c>
      <c r="I890" s="77" t="str">
        <f t="shared" si="39"/>
        <v>C</v>
      </c>
      <c r="J890" s="92" t="s">
        <v>2383</v>
      </c>
    </row>
    <row r="891" spans="1:10" ht="15">
      <c r="A891" s="70">
        <f ca="1" t="shared" si="41"/>
        <v>810</v>
      </c>
      <c r="B891" s="104" t="s">
        <v>1170</v>
      </c>
      <c r="C891" s="71"/>
      <c r="D891" s="104" t="s">
        <v>2206</v>
      </c>
      <c r="E891" s="105" t="s">
        <v>642</v>
      </c>
      <c r="F891" s="117">
        <v>14</v>
      </c>
      <c r="G891" s="112"/>
      <c r="H891" s="61">
        <f t="shared" si="40"/>
        <v>0</v>
      </c>
      <c r="I891" s="77" t="str">
        <f t="shared" si="39"/>
        <v>C</v>
      </c>
      <c r="J891" s="92" t="s">
        <v>2383</v>
      </c>
    </row>
    <row r="892" spans="1:10" ht="15">
      <c r="A892" s="70">
        <f ca="1" t="shared" si="41"/>
        <v>811</v>
      </c>
      <c r="B892" s="104" t="s">
        <v>1171</v>
      </c>
      <c r="C892" s="71"/>
      <c r="D892" s="104" t="s">
        <v>2207</v>
      </c>
      <c r="E892" s="105" t="s">
        <v>642</v>
      </c>
      <c r="F892" s="117">
        <v>2</v>
      </c>
      <c r="G892" s="112"/>
      <c r="H892" s="61">
        <f t="shared" si="40"/>
        <v>0</v>
      </c>
      <c r="I892" s="77" t="str">
        <f t="shared" si="39"/>
        <v>C</v>
      </c>
      <c r="J892" s="92" t="s">
        <v>2383</v>
      </c>
    </row>
    <row r="893" spans="1:10" ht="15">
      <c r="A893" s="70">
        <f ca="1" t="shared" si="41"/>
        <v>812</v>
      </c>
      <c r="B893" s="104" t="s">
        <v>1172</v>
      </c>
      <c r="C893" s="71"/>
      <c r="D893" s="104" t="s">
        <v>2208</v>
      </c>
      <c r="E893" s="105" t="s">
        <v>642</v>
      </c>
      <c r="F893" s="117">
        <v>29</v>
      </c>
      <c r="G893" s="112"/>
      <c r="H893" s="61">
        <f t="shared" si="40"/>
        <v>0</v>
      </c>
      <c r="I893" s="77" t="str">
        <f t="shared" si="39"/>
        <v>C</v>
      </c>
      <c r="J893" s="92" t="s">
        <v>2383</v>
      </c>
    </row>
    <row r="894" spans="1:10" ht="15">
      <c r="A894" s="70">
        <f ca="1" t="shared" si="41"/>
        <v>813</v>
      </c>
      <c r="B894" s="104" t="s">
        <v>1173</v>
      </c>
      <c r="C894" s="71"/>
      <c r="D894" s="104" t="s">
        <v>2209</v>
      </c>
      <c r="E894" s="105" t="s">
        <v>642</v>
      </c>
      <c r="F894" s="117">
        <v>2</v>
      </c>
      <c r="G894" s="112"/>
      <c r="H894" s="61">
        <f t="shared" si="40"/>
        <v>0</v>
      </c>
      <c r="I894" s="77" t="str">
        <f t="shared" si="39"/>
        <v>C</v>
      </c>
      <c r="J894" s="92" t="s">
        <v>2383</v>
      </c>
    </row>
    <row r="895" spans="1:10" ht="15">
      <c r="A895" s="70">
        <f ca="1" t="shared" si="41"/>
        <v>814</v>
      </c>
      <c r="B895" s="104" t="s">
        <v>1174</v>
      </c>
      <c r="C895" s="71"/>
      <c r="D895" s="104" t="s">
        <v>2210</v>
      </c>
      <c r="E895" s="105" t="s">
        <v>642</v>
      </c>
      <c r="F895" s="117">
        <v>2</v>
      </c>
      <c r="G895" s="112"/>
      <c r="H895" s="61">
        <f t="shared" si="40"/>
        <v>0</v>
      </c>
      <c r="I895" s="77" t="str">
        <f t="shared" si="39"/>
        <v>C</v>
      </c>
      <c r="J895" s="92" t="s">
        <v>2383</v>
      </c>
    </row>
    <row r="896" spans="1:10" ht="15">
      <c r="A896" s="70">
        <f ca="1" t="shared" si="41"/>
        <v>815</v>
      </c>
      <c r="B896" s="104" t="s">
        <v>1175</v>
      </c>
      <c r="C896" s="71"/>
      <c r="D896" s="104" t="s">
        <v>2211</v>
      </c>
      <c r="E896" s="105" t="s">
        <v>642</v>
      </c>
      <c r="F896" s="117">
        <v>6</v>
      </c>
      <c r="G896" s="112"/>
      <c r="H896" s="61">
        <f t="shared" si="40"/>
        <v>0</v>
      </c>
      <c r="I896" s="77" t="str">
        <f t="shared" si="39"/>
        <v>C</v>
      </c>
      <c r="J896" s="92" t="s">
        <v>2383</v>
      </c>
    </row>
    <row r="897" spans="1:10" ht="15">
      <c r="A897" s="70">
        <f ca="1" t="shared" si="41"/>
        <v>816</v>
      </c>
      <c r="B897" s="104" t="s">
        <v>1176</v>
      </c>
      <c r="C897" s="71"/>
      <c r="D897" s="104" t="s">
        <v>2212</v>
      </c>
      <c r="E897" s="105" t="s">
        <v>642</v>
      </c>
      <c r="F897" s="117">
        <v>1</v>
      </c>
      <c r="G897" s="112"/>
      <c r="H897" s="61">
        <f t="shared" si="40"/>
        <v>0</v>
      </c>
      <c r="I897" s="77" t="str">
        <f t="shared" si="39"/>
        <v>C</v>
      </c>
      <c r="J897" s="92" t="s">
        <v>2383</v>
      </c>
    </row>
    <row r="898" spans="1:10" ht="15">
      <c r="A898" s="70">
        <f ca="1" t="shared" si="41"/>
        <v>817</v>
      </c>
      <c r="B898" s="104" t="s">
        <v>1177</v>
      </c>
      <c r="C898" s="71"/>
      <c r="D898" s="104" t="s">
        <v>2213</v>
      </c>
      <c r="E898" s="105" t="s">
        <v>642</v>
      </c>
      <c r="F898" s="117">
        <v>22</v>
      </c>
      <c r="G898" s="112"/>
      <c r="H898" s="61">
        <f t="shared" si="40"/>
        <v>0</v>
      </c>
      <c r="I898" s="77" t="str">
        <f aca="true" t="shared" si="44" ref="I898:I961">IF(E898&lt;&gt;"","C","")</f>
        <v>C</v>
      </c>
      <c r="J898" s="92" t="s">
        <v>2383</v>
      </c>
    </row>
    <row r="899" spans="1:10" ht="15">
      <c r="A899" s="70">
        <f ca="1" t="shared" si="41"/>
        <v>818</v>
      </c>
      <c r="B899" s="104" t="s">
        <v>1178</v>
      </c>
      <c r="C899" s="71"/>
      <c r="D899" s="104" t="s">
        <v>2214</v>
      </c>
      <c r="E899" s="105" t="s">
        <v>642</v>
      </c>
      <c r="F899" s="117">
        <v>18</v>
      </c>
      <c r="G899" s="112"/>
      <c r="H899" s="61">
        <f t="shared" si="40"/>
        <v>0</v>
      </c>
      <c r="I899" s="77" t="str">
        <f t="shared" si="44"/>
        <v>C</v>
      </c>
      <c r="J899" s="92" t="s">
        <v>2383</v>
      </c>
    </row>
    <row r="900" spans="1:10" ht="15">
      <c r="A900" s="70">
        <f ca="1" t="shared" si="41"/>
        <v>819</v>
      </c>
      <c r="B900" s="104" t="s">
        <v>1179</v>
      </c>
      <c r="C900" s="71"/>
      <c r="D900" s="104" t="s">
        <v>2215</v>
      </c>
      <c r="E900" s="105" t="s">
        <v>642</v>
      </c>
      <c r="F900" s="117">
        <v>6</v>
      </c>
      <c r="G900" s="112"/>
      <c r="H900" s="61">
        <f t="shared" si="40"/>
        <v>0</v>
      </c>
      <c r="I900" s="77" t="str">
        <f t="shared" si="44"/>
        <v>C</v>
      </c>
      <c r="J900" s="92" t="s">
        <v>2383</v>
      </c>
    </row>
    <row r="901" spans="1:10" ht="15">
      <c r="A901" s="70">
        <f ca="1" t="shared" si="41"/>
        <v>820</v>
      </c>
      <c r="B901" s="104" t="s">
        <v>1180</v>
      </c>
      <c r="C901" s="71"/>
      <c r="D901" s="104" t="s">
        <v>2216</v>
      </c>
      <c r="E901" s="105" t="s">
        <v>642</v>
      </c>
      <c r="F901" s="117">
        <v>5</v>
      </c>
      <c r="G901" s="112"/>
      <c r="H901" s="61">
        <f t="shared" si="40"/>
        <v>0</v>
      </c>
      <c r="I901" s="77" t="str">
        <f t="shared" si="44"/>
        <v>C</v>
      </c>
      <c r="J901" s="92" t="s">
        <v>2383</v>
      </c>
    </row>
    <row r="902" spans="1:10" ht="15">
      <c r="A902" s="70">
        <f ca="1" t="shared" si="41"/>
        <v>821</v>
      </c>
      <c r="B902" s="104" t="s">
        <v>1181</v>
      </c>
      <c r="C902" s="71"/>
      <c r="D902" s="104" t="s">
        <v>2217</v>
      </c>
      <c r="E902" s="105" t="s">
        <v>642</v>
      </c>
      <c r="F902" s="117">
        <v>1</v>
      </c>
      <c r="G902" s="112"/>
      <c r="H902" s="61">
        <f t="shared" si="40"/>
        <v>0</v>
      </c>
      <c r="I902" s="77" t="str">
        <f t="shared" si="44"/>
        <v>C</v>
      </c>
      <c r="J902" s="92" t="s">
        <v>2383</v>
      </c>
    </row>
    <row r="903" spans="1:10" ht="15">
      <c r="A903" s="70">
        <f ca="1" t="shared" si="41"/>
        <v>822</v>
      </c>
      <c r="B903" s="104" t="s">
        <v>1182</v>
      </c>
      <c r="C903" s="71"/>
      <c r="D903" s="104" t="s">
        <v>2218</v>
      </c>
      <c r="E903" s="105" t="s">
        <v>642</v>
      </c>
      <c r="F903" s="117">
        <v>8</v>
      </c>
      <c r="G903" s="112"/>
      <c r="H903" s="61">
        <f t="shared" si="40"/>
        <v>0</v>
      </c>
      <c r="I903" s="77" t="str">
        <f t="shared" si="44"/>
        <v>C</v>
      </c>
      <c r="J903" s="92" t="s">
        <v>2383</v>
      </c>
    </row>
    <row r="904" spans="1:10" ht="15">
      <c r="A904" s="70">
        <f ca="1" t="shared" si="41"/>
        <v>823</v>
      </c>
      <c r="B904" s="104" t="s">
        <v>1183</v>
      </c>
      <c r="C904" s="71"/>
      <c r="D904" s="104" t="s">
        <v>2219</v>
      </c>
      <c r="E904" s="105" t="s">
        <v>642</v>
      </c>
      <c r="F904" s="117">
        <v>281</v>
      </c>
      <c r="G904" s="112"/>
      <c r="H904" s="61">
        <f t="shared" si="40"/>
        <v>0</v>
      </c>
      <c r="I904" s="77" t="str">
        <f t="shared" si="44"/>
        <v>C</v>
      </c>
      <c r="J904" s="92" t="s">
        <v>2383</v>
      </c>
    </row>
    <row r="905" spans="1:10" ht="15">
      <c r="A905" s="70">
        <f ca="1" t="shared" si="41"/>
        <v>824</v>
      </c>
      <c r="B905" s="104" t="s">
        <v>1184</v>
      </c>
      <c r="C905" s="71"/>
      <c r="D905" s="104" t="s">
        <v>2220</v>
      </c>
      <c r="E905" s="105" t="s">
        <v>642</v>
      </c>
      <c r="F905" s="117">
        <v>2</v>
      </c>
      <c r="G905" s="112"/>
      <c r="H905" s="61">
        <f t="shared" si="40"/>
        <v>0</v>
      </c>
      <c r="I905" s="77" t="str">
        <f t="shared" si="44"/>
        <v>C</v>
      </c>
      <c r="J905" s="92" t="s">
        <v>2383</v>
      </c>
    </row>
    <row r="906" spans="1:10" ht="15">
      <c r="A906" s="70">
        <f ca="1" t="shared" si="41"/>
        <v>825</v>
      </c>
      <c r="B906" s="104" t="s">
        <v>1185</v>
      </c>
      <c r="C906" s="71"/>
      <c r="D906" s="104" t="s">
        <v>2221</v>
      </c>
      <c r="E906" s="105" t="s">
        <v>642</v>
      </c>
      <c r="F906" s="117">
        <v>1</v>
      </c>
      <c r="G906" s="112"/>
      <c r="H906" s="61">
        <f t="shared" si="40"/>
        <v>0</v>
      </c>
      <c r="I906" s="77" t="str">
        <f t="shared" si="44"/>
        <v>C</v>
      </c>
      <c r="J906" s="92" t="s">
        <v>2383</v>
      </c>
    </row>
    <row r="907" spans="1:10" ht="15">
      <c r="A907" s="70">
        <f ca="1" t="shared" si="41"/>
        <v>826</v>
      </c>
      <c r="B907" s="104" t="s">
        <v>1186</v>
      </c>
      <c r="C907" s="71"/>
      <c r="D907" s="104" t="s">
        <v>2222</v>
      </c>
      <c r="E907" s="105" t="s">
        <v>642</v>
      </c>
      <c r="F907" s="117">
        <v>4</v>
      </c>
      <c r="G907" s="112"/>
      <c r="H907" s="61">
        <f t="shared" si="40"/>
        <v>0</v>
      </c>
      <c r="I907" s="77" t="str">
        <f t="shared" si="44"/>
        <v>C</v>
      </c>
      <c r="J907" s="92" t="s">
        <v>2383</v>
      </c>
    </row>
    <row r="908" spans="1:10" ht="15">
      <c r="A908" s="70">
        <f ca="1" t="shared" si="41"/>
        <v>827</v>
      </c>
      <c r="B908" s="104" t="s">
        <v>1187</v>
      </c>
      <c r="C908" s="71"/>
      <c r="D908" s="104" t="s">
        <v>2223</v>
      </c>
      <c r="E908" s="105" t="s">
        <v>642</v>
      </c>
      <c r="F908" s="117">
        <v>1</v>
      </c>
      <c r="G908" s="112"/>
      <c r="H908" s="61">
        <f t="shared" si="40"/>
        <v>0</v>
      </c>
      <c r="I908" s="77" t="str">
        <f t="shared" si="44"/>
        <v>C</v>
      </c>
      <c r="J908" s="92" t="s">
        <v>2383</v>
      </c>
    </row>
    <row r="909" spans="1:10" ht="15">
      <c r="A909" s="70">
        <f ca="1" t="shared" si="41"/>
        <v>828</v>
      </c>
      <c r="B909" s="104" t="s">
        <v>1188</v>
      </c>
      <c r="C909" s="71"/>
      <c r="D909" s="104" t="s">
        <v>2224</v>
      </c>
      <c r="E909" s="105" t="s">
        <v>642</v>
      </c>
      <c r="F909" s="117">
        <v>3</v>
      </c>
      <c r="G909" s="112"/>
      <c r="H909" s="61">
        <f t="shared" si="40"/>
        <v>0</v>
      </c>
      <c r="I909" s="77" t="str">
        <f t="shared" si="44"/>
        <v>C</v>
      </c>
      <c r="J909" s="92" t="s">
        <v>2383</v>
      </c>
    </row>
    <row r="910" spans="1:10" ht="15">
      <c r="A910" s="70">
        <f ca="1" t="shared" si="41"/>
        <v>829</v>
      </c>
      <c r="B910" s="104" t="s">
        <v>1189</v>
      </c>
      <c r="C910" s="71"/>
      <c r="D910" s="104" t="s">
        <v>2225</v>
      </c>
      <c r="E910" s="105" t="s">
        <v>642</v>
      </c>
      <c r="F910" s="117">
        <v>18</v>
      </c>
      <c r="G910" s="112"/>
      <c r="H910" s="61">
        <f t="shared" si="40"/>
        <v>0</v>
      </c>
      <c r="I910" s="77" t="str">
        <f t="shared" si="44"/>
        <v>C</v>
      </c>
      <c r="J910" s="92" t="s">
        <v>2383</v>
      </c>
    </row>
    <row r="911" spans="1:10" ht="15">
      <c r="A911" s="70">
        <f ca="1" t="shared" si="41"/>
        <v>830</v>
      </c>
      <c r="B911" s="104" t="s">
        <v>1190</v>
      </c>
      <c r="C911" s="71"/>
      <c r="D911" s="104" t="s">
        <v>2226</v>
      </c>
      <c r="E911" s="105" t="s">
        <v>642</v>
      </c>
      <c r="F911" s="117">
        <v>7</v>
      </c>
      <c r="G911" s="112"/>
      <c r="H911" s="61">
        <f t="shared" si="40"/>
        <v>0</v>
      </c>
      <c r="I911" s="77" t="str">
        <f t="shared" si="44"/>
        <v>C</v>
      </c>
      <c r="J911" s="92" t="s">
        <v>2383</v>
      </c>
    </row>
    <row r="912" spans="1:10" ht="15">
      <c r="A912" s="70">
        <f ca="1" t="shared" si="41"/>
        <v>831</v>
      </c>
      <c r="B912" s="104" t="s">
        <v>1191</v>
      </c>
      <c r="C912" s="71"/>
      <c r="D912" s="104" t="s">
        <v>2227</v>
      </c>
      <c r="E912" s="105" t="s">
        <v>642</v>
      </c>
      <c r="F912" s="117">
        <v>1</v>
      </c>
      <c r="G912" s="112"/>
      <c r="H912" s="61">
        <f t="shared" si="40"/>
        <v>0</v>
      </c>
      <c r="I912" s="77" t="str">
        <f t="shared" si="44"/>
        <v>C</v>
      </c>
      <c r="J912" s="92" t="s">
        <v>2383</v>
      </c>
    </row>
    <row r="913" spans="1:10" ht="15">
      <c r="A913" s="70">
        <f ca="1" t="shared" si="41"/>
        <v>832</v>
      </c>
      <c r="B913" s="104" t="s">
        <v>1192</v>
      </c>
      <c r="C913" s="71"/>
      <c r="D913" s="104" t="s">
        <v>2228</v>
      </c>
      <c r="E913" s="105" t="s">
        <v>642</v>
      </c>
      <c r="F913" s="117">
        <v>11</v>
      </c>
      <c r="G913" s="112"/>
      <c r="H913" s="61">
        <f aca="true" t="shared" si="45" ref="H913:H976">+IF(AND(F913="",G913=""),"",ROUND(F913*G913,2))</f>
        <v>0</v>
      </c>
      <c r="I913" s="77" t="str">
        <f t="shared" si="44"/>
        <v>C</v>
      </c>
      <c r="J913" s="92" t="s">
        <v>2383</v>
      </c>
    </row>
    <row r="914" spans="1:10" ht="15">
      <c r="A914" s="70">
        <f aca="true" ca="1" t="shared" si="46" ref="A914:A977">+IF(NOT(ISBLANK(INDIRECT("e"&amp;ROW()))),MAX(INDIRECT("a$16:A"&amp;ROW()-1))+1,"")</f>
        <v>833</v>
      </c>
      <c r="B914" s="104" t="s">
        <v>1193</v>
      </c>
      <c r="C914" s="71"/>
      <c r="D914" s="104" t="s">
        <v>2229</v>
      </c>
      <c r="E914" s="105" t="s">
        <v>642</v>
      </c>
      <c r="F914" s="117">
        <v>7</v>
      </c>
      <c r="G914" s="112"/>
      <c r="H914" s="61">
        <f t="shared" si="45"/>
        <v>0</v>
      </c>
      <c r="I914" s="77" t="str">
        <f t="shared" si="44"/>
        <v>C</v>
      </c>
      <c r="J914" s="92" t="s">
        <v>2383</v>
      </c>
    </row>
    <row r="915" spans="1:10" ht="15">
      <c r="A915" s="70">
        <f ca="1" t="shared" si="46"/>
        <v>834</v>
      </c>
      <c r="B915" s="104" t="s">
        <v>1194</v>
      </c>
      <c r="C915" s="71"/>
      <c r="D915" s="104" t="s">
        <v>2230</v>
      </c>
      <c r="E915" s="105" t="s">
        <v>642</v>
      </c>
      <c r="F915" s="117">
        <v>17</v>
      </c>
      <c r="G915" s="112"/>
      <c r="H915" s="61">
        <f t="shared" si="45"/>
        <v>0</v>
      </c>
      <c r="I915" s="77" t="str">
        <f t="shared" si="44"/>
        <v>C</v>
      </c>
      <c r="J915" s="92" t="s">
        <v>2383</v>
      </c>
    </row>
    <row r="916" spans="1:10" ht="15">
      <c r="A916" s="70">
        <f ca="1" t="shared" si="46"/>
        <v>835</v>
      </c>
      <c r="B916" s="104" t="s">
        <v>1195</v>
      </c>
      <c r="C916" s="71"/>
      <c r="D916" s="104" t="s">
        <v>2231</v>
      </c>
      <c r="E916" s="105" t="s">
        <v>642</v>
      </c>
      <c r="F916" s="117">
        <v>9</v>
      </c>
      <c r="G916" s="112"/>
      <c r="H916" s="61">
        <f t="shared" si="45"/>
        <v>0</v>
      </c>
      <c r="I916" s="77" t="str">
        <f t="shared" si="44"/>
        <v>C</v>
      </c>
      <c r="J916" s="92" t="s">
        <v>2383</v>
      </c>
    </row>
    <row r="917" spans="1:10" ht="15">
      <c r="A917" s="70">
        <f ca="1" t="shared" si="46"/>
        <v>836</v>
      </c>
      <c r="B917" s="104" t="s">
        <v>1196</v>
      </c>
      <c r="C917" s="71"/>
      <c r="D917" s="104" t="s">
        <v>2232</v>
      </c>
      <c r="E917" s="105" t="s">
        <v>642</v>
      </c>
      <c r="F917" s="117">
        <v>1</v>
      </c>
      <c r="G917" s="112"/>
      <c r="H917" s="61">
        <f t="shared" si="45"/>
        <v>0</v>
      </c>
      <c r="I917" s="77" t="str">
        <f t="shared" si="44"/>
        <v>C</v>
      </c>
      <c r="J917" s="92" t="s">
        <v>2383</v>
      </c>
    </row>
    <row r="918" spans="1:10" ht="15">
      <c r="A918" s="70">
        <f ca="1" t="shared" si="46"/>
        <v>837</v>
      </c>
      <c r="B918" s="104" t="s">
        <v>1197</v>
      </c>
      <c r="C918" s="71"/>
      <c r="D918" s="104" t="s">
        <v>2233</v>
      </c>
      <c r="E918" s="105" t="s">
        <v>642</v>
      </c>
      <c r="F918" s="117">
        <v>3</v>
      </c>
      <c r="G918" s="112"/>
      <c r="H918" s="61">
        <f t="shared" si="45"/>
        <v>0</v>
      </c>
      <c r="I918" s="77" t="str">
        <f t="shared" si="44"/>
        <v>C</v>
      </c>
      <c r="J918" s="92" t="s">
        <v>2383</v>
      </c>
    </row>
    <row r="919" spans="1:10" ht="15">
      <c r="A919" s="70">
        <f ca="1" t="shared" si="46"/>
        <v>838</v>
      </c>
      <c r="B919" s="104" t="s">
        <v>1198</v>
      </c>
      <c r="C919" s="71"/>
      <c r="D919" s="104" t="s">
        <v>2234</v>
      </c>
      <c r="E919" s="105" t="s">
        <v>642</v>
      </c>
      <c r="F919" s="117">
        <v>35</v>
      </c>
      <c r="G919" s="112"/>
      <c r="H919" s="61">
        <f t="shared" si="45"/>
        <v>0</v>
      </c>
      <c r="I919" s="77" t="str">
        <f t="shared" si="44"/>
        <v>C</v>
      </c>
      <c r="J919" s="92" t="s">
        <v>2383</v>
      </c>
    </row>
    <row r="920" spans="1:10" ht="15">
      <c r="A920" s="70">
        <f ca="1" t="shared" si="46"/>
        <v>839</v>
      </c>
      <c r="B920" s="104" t="s">
        <v>1199</v>
      </c>
      <c r="C920" s="71"/>
      <c r="D920" s="104" t="s">
        <v>2235</v>
      </c>
      <c r="E920" s="105" t="s">
        <v>642</v>
      </c>
      <c r="F920" s="117">
        <v>32</v>
      </c>
      <c r="G920" s="112"/>
      <c r="H920" s="61">
        <f t="shared" si="45"/>
        <v>0</v>
      </c>
      <c r="I920" s="77" t="str">
        <f t="shared" si="44"/>
        <v>C</v>
      </c>
      <c r="J920" s="92" t="s">
        <v>2383</v>
      </c>
    </row>
    <row r="921" spans="1:10" ht="15">
      <c r="A921" s="70">
        <f ca="1" t="shared" si="46"/>
        <v>840</v>
      </c>
      <c r="B921" s="104" t="s">
        <v>1200</v>
      </c>
      <c r="C921" s="71"/>
      <c r="D921" s="104" t="s">
        <v>2236</v>
      </c>
      <c r="E921" s="105" t="s">
        <v>642</v>
      </c>
      <c r="F921" s="117">
        <v>4</v>
      </c>
      <c r="G921" s="112"/>
      <c r="H921" s="61">
        <f t="shared" si="45"/>
        <v>0</v>
      </c>
      <c r="I921" s="77" t="str">
        <f t="shared" si="44"/>
        <v>C</v>
      </c>
      <c r="J921" s="92" t="s">
        <v>2383</v>
      </c>
    </row>
    <row r="922" spans="1:10" ht="15">
      <c r="A922" s="70">
        <f ca="1" t="shared" si="46"/>
        <v>841</v>
      </c>
      <c r="B922" s="104" t="s">
        <v>1201</v>
      </c>
      <c r="C922" s="71"/>
      <c r="D922" s="104" t="s">
        <v>2237</v>
      </c>
      <c r="E922" s="105" t="s">
        <v>642</v>
      </c>
      <c r="F922" s="117">
        <v>25</v>
      </c>
      <c r="G922" s="112"/>
      <c r="H922" s="61">
        <f t="shared" si="45"/>
        <v>0</v>
      </c>
      <c r="I922" s="77" t="str">
        <f t="shared" si="44"/>
        <v>C</v>
      </c>
      <c r="J922" s="92" t="s">
        <v>2383</v>
      </c>
    </row>
    <row r="923" spans="1:10" ht="15">
      <c r="A923" s="70">
        <f ca="1" t="shared" si="46"/>
        <v>842</v>
      </c>
      <c r="B923" s="104" t="s">
        <v>1202</v>
      </c>
      <c r="C923" s="71"/>
      <c r="D923" s="104" t="s">
        <v>2238</v>
      </c>
      <c r="E923" s="105" t="s">
        <v>642</v>
      </c>
      <c r="F923" s="117">
        <v>11</v>
      </c>
      <c r="G923" s="112"/>
      <c r="H923" s="61">
        <f t="shared" si="45"/>
        <v>0</v>
      </c>
      <c r="I923" s="77" t="str">
        <f t="shared" si="44"/>
        <v>C</v>
      </c>
      <c r="J923" s="92" t="s">
        <v>2383</v>
      </c>
    </row>
    <row r="924" spans="1:10" ht="15">
      <c r="A924" s="70">
        <f ca="1" t="shared" si="46"/>
        <v>843</v>
      </c>
      <c r="B924" s="104" t="s">
        <v>1203</v>
      </c>
      <c r="C924" s="71"/>
      <c r="D924" s="104" t="s">
        <v>2239</v>
      </c>
      <c r="E924" s="105" t="s">
        <v>642</v>
      </c>
      <c r="F924" s="117">
        <v>19</v>
      </c>
      <c r="G924" s="112"/>
      <c r="H924" s="61">
        <f t="shared" si="45"/>
        <v>0</v>
      </c>
      <c r="I924" s="77" t="str">
        <f t="shared" si="44"/>
        <v>C</v>
      </c>
      <c r="J924" s="92" t="s">
        <v>2383</v>
      </c>
    </row>
    <row r="925" spans="1:10" ht="15">
      <c r="A925" s="70">
        <f ca="1" t="shared" si="46"/>
        <v>844</v>
      </c>
      <c r="B925" s="104" t="s">
        <v>1204</v>
      </c>
      <c r="C925" s="71"/>
      <c r="D925" s="104" t="s">
        <v>2240</v>
      </c>
      <c r="E925" s="105" t="s">
        <v>642</v>
      </c>
      <c r="F925" s="117">
        <v>1</v>
      </c>
      <c r="G925" s="112"/>
      <c r="H925" s="61">
        <f t="shared" si="45"/>
        <v>0</v>
      </c>
      <c r="I925" s="77" t="str">
        <f t="shared" si="44"/>
        <v>C</v>
      </c>
      <c r="J925" s="92" t="s">
        <v>2383</v>
      </c>
    </row>
    <row r="926" spans="1:10" ht="15">
      <c r="A926" s="70">
        <f ca="1" t="shared" si="46"/>
        <v>845</v>
      </c>
      <c r="B926" s="104" t="s">
        <v>1205</v>
      </c>
      <c r="C926" s="71"/>
      <c r="D926" s="104" t="s">
        <v>2241</v>
      </c>
      <c r="E926" s="105" t="s">
        <v>642</v>
      </c>
      <c r="F926" s="117">
        <v>1</v>
      </c>
      <c r="G926" s="112"/>
      <c r="H926" s="61">
        <f t="shared" si="45"/>
        <v>0</v>
      </c>
      <c r="I926" s="77" t="str">
        <f t="shared" si="44"/>
        <v>C</v>
      </c>
      <c r="J926" s="92" t="s">
        <v>2383</v>
      </c>
    </row>
    <row r="927" spans="1:10" ht="15">
      <c r="A927" s="70">
        <f ca="1" t="shared" si="46"/>
        <v>846</v>
      </c>
      <c r="B927" s="104" t="s">
        <v>1206</v>
      </c>
      <c r="C927" s="71"/>
      <c r="D927" s="104" t="s">
        <v>2242</v>
      </c>
      <c r="E927" s="105" t="s">
        <v>642</v>
      </c>
      <c r="F927" s="117">
        <v>18</v>
      </c>
      <c r="G927" s="112"/>
      <c r="H927" s="61">
        <f t="shared" si="45"/>
        <v>0</v>
      </c>
      <c r="I927" s="77" t="str">
        <f t="shared" si="44"/>
        <v>C</v>
      </c>
      <c r="J927" s="92" t="s">
        <v>2383</v>
      </c>
    </row>
    <row r="928" spans="1:10" ht="15">
      <c r="A928" s="70">
        <f ca="1" t="shared" si="46"/>
        <v>847</v>
      </c>
      <c r="B928" s="104" t="s">
        <v>1207</v>
      </c>
      <c r="C928" s="71"/>
      <c r="D928" s="104" t="s">
        <v>2243</v>
      </c>
      <c r="E928" s="105" t="s">
        <v>642</v>
      </c>
      <c r="F928" s="117">
        <v>10</v>
      </c>
      <c r="G928" s="112"/>
      <c r="H928" s="61">
        <f t="shared" si="45"/>
        <v>0</v>
      </c>
      <c r="I928" s="77" t="str">
        <f t="shared" si="44"/>
        <v>C</v>
      </c>
      <c r="J928" s="92" t="s">
        <v>2383</v>
      </c>
    </row>
    <row r="929" spans="1:10" ht="15">
      <c r="A929" s="70">
        <f ca="1" t="shared" si="46"/>
        <v>848</v>
      </c>
      <c r="B929" s="104" t="s">
        <v>1158</v>
      </c>
      <c r="C929" s="71"/>
      <c r="D929" s="104" t="s">
        <v>2193</v>
      </c>
      <c r="E929" s="105" t="s">
        <v>642</v>
      </c>
      <c r="F929" s="117">
        <v>1</v>
      </c>
      <c r="G929" s="112"/>
      <c r="H929" s="61">
        <f t="shared" si="45"/>
        <v>0</v>
      </c>
      <c r="I929" s="77" t="str">
        <f t="shared" si="44"/>
        <v>C</v>
      </c>
      <c r="J929" s="92" t="s">
        <v>2383</v>
      </c>
    </row>
    <row r="930" spans="1:10" ht="15">
      <c r="A930" s="70">
        <f ca="1" t="shared" si="46"/>
        <v>849</v>
      </c>
      <c r="B930" s="104" t="s">
        <v>1208</v>
      </c>
      <c r="C930" s="71"/>
      <c r="D930" s="104" t="s">
        <v>2244</v>
      </c>
      <c r="E930" s="105" t="s">
        <v>642</v>
      </c>
      <c r="F930" s="117">
        <v>2</v>
      </c>
      <c r="G930" s="112"/>
      <c r="H930" s="61">
        <f t="shared" si="45"/>
        <v>0</v>
      </c>
      <c r="I930" s="77" t="str">
        <f t="shared" si="44"/>
        <v>C</v>
      </c>
      <c r="J930" s="92" t="s">
        <v>2383</v>
      </c>
    </row>
    <row r="931" spans="1:10" ht="15">
      <c r="A931" s="70">
        <f ca="1" t="shared" si="46"/>
        <v>850</v>
      </c>
      <c r="B931" s="104" t="s">
        <v>1209</v>
      </c>
      <c r="C931" s="71"/>
      <c r="D931" s="104" t="s">
        <v>2245</v>
      </c>
      <c r="E931" s="105" t="s">
        <v>1389</v>
      </c>
      <c r="F931" s="117">
        <v>1</v>
      </c>
      <c r="G931" s="112"/>
      <c r="H931" s="61">
        <f t="shared" si="45"/>
        <v>0</v>
      </c>
      <c r="I931" s="77" t="str">
        <f t="shared" si="44"/>
        <v>C</v>
      </c>
      <c r="J931" s="92" t="s">
        <v>2383</v>
      </c>
    </row>
    <row r="932" spans="1:10" ht="15">
      <c r="A932" s="70">
        <f ca="1" t="shared" si="46"/>
        <v>851</v>
      </c>
      <c r="B932" s="104" t="s">
        <v>1210</v>
      </c>
      <c r="C932" s="71"/>
      <c r="D932" s="104" t="s">
        <v>2246</v>
      </c>
      <c r="E932" s="105" t="s">
        <v>642</v>
      </c>
      <c r="F932" s="117">
        <v>1</v>
      </c>
      <c r="G932" s="112"/>
      <c r="H932" s="61">
        <f t="shared" si="45"/>
        <v>0</v>
      </c>
      <c r="I932" s="77" t="str">
        <f t="shared" si="44"/>
        <v>C</v>
      </c>
      <c r="J932" s="92" t="s">
        <v>2383</v>
      </c>
    </row>
    <row r="933" spans="1:10" ht="12.75">
      <c r="A933" s="70">
        <f ca="1" t="shared" si="46"/>
      </c>
      <c r="B933" s="103"/>
      <c r="C933" s="71"/>
      <c r="D933" s="106" t="s">
        <v>2247</v>
      </c>
      <c r="E933" s="107"/>
      <c r="F933" s="116"/>
      <c r="G933" s="111"/>
      <c r="H933" s="106">
        <f t="shared" si="45"/>
      </c>
      <c r="I933" s="106">
        <f t="shared" si="44"/>
      </c>
      <c r="J933" s="106"/>
    </row>
    <row r="934" spans="1:10" ht="15">
      <c r="A934" s="70">
        <f ca="1" t="shared" si="46"/>
        <v>852</v>
      </c>
      <c r="B934" s="104" t="s">
        <v>1211</v>
      </c>
      <c r="C934" s="71"/>
      <c r="D934" s="104" t="s">
        <v>2248</v>
      </c>
      <c r="E934" s="105" t="s">
        <v>642</v>
      </c>
      <c r="F934" s="117">
        <v>64</v>
      </c>
      <c r="G934" s="112"/>
      <c r="H934" s="61">
        <f t="shared" si="45"/>
        <v>0</v>
      </c>
      <c r="I934" s="77" t="str">
        <f t="shared" si="44"/>
        <v>C</v>
      </c>
      <c r="J934" s="92" t="s">
        <v>2383</v>
      </c>
    </row>
    <row r="935" spans="1:10" ht="15">
      <c r="A935" s="70">
        <f ca="1" t="shared" si="46"/>
        <v>853</v>
      </c>
      <c r="B935" s="104" t="s">
        <v>1212</v>
      </c>
      <c r="C935" s="71"/>
      <c r="D935" s="104" t="s">
        <v>2249</v>
      </c>
      <c r="E935" s="105" t="s">
        <v>642</v>
      </c>
      <c r="F935" s="117">
        <v>46</v>
      </c>
      <c r="G935" s="112"/>
      <c r="H935" s="61">
        <f t="shared" si="45"/>
        <v>0</v>
      </c>
      <c r="I935" s="77" t="str">
        <f t="shared" si="44"/>
        <v>C</v>
      </c>
      <c r="J935" s="92" t="s">
        <v>2383</v>
      </c>
    </row>
    <row r="936" spans="1:10" ht="15">
      <c r="A936" s="70">
        <f ca="1" t="shared" si="46"/>
        <v>854</v>
      </c>
      <c r="B936" s="104" t="s">
        <v>1213</v>
      </c>
      <c r="C936" s="71"/>
      <c r="D936" s="104" t="s">
        <v>2249</v>
      </c>
      <c r="E936" s="105" t="s">
        <v>642</v>
      </c>
      <c r="F936" s="117">
        <v>4</v>
      </c>
      <c r="G936" s="112"/>
      <c r="H936" s="61">
        <f t="shared" si="45"/>
        <v>0</v>
      </c>
      <c r="I936" s="77" t="str">
        <f t="shared" si="44"/>
        <v>C</v>
      </c>
      <c r="J936" s="92" t="s">
        <v>2383</v>
      </c>
    </row>
    <row r="937" spans="1:10" ht="15">
      <c r="A937" s="70">
        <f ca="1" t="shared" si="46"/>
        <v>855</v>
      </c>
      <c r="B937" s="104" t="s">
        <v>1214</v>
      </c>
      <c r="C937" s="71"/>
      <c r="D937" s="104" t="s">
        <v>2250</v>
      </c>
      <c r="E937" s="105" t="s">
        <v>642</v>
      </c>
      <c r="F937" s="117">
        <v>2</v>
      </c>
      <c r="G937" s="112"/>
      <c r="H937" s="61">
        <f t="shared" si="45"/>
        <v>0</v>
      </c>
      <c r="I937" s="77" t="str">
        <f t="shared" si="44"/>
        <v>C</v>
      </c>
      <c r="J937" s="92" t="s">
        <v>2383</v>
      </c>
    </row>
    <row r="938" spans="1:10" ht="15">
      <c r="A938" s="70">
        <f ca="1" t="shared" si="46"/>
        <v>856</v>
      </c>
      <c r="B938" s="104" t="s">
        <v>1215</v>
      </c>
      <c r="C938" s="71"/>
      <c r="D938" s="104" t="s">
        <v>2251</v>
      </c>
      <c r="E938" s="105" t="s">
        <v>642</v>
      </c>
      <c r="F938" s="117">
        <v>2</v>
      </c>
      <c r="G938" s="112"/>
      <c r="H938" s="61">
        <f t="shared" si="45"/>
        <v>0</v>
      </c>
      <c r="I938" s="77" t="str">
        <f t="shared" si="44"/>
        <v>C</v>
      </c>
      <c r="J938" s="92" t="s">
        <v>2383</v>
      </c>
    </row>
    <row r="939" spans="1:10" ht="15">
      <c r="A939" s="70">
        <f ca="1" t="shared" si="46"/>
        <v>857</v>
      </c>
      <c r="B939" s="104" t="s">
        <v>1216</v>
      </c>
      <c r="C939" s="71"/>
      <c r="D939" s="104" t="s">
        <v>2252</v>
      </c>
      <c r="E939" s="105" t="s">
        <v>642</v>
      </c>
      <c r="F939" s="117">
        <v>168</v>
      </c>
      <c r="G939" s="112"/>
      <c r="H939" s="61">
        <f t="shared" si="45"/>
        <v>0</v>
      </c>
      <c r="I939" s="77" t="str">
        <f t="shared" si="44"/>
        <v>C</v>
      </c>
      <c r="J939" s="92" t="s">
        <v>2383</v>
      </c>
    </row>
    <row r="940" spans="1:10" ht="12.75">
      <c r="A940" s="70">
        <f ca="1" t="shared" si="46"/>
      </c>
      <c r="B940" s="103"/>
      <c r="C940" s="71"/>
      <c r="D940" s="106" t="s">
        <v>2253</v>
      </c>
      <c r="E940" s="107"/>
      <c r="F940" s="116"/>
      <c r="G940" s="111"/>
      <c r="H940" s="106">
        <f t="shared" si="45"/>
      </c>
      <c r="I940" s="106">
        <f t="shared" si="44"/>
      </c>
      <c r="J940" s="106"/>
    </row>
    <row r="941" spans="1:10" ht="15">
      <c r="A941" s="70">
        <f ca="1" t="shared" si="46"/>
        <v>858</v>
      </c>
      <c r="B941" s="104" t="s">
        <v>1217</v>
      </c>
      <c r="C941" s="71"/>
      <c r="D941" s="104" t="s">
        <v>2254</v>
      </c>
      <c r="E941" s="105" t="s">
        <v>642</v>
      </c>
      <c r="F941" s="117">
        <v>6</v>
      </c>
      <c r="G941" s="112"/>
      <c r="H941" s="61">
        <f t="shared" si="45"/>
        <v>0</v>
      </c>
      <c r="I941" s="77" t="str">
        <f t="shared" si="44"/>
        <v>C</v>
      </c>
      <c r="J941" s="92" t="s">
        <v>2383</v>
      </c>
    </row>
    <row r="942" spans="1:10" ht="15">
      <c r="A942" s="70">
        <f ca="1" t="shared" si="46"/>
        <v>859</v>
      </c>
      <c r="B942" s="104" t="s">
        <v>1218</v>
      </c>
      <c r="C942" s="71"/>
      <c r="D942" s="104" t="s">
        <v>2255</v>
      </c>
      <c r="E942" s="105" t="s">
        <v>642</v>
      </c>
      <c r="F942" s="117">
        <v>2</v>
      </c>
      <c r="G942" s="112"/>
      <c r="H942" s="61">
        <f t="shared" si="45"/>
        <v>0</v>
      </c>
      <c r="I942" s="77" t="str">
        <f t="shared" si="44"/>
        <v>C</v>
      </c>
      <c r="J942" s="92" t="s">
        <v>2383</v>
      </c>
    </row>
    <row r="943" spans="1:10" ht="15">
      <c r="A943" s="70">
        <f ca="1" t="shared" si="46"/>
        <v>860</v>
      </c>
      <c r="B943" s="104" t="s">
        <v>1219</v>
      </c>
      <c r="C943" s="71"/>
      <c r="D943" s="104" t="s">
        <v>1220</v>
      </c>
      <c r="E943" s="105" t="s">
        <v>642</v>
      </c>
      <c r="F943" s="117">
        <v>40</v>
      </c>
      <c r="G943" s="112"/>
      <c r="H943" s="61">
        <f t="shared" si="45"/>
        <v>0</v>
      </c>
      <c r="I943" s="77" t="str">
        <f t="shared" si="44"/>
        <v>C</v>
      </c>
      <c r="J943" s="92" t="s">
        <v>2383</v>
      </c>
    </row>
    <row r="944" spans="1:10" ht="15">
      <c r="A944" s="70">
        <f ca="1" t="shared" si="46"/>
        <v>861</v>
      </c>
      <c r="B944" s="104" t="s">
        <v>1221</v>
      </c>
      <c r="C944" s="71"/>
      <c r="D944" s="104" t="s">
        <v>2256</v>
      </c>
      <c r="E944" s="105" t="s">
        <v>642</v>
      </c>
      <c r="F944" s="117">
        <v>21</v>
      </c>
      <c r="G944" s="112"/>
      <c r="H944" s="61">
        <f t="shared" si="45"/>
        <v>0</v>
      </c>
      <c r="I944" s="77" t="str">
        <f t="shared" si="44"/>
        <v>C</v>
      </c>
      <c r="J944" s="92" t="s">
        <v>2383</v>
      </c>
    </row>
    <row r="945" spans="1:10" ht="15">
      <c r="A945" s="70">
        <f ca="1" t="shared" si="46"/>
        <v>862</v>
      </c>
      <c r="B945" s="104" t="s">
        <v>1222</v>
      </c>
      <c r="C945" s="71"/>
      <c r="D945" s="104" t="s">
        <v>2257</v>
      </c>
      <c r="E945" s="105" t="s">
        <v>642</v>
      </c>
      <c r="F945" s="117">
        <v>3</v>
      </c>
      <c r="G945" s="112"/>
      <c r="H945" s="61">
        <f t="shared" si="45"/>
        <v>0</v>
      </c>
      <c r="I945" s="77" t="str">
        <f t="shared" si="44"/>
        <v>C</v>
      </c>
      <c r="J945" s="92" t="s">
        <v>2383</v>
      </c>
    </row>
    <row r="946" spans="1:10" ht="15">
      <c r="A946" s="70">
        <f ca="1" t="shared" si="46"/>
        <v>863</v>
      </c>
      <c r="B946" s="104" t="s">
        <v>1223</v>
      </c>
      <c r="C946" s="71"/>
      <c r="D946" s="104" t="s">
        <v>2258</v>
      </c>
      <c r="E946" s="105" t="s">
        <v>642</v>
      </c>
      <c r="F946" s="117">
        <v>41</v>
      </c>
      <c r="G946" s="112"/>
      <c r="H946" s="61">
        <f t="shared" si="45"/>
        <v>0</v>
      </c>
      <c r="I946" s="77" t="str">
        <f t="shared" si="44"/>
        <v>C</v>
      </c>
      <c r="J946" s="92" t="s">
        <v>2383</v>
      </c>
    </row>
    <row r="947" spans="1:10" ht="15">
      <c r="A947" s="70">
        <f ca="1" t="shared" si="46"/>
        <v>864</v>
      </c>
      <c r="B947" s="104" t="s">
        <v>1224</v>
      </c>
      <c r="C947" s="71"/>
      <c r="D947" s="104" t="s">
        <v>2259</v>
      </c>
      <c r="E947" s="105" t="s">
        <v>642</v>
      </c>
      <c r="F947" s="117">
        <v>21</v>
      </c>
      <c r="G947" s="112"/>
      <c r="H947" s="61">
        <f t="shared" si="45"/>
        <v>0</v>
      </c>
      <c r="I947" s="77" t="str">
        <f t="shared" si="44"/>
        <v>C</v>
      </c>
      <c r="J947" s="92" t="s">
        <v>2383</v>
      </c>
    </row>
    <row r="948" spans="1:10" ht="15">
      <c r="A948" s="70">
        <f ca="1" t="shared" si="46"/>
        <v>865</v>
      </c>
      <c r="B948" s="104" t="s">
        <v>1225</v>
      </c>
      <c r="C948" s="71"/>
      <c r="D948" s="104" t="s">
        <v>2260</v>
      </c>
      <c r="E948" s="105" t="s">
        <v>642</v>
      </c>
      <c r="F948" s="117">
        <v>56</v>
      </c>
      <c r="G948" s="112"/>
      <c r="H948" s="61">
        <f t="shared" si="45"/>
        <v>0</v>
      </c>
      <c r="I948" s="77" t="str">
        <f t="shared" si="44"/>
        <v>C</v>
      </c>
      <c r="J948" s="92" t="s">
        <v>2383</v>
      </c>
    </row>
    <row r="949" spans="1:10" ht="15">
      <c r="A949" s="70">
        <f ca="1" t="shared" si="46"/>
        <v>866</v>
      </c>
      <c r="B949" s="104" t="s">
        <v>1226</v>
      </c>
      <c r="C949" s="71"/>
      <c r="D949" s="104" t="s">
        <v>2261</v>
      </c>
      <c r="E949" s="105" t="s">
        <v>642</v>
      </c>
      <c r="F949" s="117">
        <v>185</v>
      </c>
      <c r="G949" s="112"/>
      <c r="H949" s="61">
        <f t="shared" si="45"/>
        <v>0</v>
      </c>
      <c r="I949" s="77" t="str">
        <f t="shared" si="44"/>
        <v>C</v>
      </c>
      <c r="J949" s="92" t="s">
        <v>2383</v>
      </c>
    </row>
    <row r="950" spans="1:10" ht="15">
      <c r="A950" s="70">
        <f ca="1" t="shared" si="46"/>
        <v>867</v>
      </c>
      <c r="B950" s="104" t="s">
        <v>1227</v>
      </c>
      <c r="C950" s="71"/>
      <c r="D950" s="104" t="s">
        <v>2262</v>
      </c>
      <c r="E950" s="105" t="s">
        <v>642</v>
      </c>
      <c r="F950" s="117">
        <v>236</v>
      </c>
      <c r="G950" s="112"/>
      <c r="H950" s="61">
        <f t="shared" si="45"/>
        <v>0</v>
      </c>
      <c r="I950" s="77" t="str">
        <f t="shared" si="44"/>
        <v>C</v>
      </c>
      <c r="J950" s="92" t="s">
        <v>2383</v>
      </c>
    </row>
    <row r="951" spans="1:10" ht="15">
      <c r="A951" s="70">
        <f ca="1" t="shared" si="46"/>
        <v>868</v>
      </c>
      <c r="B951" s="104" t="s">
        <v>1228</v>
      </c>
      <c r="C951" s="71"/>
      <c r="D951" s="104" t="s">
        <v>2263</v>
      </c>
      <c r="E951" s="105" t="s">
        <v>642</v>
      </c>
      <c r="F951" s="117">
        <v>4</v>
      </c>
      <c r="G951" s="112"/>
      <c r="H951" s="61">
        <f t="shared" si="45"/>
        <v>0</v>
      </c>
      <c r="I951" s="77" t="str">
        <f t="shared" si="44"/>
        <v>C</v>
      </c>
      <c r="J951" s="92" t="s">
        <v>2383</v>
      </c>
    </row>
    <row r="952" spans="1:10" ht="15">
      <c r="A952" s="70">
        <f ca="1" t="shared" si="46"/>
        <v>869</v>
      </c>
      <c r="B952" s="104" t="s">
        <v>1229</v>
      </c>
      <c r="C952" s="71"/>
      <c r="D952" s="104" t="s">
        <v>2264</v>
      </c>
      <c r="E952" s="105" t="s">
        <v>642</v>
      </c>
      <c r="F952" s="117">
        <v>30</v>
      </c>
      <c r="G952" s="112"/>
      <c r="H952" s="61">
        <f t="shared" si="45"/>
        <v>0</v>
      </c>
      <c r="I952" s="77" t="str">
        <f t="shared" si="44"/>
        <v>C</v>
      </c>
      <c r="J952" s="92" t="s">
        <v>2383</v>
      </c>
    </row>
    <row r="953" spans="1:10" ht="15">
      <c r="A953" s="70">
        <f ca="1" t="shared" si="46"/>
        <v>870</v>
      </c>
      <c r="B953" s="104" t="s">
        <v>1230</v>
      </c>
      <c r="C953" s="71"/>
      <c r="D953" s="104" t="s">
        <v>2265</v>
      </c>
      <c r="E953" s="105" t="s">
        <v>642</v>
      </c>
      <c r="F953" s="117">
        <v>30</v>
      </c>
      <c r="G953" s="112"/>
      <c r="H953" s="61">
        <f t="shared" si="45"/>
        <v>0</v>
      </c>
      <c r="I953" s="77" t="str">
        <f t="shared" si="44"/>
        <v>C</v>
      </c>
      <c r="J953" s="92" t="s">
        <v>2383</v>
      </c>
    </row>
    <row r="954" spans="1:10" ht="15">
      <c r="A954" s="70">
        <f ca="1" t="shared" si="46"/>
        <v>871</v>
      </c>
      <c r="B954" s="104" t="s">
        <v>1231</v>
      </c>
      <c r="C954" s="71"/>
      <c r="D954" s="104" t="s">
        <v>2266</v>
      </c>
      <c r="E954" s="105" t="s">
        <v>642</v>
      </c>
      <c r="F954" s="117">
        <v>236</v>
      </c>
      <c r="G954" s="112"/>
      <c r="H954" s="61">
        <f t="shared" si="45"/>
        <v>0</v>
      </c>
      <c r="I954" s="77" t="str">
        <f t="shared" si="44"/>
        <v>C</v>
      </c>
      <c r="J954" s="92" t="s">
        <v>2383</v>
      </c>
    </row>
    <row r="955" spans="1:10" ht="15">
      <c r="A955" s="70">
        <f ca="1" t="shared" si="46"/>
        <v>872</v>
      </c>
      <c r="B955" s="104" t="s">
        <v>1232</v>
      </c>
      <c r="C955" s="71"/>
      <c r="D955" s="104" t="s">
        <v>2267</v>
      </c>
      <c r="E955" s="105" t="s">
        <v>642</v>
      </c>
      <c r="F955" s="117">
        <v>28</v>
      </c>
      <c r="G955" s="112"/>
      <c r="H955" s="61">
        <f t="shared" si="45"/>
        <v>0</v>
      </c>
      <c r="I955" s="77" t="str">
        <f t="shared" si="44"/>
        <v>C</v>
      </c>
      <c r="J955" s="92" t="s">
        <v>2383</v>
      </c>
    </row>
    <row r="956" spans="1:10" ht="15">
      <c r="A956" s="70">
        <f ca="1" t="shared" si="46"/>
        <v>873</v>
      </c>
      <c r="B956" s="104" t="s">
        <v>1233</v>
      </c>
      <c r="C956" s="71"/>
      <c r="D956" s="104" t="s">
        <v>2268</v>
      </c>
      <c r="E956" s="105" t="s">
        <v>642</v>
      </c>
      <c r="F956" s="117">
        <v>4</v>
      </c>
      <c r="G956" s="112"/>
      <c r="H956" s="61">
        <f t="shared" si="45"/>
        <v>0</v>
      </c>
      <c r="I956" s="77" t="str">
        <f t="shared" si="44"/>
        <v>C</v>
      </c>
      <c r="J956" s="92" t="s">
        <v>2383</v>
      </c>
    </row>
    <row r="957" spans="1:10" ht="15">
      <c r="A957" s="70">
        <f ca="1" t="shared" si="46"/>
        <v>874</v>
      </c>
      <c r="B957" s="104" t="s">
        <v>1234</v>
      </c>
      <c r="C957" s="71"/>
      <c r="D957" s="104" t="s">
        <v>2269</v>
      </c>
      <c r="E957" s="105" t="s">
        <v>642</v>
      </c>
      <c r="F957" s="117">
        <v>1</v>
      </c>
      <c r="G957" s="112"/>
      <c r="H957" s="61">
        <f t="shared" si="45"/>
        <v>0</v>
      </c>
      <c r="I957" s="77" t="str">
        <f t="shared" si="44"/>
        <v>C</v>
      </c>
      <c r="J957" s="92" t="s">
        <v>2383</v>
      </c>
    </row>
    <row r="958" spans="1:10" ht="15">
      <c r="A958" s="70">
        <f ca="1" t="shared" si="46"/>
        <v>875</v>
      </c>
      <c r="B958" s="104" t="s">
        <v>1235</v>
      </c>
      <c r="C958" s="71"/>
      <c r="D958" s="104" t="s">
        <v>2270</v>
      </c>
      <c r="E958" s="105" t="s">
        <v>642</v>
      </c>
      <c r="F958" s="117">
        <v>1</v>
      </c>
      <c r="G958" s="112"/>
      <c r="H958" s="61">
        <f t="shared" si="45"/>
        <v>0</v>
      </c>
      <c r="I958" s="77" t="str">
        <f t="shared" si="44"/>
        <v>C</v>
      </c>
      <c r="J958" s="92" t="s">
        <v>2383</v>
      </c>
    </row>
    <row r="959" spans="1:10" ht="15">
      <c r="A959" s="70">
        <f ca="1" t="shared" si="46"/>
        <v>876</v>
      </c>
      <c r="B959" s="104" t="s">
        <v>1236</v>
      </c>
      <c r="C959" s="71"/>
      <c r="D959" s="104" t="s">
        <v>2271</v>
      </c>
      <c r="E959" s="105" t="s">
        <v>642</v>
      </c>
      <c r="F959" s="117">
        <v>4</v>
      </c>
      <c r="G959" s="112"/>
      <c r="H959" s="61">
        <f t="shared" si="45"/>
        <v>0</v>
      </c>
      <c r="I959" s="77" t="str">
        <f t="shared" si="44"/>
        <v>C</v>
      </c>
      <c r="J959" s="92" t="s">
        <v>2383</v>
      </c>
    </row>
    <row r="960" spans="1:10" ht="15">
      <c r="A960" s="70">
        <f ca="1" t="shared" si="46"/>
        <v>877</v>
      </c>
      <c r="B960" s="104" t="s">
        <v>1237</v>
      </c>
      <c r="C960" s="71"/>
      <c r="D960" s="104" t="s">
        <v>2272</v>
      </c>
      <c r="E960" s="105" t="s">
        <v>642</v>
      </c>
      <c r="F960" s="117">
        <v>2</v>
      </c>
      <c r="G960" s="112"/>
      <c r="H960" s="61">
        <f t="shared" si="45"/>
        <v>0</v>
      </c>
      <c r="I960" s="77" t="str">
        <f t="shared" si="44"/>
        <v>C</v>
      </c>
      <c r="J960" s="92" t="s">
        <v>2383</v>
      </c>
    </row>
    <row r="961" spans="1:10" ht="15">
      <c r="A961" s="70">
        <f ca="1" t="shared" si="46"/>
        <v>878</v>
      </c>
      <c r="B961" s="104" t="s">
        <v>1238</v>
      </c>
      <c r="C961" s="71"/>
      <c r="D961" s="104" t="s">
        <v>2273</v>
      </c>
      <c r="E961" s="105" t="s">
        <v>642</v>
      </c>
      <c r="F961" s="117">
        <v>1</v>
      </c>
      <c r="G961" s="112"/>
      <c r="H961" s="61">
        <f t="shared" si="45"/>
        <v>0</v>
      </c>
      <c r="I961" s="77" t="str">
        <f t="shared" si="44"/>
        <v>C</v>
      </c>
      <c r="J961" s="92" t="s">
        <v>2383</v>
      </c>
    </row>
    <row r="962" spans="1:10" ht="15">
      <c r="A962" s="70">
        <f ca="1" t="shared" si="46"/>
        <v>879</v>
      </c>
      <c r="B962" s="104" t="s">
        <v>1239</v>
      </c>
      <c r="C962" s="71"/>
      <c r="D962" s="104" t="s">
        <v>2274</v>
      </c>
      <c r="E962" s="105" t="s">
        <v>642</v>
      </c>
      <c r="F962" s="117">
        <v>1</v>
      </c>
      <c r="G962" s="112"/>
      <c r="H962" s="61">
        <f t="shared" si="45"/>
        <v>0</v>
      </c>
      <c r="I962" s="77" t="str">
        <f aca="true" t="shared" si="47" ref="I962:I1025">IF(E962&lt;&gt;"","C","")</f>
        <v>C</v>
      </c>
      <c r="J962" s="92" t="s">
        <v>2383</v>
      </c>
    </row>
    <row r="963" spans="1:10" ht="12.75">
      <c r="A963" s="70">
        <f ca="1" t="shared" si="46"/>
      </c>
      <c r="B963" s="103"/>
      <c r="C963" s="71"/>
      <c r="D963" s="106" t="s">
        <v>2275</v>
      </c>
      <c r="E963" s="107"/>
      <c r="F963" s="116"/>
      <c r="G963" s="111"/>
      <c r="H963" s="106">
        <f t="shared" si="45"/>
      </c>
      <c r="I963" s="106">
        <f t="shared" si="47"/>
      </c>
      <c r="J963" s="106"/>
    </row>
    <row r="964" spans="1:10" ht="15">
      <c r="A964" s="70">
        <f ca="1" t="shared" si="46"/>
        <v>880</v>
      </c>
      <c r="B964" s="104" t="s">
        <v>1240</v>
      </c>
      <c r="C964" s="71"/>
      <c r="D964" s="104" t="s">
        <v>2276</v>
      </c>
      <c r="E964" s="105" t="s">
        <v>642</v>
      </c>
      <c r="F964" s="117">
        <v>11</v>
      </c>
      <c r="G964" s="112"/>
      <c r="H964" s="61">
        <f t="shared" si="45"/>
        <v>0</v>
      </c>
      <c r="I964" s="77" t="str">
        <f t="shared" si="47"/>
        <v>C</v>
      </c>
      <c r="J964" s="92" t="s">
        <v>2383</v>
      </c>
    </row>
    <row r="965" spans="1:10" ht="15">
      <c r="A965" s="70">
        <f ca="1" t="shared" si="46"/>
        <v>881</v>
      </c>
      <c r="B965" s="104" t="s">
        <v>1241</v>
      </c>
      <c r="C965" s="71"/>
      <c r="D965" s="104" t="s">
        <v>2277</v>
      </c>
      <c r="E965" s="105" t="s">
        <v>642</v>
      </c>
      <c r="F965" s="117">
        <v>1</v>
      </c>
      <c r="G965" s="112"/>
      <c r="H965" s="61">
        <f t="shared" si="45"/>
        <v>0</v>
      </c>
      <c r="I965" s="77" t="str">
        <f t="shared" si="47"/>
        <v>C</v>
      </c>
      <c r="J965" s="92" t="s">
        <v>2383</v>
      </c>
    </row>
    <row r="966" spans="1:10" ht="15">
      <c r="A966" s="70">
        <f ca="1" t="shared" si="46"/>
        <v>882</v>
      </c>
      <c r="B966" s="104" t="s">
        <v>1242</v>
      </c>
      <c r="C966" s="71"/>
      <c r="D966" s="104" t="s">
        <v>2278</v>
      </c>
      <c r="E966" s="105" t="s">
        <v>642</v>
      </c>
      <c r="F966" s="117">
        <v>1</v>
      </c>
      <c r="G966" s="112"/>
      <c r="H966" s="61">
        <f t="shared" si="45"/>
        <v>0</v>
      </c>
      <c r="I966" s="77" t="str">
        <f t="shared" si="47"/>
        <v>C</v>
      </c>
      <c r="J966" s="92" t="s">
        <v>2383</v>
      </c>
    </row>
    <row r="967" spans="1:10" ht="15">
      <c r="A967" s="70">
        <f ca="1" t="shared" si="46"/>
        <v>883</v>
      </c>
      <c r="B967" s="104" t="s">
        <v>1243</v>
      </c>
      <c r="C967" s="71"/>
      <c r="D967" s="104" t="s">
        <v>2279</v>
      </c>
      <c r="E967" s="105" t="s">
        <v>642</v>
      </c>
      <c r="F967" s="117">
        <v>11</v>
      </c>
      <c r="G967" s="112"/>
      <c r="H967" s="61">
        <f t="shared" si="45"/>
        <v>0</v>
      </c>
      <c r="I967" s="77" t="str">
        <f t="shared" si="47"/>
        <v>C</v>
      </c>
      <c r="J967" s="92" t="s">
        <v>2383</v>
      </c>
    </row>
    <row r="968" spans="1:10" ht="15">
      <c r="A968" s="70">
        <f ca="1" t="shared" si="46"/>
        <v>884</v>
      </c>
      <c r="B968" s="104" t="s">
        <v>1244</v>
      </c>
      <c r="C968" s="71"/>
      <c r="D968" s="104" t="s">
        <v>2280</v>
      </c>
      <c r="E968" s="105" t="s">
        <v>642</v>
      </c>
      <c r="F968" s="117">
        <v>11</v>
      </c>
      <c r="G968" s="112"/>
      <c r="H968" s="61">
        <f t="shared" si="45"/>
        <v>0</v>
      </c>
      <c r="I968" s="77" t="str">
        <f t="shared" si="47"/>
        <v>C</v>
      </c>
      <c r="J968" s="92" t="s">
        <v>2383</v>
      </c>
    </row>
    <row r="969" spans="1:10" ht="15">
      <c r="A969" s="70">
        <f ca="1" t="shared" si="46"/>
        <v>885</v>
      </c>
      <c r="B969" s="104" t="s">
        <v>1245</v>
      </c>
      <c r="C969" s="71"/>
      <c r="D969" s="104" t="s">
        <v>2281</v>
      </c>
      <c r="E969" s="105" t="s">
        <v>642</v>
      </c>
      <c r="F969" s="117">
        <v>12</v>
      </c>
      <c r="G969" s="112"/>
      <c r="H969" s="61">
        <f t="shared" si="45"/>
        <v>0</v>
      </c>
      <c r="I969" s="77" t="str">
        <f t="shared" si="47"/>
        <v>C</v>
      </c>
      <c r="J969" s="92" t="s">
        <v>2383</v>
      </c>
    </row>
    <row r="970" spans="1:10" ht="15">
      <c r="A970" s="70">
        <f ca="1" t="shared" si="46"/>
        <v>886</v>
      </c>
      <c r="B970" s="104" t="s">
        <v>1246</v>
      </c>
      <c r="C970" s="71"/>
      <c r="D970" s="104" t="s">
        <v>2282</v>
      </c>
      <c r="E970" s="105" t="s">
        <v>642</v>
      </c>
      <c r="F970" s="117">
        <v>1</v>
      </c>
      <c r="G970" s="112"/>
      <c r="H970" s="61">
        <f t="shared" si="45"/>
        <v>0</v>
      </c>
      <c r="I970" s="77" t="str">
        <f t="shared" si="47"/>
        <v>C</v>
      </c>
      <c r="J970" s="92" t="s">
        <v>2383</v>
      </c>
    </row>
    <row r="971" spans="1:10" ht="12.75">
      <c r="A971" s="70">
        <f ca="1" t="shared" si="46"/>
      </c>
      <c r="B971" s="103"/>
      <c r="C971" s="71"/>
      <c r="D971" s="106" t="s">
        <v>2283</v>
      </c>
      <c r="E971" s="107"/>
      <c r="F971" s="116"/>
      <c r="G971" s="111"/>
      <c r="H971" s="106">
        <f t="shared" si="45"/>
      </c>
      <c r="I971" s="106">
        <f t="shared" si="47"/>
      </c>
      <c r="J971" s="106"/>
    </row>
    <row r="972" spans="1:10" ht="15">
      <c r="A972" s="70">
        <f ca="1" t="shared" si="46"/>
        <v>887</v>
      </c>
      <c r="B972" s="104" t="s">
        <v>1247</v>
      </c>
      <c r="C972" s="71"/>
      <c r="D972" s="104" t="s">
        <v>2284</v>
      </c>
      <c r="E972" s="105" t="s">
        <v>642</v>
      </c>
      <c r="F972" s="117">
        <v>5</v>
      </c>
      <c r="G972" s="112"/>
      <c r="H972" s="61">
        <f t="shared" si="45"/>
        <v>0</v>
      </c>
      <c r="I972" s="77" t="str">
        <f t="shared" si="47"/>
        <v>C</v>
      </c>
      <c r="J972" s="92" t="s">
        <v>2383</v>
      </c>
    </row>
    <row r="973" spans="1:10" ht="15">
      <c r="A973" s="70">
        <f ca="1" t="shared" si="46"/>
        <v>888</v>
      </c>
      <c r="B973" s="104" t="s">
        <v>1248</v>
      </c>
      <c r="C973" s="71"/>
      <c r="D973" s="104" t="s">
        <v>2285</v>
      </c>
      <c r="E973" s="105" t="s">
        <v>642</v>
      </c>
      <c r="F973" s="117">
        <v>140</v>
      </c>
      <c r="G973" s="112"/>
      <c r="H973" s="61">
        <f t="shared" si="45"/>
        <v>0</v>
      </c>
      <c r="I973" s="77" t="str">
        <f t="shared" si="47"/>
        <v>C</v>
      </c>
      <c r="J973" s="92" t="s">
        <v>2383</v>
      </c>
    </row>
    <row r="974" spans="1:10" ht="15">
      <c r="A974" s="70">
        <f ca="1" t="shared" si="46"/>
        <v>889</v>
      </c>
      <c r="B974" s="104" t="s">
        <v>1249</v>
      </c>
      <c r="C974" s="71"/>
      <c r="D974" s="104" t="s">
        <v>2286</v>
      </c>
      <c r="E974" s="105" t="s">
        <v>642</v>
      </c>
      <c r="F974" s="117">
        <v>1</v>
      </c>
      <c r="G974" s="112"/>
      <c r="H974" s="61">
        <f t="shared" si="45"/>
        <v>0</v>
      </c>
      <c r="I974" s="77" t="str">
        <f t="shared" si="47"/>
        <v>C</v>
      </c>
      <c r="J974" s="92" t="s">
        <v>2383</v>
      </c>
    </row>
    <row r="975" spans="1:10" ht="15">
      <c r="A975" s="70">
        <f ca="1" t="shared" si="46"/>
        <v>890</v>
      </c>
      <c r="B975" s="104" t="s">
        <v>1250</v>
      </c>
      <c r="C975" s="71"/>
      <c r="D975" s="104" t="s">
        <v>2287</v>
      </c>
      <c r="E975" s="105" t="s">
        <v>642</v>
      </c>
      <c r="F975" s="117">
        <v>1</v>
      </c>
      <c r="G975" s="112"/>
      <c r="H975" s="61">
        <f t="shared" si="45"/>
        <v>0</v>
      </c>
      <c r="I975" s="77" t="str">
        <f t="shared" si="47"/>
        <v>C</v>
      </c>
      <c r="J975" s="92" t="s">
        <v>2383</v>
      </c>
    </row>
    <row r="976" spans="1:10" ht="15">
      <c r="A976" s="70">
        <f ca="1" t="shared" si="46"/>
        <v>891</v>
      </c>
      <c r="B976" s="104" t="s">
        <v>1251</v>
      </c>
      <c r="C976" s="71"/>
      <c r="D976" s="104" t="s">
        <v>2288</v>
      </c>
      <c r="E976" s="105" t="s">
        <v>642</v>
      </c>
      <c r="F976" s="117">
        <v>1</v>
      </c>
      <c r="G976" s="112"/>
      <c r="H976" s="61">
        <f t="shared" si="45"/>
        <v>0</v>
      </c>
      <c r="I976" s="77" t="str">
        <f t="shared" si="47"/>
        <v>C</v>
      </c>
      <c r="J976" s="92" t="s">
        <v>2383</v>
      </c>
    </row>
    <row r="977" spans="1:10" ht="15">
      <c r="A977" s="70">
        <f ca="1" t="shared" si="46"/>
        <v>892</v>
      </c>
      <c r="B977" s="104" t="s">
        <v>1252</v>
      </c>
      <c r="C977" s="71"/>
      <c r="D977" s="104" t="s">
        <v>2289</v>
      </c>
      <c r="E977" s="105" t="s">
        <v>642</v>
      </c>
      <c r="F977" s="117">
        <v>1</v>
      </c>
      <c r="G977" s="112"/>
      <c r="H977" s="61">
        <f aca="true" t="shared" si="48" ref="H977:H1040">+IF(AND(F977="",G977=""),"",ROUND(F977*G977,2))</f>
        <v>0</v>
      </c>
      <c r="I977" s="77" t="str">
        <f t="shared" si="47"/>
        <v>C</v>
      </c>
      <c r="J977" s="92" t="s">
        <v>2383</v>
      </c>
    </row>
    <row r="978" spans="1:10" ht="15">
      <c r="A978" s="70">
        <f aca="true" ca="1" t="shared" si="49" ref="A978:A1041">+IF(NOT(ISBLANK(INDIRECT("e"&amp;ROW()))),MAX(INDIRECT("a$16:A"&amp;ROW()-1))+1,"")</f>
        <v>893</v>
      </c>
      <c r="B978" s="104" t="s">
        <v>1253</v>
      </c>
      <c r="C978" s="71"/>
      <c r="D978" s="104" t="s">
        <v>2290</v>
      </c>
      <c r="E978" s="105" t="s">
        <v>642</v>
      </c>
      <c r="F978" s="117">
        <v>2</v>
      </c>
      <c r="G978" s="112"/>
      <c r="H978" s="61">
        <f t="shared" si="48"/>
        <v>0</v>
      </c>
      <c r="I978" s="77" t="str">
        <f t="shared" si="47"/>
        <v>C</v>
      </c>
      <c r="J978" s="92" t="s">
        <v>2383</v>
      </c>
    </row>
    <row r="979" spans="1:10" ht="15">
      <c r="A979" s="70">
        <f ca="1" t="shared" si="49"/>
        <v>894</v>
      </c>
      <c r="B979" s="104" t="s">
        <v>1254</v>
      </c>
      <c r="C979" s="71"/>
      <c r="D979" s="104" t="s">
        <v>2291</v>
      </c>
      <c r="E979" s="105" t="s">
        <v>642</v>
      </c>
      <c r="F979" s="117">
        <v>1</v>
      </c>
      <c r="G979" s="112"/>
      <c r="H979" s="61">
        <f t="shared" si="48"/>
        <v>0</v>
      </c>
      <c r="I979" s="77" t="str">
        <f t="shared" si="47"/>
        <v>C</v>
      </c>
      <c r="J979" s="92" t="s">
        <v>2383</v>
      </c>
    </row>
    <row r="980" spans="1:10" ht="15">
      <c r="A980" s="70">
        <f ca="1" t="shared" si="49"/>
        <v>895</v>
      </c>
      <c r="B980" s="104" t="s">
        <v>1255</v>
      </c>
      <c r="C980" s="71"/>
      <c r="D980" s="104" t="s">
        <v>2292</v>
      </c>
      <c r="E980" s="105" t="s">
        <v>642</v>
      </c>
      <c r="F980" s="117">
        <v>134</v>
      </c>
      <c r="G980" s="112"/>
      <c r="H980" s="61">
        <f t="shared" si="48"/>
        <v>0</v>
      </c>
      <c r="I980" s="77" t="str">
        <f t="shared" si="47"/>
        <v>C</v>
      </c>
      <c r="J980" s="92" t="s">
        <v>2383</v>
      </c>
    </row>
    <row r="981" spans="1:10" ht="15">
      <c r="A981" s="70">
        <f ca="1" t="shared" si="49"/>
        <v>896</v>
      </c>
      <c r="B981" s="104" t="s">
        <v>1256</v>
      </c>
      <c r="C981" s="71"/>
      <c r="D981" s="104" t="s">
        <v>2293</v>
      </c>
      <c r="E981" s="105" t="s">
        <v>642</v>
      </c>
      <c r="F981" s="117">
        <v>6</v>
      </c>
      <c r="G981" s="112"/>
      <c r="H981" s="61">
        <f t="shared" si="48"/>
        <v>0</v>
      </c>
      <c r="I981" s="77" t="str">
        <f t="shared" si="47"/>
        <v>C</v>
      </c>
      <c r="J981" s="92" t="s">
        <v>2383</v>
      </c>
    </row>
    <row r="982" spans="1:10" ht="15">
      <c r="A982" s="70">
        <f ca="1" t="shared" si="49"/>
        <v>897</v>
      </c>
      <c r="B982" s="104" t="s">
        <v>1257</v>
      </c>
      <c r="C982" s="71"/>
      <c r="D982" s="104" t="s">
        <v>2294</v>
      </c>
      <c r="E982" s="105" t="s">
        <v>642</v>
      </c>
      <c r="F982" s="117">
        <v>4</v>
      </c>
      <c r="G982" s="112"/>
      <c r="H982" s="61">
        <f t="shared" si="48"/>
        <v>0</v>
      </c>
      <c r="I982" s="77" t="str">
        <f t="shared" si="47"/>
        <v>C</v>
      </c>
      <c r="J982" s="92" t="s">
        <v>2383</v>
      </c>
    </row>
    <row r="983" spans="1:10" ht="15">
      <c r="A983" s="70">
        <f ca="1" t="shared" si="49"/>
        <v>898</v>
      </c>
      <c r="B983" s="104" t="s">
        <v>1258</v>
      </c>
      <c r="C983" s="71"/>
      <c r="D983" s="104" t="s">
        <v>2295</v>
      </c>
      <c r="E983" s="105" t="s">
        <v>642</v>
      </c>
      <c r="F983" s="117">
        <v>1</v>
      </c>
      <c r="G983" s="112"/>
      <c r="H983" s="61">
        <f t="shared" si="48"/>
        <v>0</v>
      </c>
      <c r="I983" s="77" t="str">
        <f t="shared" si="47"/>
        <v>C</v>
      </c>
      <c r="J983" s="92" t="s">
        <v>2383</v>
      </c>
    </row>
    <row r="984" spans="1:10" ht="15">
      <c r="A984" s="70">
        <f ca="1" t="shared" si="49"/>
        <v>899</v>
      </c>
      <c r="B984" s="104" t="s">
        <v>1259</v>
      </c>
      <c r="C984" s="71"/>
      <c r="D984" s="104" t="s">
        <v>2296</v>
      </c>
      <c r="E984" s="105" t="s">
        <v>642</v>
      </c>
      <c r="F984" s="117">
        <v>1</v>
      </c>
      <c r="G984" s="112"/>
      <c r="H984" s="61">
        <f t="shared" si="48"/>
        <v>0</v>
      </c>
      <c r="I984" s="77" t="str">
        <f t="shared" si="47"/>
        <v>C</v>
      </c>
      <c r="J984" s="92" t="s">
        <v>2383</v>
      </c>
    </row>
    <row r="985" spans="1:10" ht="15">
      <c r="A985" s="70">
        <f ca="1" t="shared" si="49"/>
        <v>900</v>
      </c>
      <c r="B985" s="104" t="s">
        <v>1260</v>
      </c>
      <c r="C985" s="71"/>
      <c r="D985" s="104" t="s">
        <v>2297</v>
      </c>
      <c r="E985" s="105" t="s">
        <v>642</v>
      </c>
      <c r="F985" s="117">
        <v>1</v>
      </c>
      <c r="G985" s="112"/>
      <c r="H985" s="61">
        <f t="shared" si="48"/>
        <v>0</v>
      </c>
      <c r="I985" s="77" t="str">
        <f t="shared" si="47"/>
        <v>C</v>
      </c>
      <c r="J985" s="92" t="s">
        <v>2383</v>
      </c>
    </row>
    <row r="986" spans="1:10" ht="12.75">
      <c r="A986" s="70">
        <f ca="1" t="shared" si="49"/>
      </c>
      <c r="B986" s="103"/>
      <c r="C986" s="71"/>
      <c r="D986" s="106" t="s">
        <v>2298</v>
      </c>
      <c r="E986" s="107"/>
      <c r="F986" s="116"/>
      <c r="G986" s="111"/>
      <c r="H986" s="106">
        <f t="shared" si="48"/>
      </c>
      <c r="I986" s="106">
        <f t="shared" si="47"/>
      </c>
      <c r="J986" s="106"/>
    </row>
    <row r="987" spans="1:10" ht="15">
      <c r="A987" s="70">
        <f ca="1" t="shared" si="49"/>
        <v>901</v>
      </c>
      <c r="B987" s="104" t="s">
        <v>1261</v>
      </c>
      <c r="C987" s="71"/>
      <c r="D987" s="104" t="s">
        <v>2299</v>
      </c>
      <c r="E987" s="105" t="s">
        <v>642</v>
      </c>
      <c r="F987" s="117">
        <v>2</v>
      </c>
      <c r="G987" s="112"/>
      <c r="H987" s="61">
        <f t="shared" si="48"/>
        <v>0</v>
      </c>
      <c r="I987" s="77" t="str">
        <f t="shared" si="47"/>
        <v>C</v>
      </c>
      <c r="J987" s="92" t="s">
        <v>2383</v>
      </c>
    </row>
    <row r="988" spans="1:10" ht="15">
      <c r="A988" s="70">
        <f ca="1" t="shared" si="49"/>
        <v>902</v>
      </c>
      <c r="B988" s="104" t="s">
        <v>1262</v>
      </c>
      <c r="C988" s="71"/>
      <c r="D988" s="104" t="s">
        <v>2300</v>
      </c>
      <c r="E988" s="105" t="s">
        <v>642</v>
      </c>
      <c r="F988" s="117">
        <v>1</v>
      </c>
      <c r="G988" s="112"/>
      <c r="H988" s="61">
        <f t="shared" si="48"/>
        <v>0</v>
      </c>
      <c r="I988" s="77" t="str">
        <f t="shared" si="47"/>
        <v>C</v>
      </c>
      <c r="J988" s="92" t="s">
        <v>2383</v>
      </c>
    </row>
    <row r="989" spans="1:10" ht="15">
      <c r="A989" s="70">
        <f ca="1" t="shared" si="49"/>
        <v>903</v>
      </c>
      <c r="B989" s="104" t="s">
        <v>1263</v>
      </c>
      <c r="C989" s="71"/>
      <c r="D989" s="104" t="s">
        <v>2301</v>
      </c>
      <c r="E989" s="105" t="s">
        <v>642</v>
      </c>
      <c r="F989" s="117">
        <v>1</v>
      </c>
      <c r="G989" s="112"/>
      <c r="H989" s="61">
        <f t="shared" si="48"/>
        <v>0</v>
      </c>
      <c r="I989" s="77" t="str">
        <f t="shared" si="47"/>
        <v>C</v>
      </c>
      <c r="J989" s="92" t="s">
        <v>2383</v>
      </c>
    </row>
    <row r="990" spans="1:10" ht="15">
      <c r="A990" s="70">
        <f ca="1" t="shared" si="49"/>
        <v>904</v>
      </c>
      <c r="B990" s="104" t="s">
        <v>1264</v>
      </c>
      <c r="C990" s="71"/>
      <c r="D990" s="104" t="s">
        <v>2302</v>
      </c>
      <c r="E990" s="105" t="s">
        <v>642</v>
      </c>
      <c r="F990" s="117">
        <v>1</v>
      </c>
      <c r="G990" s="112"/>
      <c r="H990" s="61">
        <f t="shared" si="48"/>
        <v>0</v>
      </c>
      <c r="I990" s="77" t="str">
        <f t="shared" si="47"/>
        <v>C</v>
      </c>
      <c r="J990" s="92" t="s">
        <v>2383</v>
      </c>
    </row>
    <row r="991" spans="1:10" ht="15">
      <c r="A991" s="70">
        <f ca="1" t="shared" si="49"/>
        <v>905</v>
      </c>
      <c r="B991" s="104" t="s">
        <v>1265</v>
      </c>
      <c r="C991" s="71"/>
      <c r="D991" s="104" t="s">
        <v>2303</v>
      </c>
      <c r="E991" s="105" t="s">
        <v>642</v>
      </c>
      <c r="F991" s="117">
        <v>1</v>
      </c>
      <c r="G991" s="112"/>
      <c r="H991" s="61">
        <f t="shared" si="48"/>
        <v>0</v>
      </c>
      <c r="I991" s="77" t="str">
        <f t="shared" si="47"/>
        <v>C</v>
      </c>
      <c r="J991" s="92" t="s">
        <v>2383</v>
      </c>
    </row>
    <row r="992" spans="1:10" ht="15">
      <c r="A992" s="70">
        <f ca="1" t="shared" si="49"/>
        <v>906</v>
      </c>
      <c r="B992" s="104" t="s">
        <v>1266</v>
      </c>
      <c r="C992" s="71"/>
      <c r="D992" s="104" t="s">
        <v>2304</v>
      </c>
      <c r="E992" s="105" t="s">
        <v>642</v>
      </c>
      <c r="F992" s="117">
        <v>1</v>
      </c>
      <c r="G992" s="112"/>
      <c r="H992" s="61">
        <f t="shared" si="48"/>
        <v>0</v>
      </c>
      <c r="I992" s="77" t="str">
        <f t="shared" si="47"/>
        <v>C</v>
      </c>
      <c r="J992" s="92" t="s">
        <v>2383</v>
      </c>
    </row>
    <row r="993" spans="1:10" ht="15">
      <c r="A993" s="70">
        <f ca="1" t="shared" si="49"/>
        <v>907</v>
      </c>
      <c r="B993" s="104" t="s">
        <v>1267</v>
      </c>
      <c r="C993" s="71"/>
      <c r="D993" s="104" t="s">
        <v>2305</v>
      </c>
      <c r="E993" s="105" t="s">
        <v>642</v>
      </c>
      <c r="F993" s="117">
        <v>1</v>
      </c>
      <c r="G993" s="112"/>
      <c r="H993" s="61">
        <f t="shared" si="48"/>
        <v>0</v>
      </c>
      <c r="I993" s="77" t="str">
        <f t="shared" si="47"/>
        <v>C</v>
      </c>
      <c r="J993" s="92" t="s">
        <v>2383</v>
      </c>
    </row>
    <row r="994" spans="1:10" ht="15">
      <c r="A994" s="70">
        <f ca="1" t="shared" si="49"/>
        <v>908</v>
      </c>
      <c r="B994" s="104" t="s">
        <v>1268</v>
      </c>
      <c r="C994" s="71"/>
      <c r="D994" s="104" t="s">
        <v>2306</v>
      </c>
      <c r="E994" s="105" t="s">
        <v>642</v>
      </c>
      <c r="F994" s="117">
        <v>1</v>
      </c>
      <c r="G994" s="112"/>
      <c r="H994" s="61">
        <f t="shared" si="48"/>
        <v>0</v>
      </c>
      <c r="I994" s="77" t="str">
        <f t="shared" si="47"/>
        <v>C</v>
      </c>
      <c r="J994" s="92" t="s">
        <v>2383</v>
      </c>
    </row>
    <row r="995" spans="1:10" ht="15">
      <c r="A995" s="70">
        <f ca="1" t="shared" si="49"/>
        <v>909</v>
      </c>
      <c r="B995" s="104" t="s">
        <v>1269</v>
      </c>
      <c r="C995" s="71"/>
      <c r="D995" s="104" t="s">
        <v>2307</v>
      </c>
      <c r="E995" s="105" t="s">
        <v>642</v>
      </c>
      <c r="F995" s="117">
        <v>1</v>
      </c>
      <c r="G995" s="112"/>
      <c r="H995" s="61">
        <f t="shared" si="48"/>
        <v>0</v>
      </c>
      <c r="I995" s="77" t="str">
        <f t="shared" si="47"/>
        <v>C</v>
      </c>
      <c r="J995" s="92" t="s">
        <v>2383</v>
      </c>
    </row>
    <row r="996" spans="1:10" ht="15">
      <c r="A996" s="70">
        <f ca="1" t="shared" si="49"/>
        <v>910</v>
      </c>
      <c r="B996" s="104" t="s">
        <v>1270</v>
      </c>
      <c r="C996" s="71"/>
      <c r="D996" s="104" t="s">
        <v>2308</v>
      </c>
      <c r="E996" s="105" t="s">
        <v>642</v>
      </c>
      <c r="F996" s="117">
        <v>1</v>
      </c>
      <c r="G996" s="112"/>
      <c r="H996" s="61">
        <f t="shared" si="48"/>
        <v>0</v>
      </c>
      <c r="I996" s="77" t="str">
        <f t="shared" si="47"/>
        <v>C</v>
      </c>
      <c r="J996" s="92" t="s">
        <v>2383</v>
      </c>
    </row>
    <row r="997" spans="1:10" ht="15">
      <c r="A997" s="70">
        <f ca="1" t="shared" si="49"/>
        <v>911</v>
      </c>
      <c r="B997" s="104" t="s">
        <v>1271</v>
      </c>
      <c r="C997" s="71"/>
      <c r="D997" s="104" t="s">
        <v>2309</v>
      </c>
      <c r="E997" s="105" t="s">
        <v>642</v>
      </c>
      <c r="F997" s="117">
        <v>4</v>
      </c>
      <c r="G997" s="112"/>
      <c r="H997" s="61">
        <f t="shared" si="48"/>
        <v>0</v>
      </c>
      <c r="I997" s="77" t="str">
        <f t="shared" si="47"/>
        <v>C</v>
      </c>
      <c r="J997" s="92" t="s">
        <v>2383</v>
      </c>
    </row>
    <row r="998" spans="1:10" ht="15">
      <c r="A998" s="70">
        <f ca="1" t="shared" si="49"/>
        <v>912</v>
      </c>
      <c r="B998" s="104" t="s">
        <v>1272</v>
      </c>
      <c r="C998" s="71"/>
      <c r="D998" s="104" t="s">
        <v>2310</v>
      </c>
      <c r="E998" s="105" t="s">
        <v>642</v>
      </c>
      <c r="F998" s="117">
        <v>1</v>
      </c>
      <c r="G998" s="112"/>
      <c r="H998" s="61">
        <f t="shared" si="48"/>
        <v>0</v>
      </c>
      <c r="I998" s="77" t="str">
        <f t="shared" si="47"/>
        <v>C</v>
      </c>
      <c r="J998" s="92" t="s">
        <v>2383</v>
      </c>
    </row>
    <row r="999" spans="1:10" ht="15">
      <c r="A999" s="70">
        <f ca="1" t="shared" si="49"/>
        <v>913</v>
      </c>
      <c r="B999" s="104" t="s">
        <v>1273</v>
      </c>
      <c r="C999" s="71"/>
      <c r="D999" s="104" t="s">
        <v>2311</v>
      </c>
      <c r="E999" s="105" t="s">
        <v>642</v>
      </c>
      <c r="F999" s="117">
        <v>1</v>
      </c>
      <c r="G999" s="112"/>
      <c r="H999" s="61">
        <f t="shared" si="48"/>
        <v>0</v>
      </c>
      <c r="I999" s="77" t="str">
        <f t="shared" si="47"/>
        <v>C</v>
      </c>
      <c r="J999" s="92" t="s">
        <v>2383</v>
      </c>
    </row>
    <row r="1000" spans="1:10" ht="15">
      <c r="A1000" s="70">
        <f ca="1" t="shared" si="49"/>
        <v>914</v>
      </c>
      <c r="B1000" s="104" t="s">
        <v>1274</v>
      </c>
      <c r="C1000" s="71"/>
      <c r="D1000" s="104" t="s">
        <v>2312</v>
      </c>
      <c r="E1000" s="105" t="s">
        <v>642</v>
      </c>
      <c r="F1000" s="117">
        <v>11</v>
      </c>
      <c r="G1000" s="112"/>
      <c r="H1000" s="61">
        <f t="shared" si="48"/>
        <v>0</v>
      </c>
      <c r="I1000" s="77" t="str">
        <f t="shared" si="47"/>
        <v>C</v>
      </c>
      <c r="J1000" s="92" t="s">
        <v>2383</v>
      </c>
    </row>
    <row r="1001" spans="1:10" ht="12.75">
      <c r="A1001" s="70">
        <f ca="1" t="shared" si="49"/>
      </c>
      <c r="B1001" s="103"/>
      <c r="C1001" s="71"/>
      <c r="D1001" s="106" t="s">
        <v>2313</v>
      </c>
      <c r="E1001" s="107"/>
      <c r="F1001" s="116"/>
      <c r="G1001" s="111"/>
      <c r="H1001" s="106">
        <f t="shared" si="48"/>
      </c>
      <c r="I1001" s="106">
        <f t="shared" si="47"/>
      </c>
      <c r="J1001" s="106"/>
    </row>
    <row r="1002" spans="1:10" ht="15">
      <c r="A1002" s="70">
        <f ca="1" t="shared" si="49"/>
        <v>915</v>
      </c>
      <c r="B1002" s="104" t="s">
        <v>1109</v>
      </c>
      <c r="C1002" s="71"/>
      <c r="D1002" s="104" t="s">
        <v>2145</v>
      </c>
      <c r="E1002" s="105" t="s">
        <v>642</v>
      </c>
      <c r="F1002" s="117">
        <v>10</v>
      </c>
      <c r="G1002" s="112"/>
      <c r="H1002" s="61">
        <f t="shared" si="48"/>
        <v>0</v>
      </c>
      <c r="I1002" s="77" t="str">
        <f t="shared" si="47"/>
        <v>C</v>
      </c>
      <c r="J1002" s="92" t="s">
        <v>2383</v>
      </c>
    </row>
    <row r="1003" spans="1:10" ht="15">
      <c r="A1003" s="70">
        <f ca="1" t="shared" si="49"/>
        <v>916</v>
      </c>
      <c r="B1003" s="104" t="s">
        <v>1275</v>
      </c>
      <c r="C1003" s="71"/>
      <c r="D1003" s="104" t="s">
        <v>2314</v>
      </c>
      <c r="E1003" s="105" t="s">
        <v>642</v>
      </c>
      <c r="F1003" s="117">
        <v>1</v>
      </c>
      <c r="G1003" s="112"/>
      <c r="H1003" s="61">
        <f t="shared" si="48"/>
        <v>0</v>
      </c>
      <c r="I1003" s="77" t="str">
        <f t="shared" si="47"/>
        <v>C</v>
      </c>
      <c r="J1003" s="92" t="s">
        <v>2383</v>
      </c>
    </row>
    <row r="1004" spans="1:10" ht="15">
      <c r="A1004" s="70">
        <f ca="1" t="shared" si="49"/>
        <v>917</v>
      </c>
      <c r="B1004" s="104" t="s">
        <v>1276</v>
      </c>
      <c r="C1004" s="71"/>
      <c r="D1004" s="104" t="s">
        <v>2315</v>
      </c>
      <c r="E1004" s="105" t="s">
        <v>642</v>
      </c>
      <c r="F1004" s="117">
        <v>50</v>
      </c>
      <c r="G1004" s="112"/>
      <c r="H1004" s="61">
        <f t="shared" si="48"/>
        <v>0</v>
      </c>
      <c r="I1004" s="77" t="str">
        <f t="shared" si="47"/>
        <v>C</v>
      </c>
      <c r="J1004" s="92" t="s">
        <v>2383</v>
      </c>
    </row>
    <row r="1005" spans="1:10" ht="15">
      <c r="A1005" s="70">
        <f ca="1" t="shared" si="49"/>
        <v>918</v>
      </c>
      <c r="B1005" s="104" t="s">
        <v>1277</v>
      </c>
      <c r="C1005" s="71"/>
      <c r="D1005" s="104" t="s">
        <v>2316</v>
      </c>
      <c r="E1005" s="105" t="s">
        <v>642</v>
      </c>
      <c r="F1005" s="117">
        <v>1</v>
      </c>
      <c r="G1005" s="112"/>
      <c r="H1005" s="61">
        <f t="shared" si="48"/>
        <v>0</v>
      </c>
      <c r="I1005" s="77" t="str">
        <f t="shared" si="47"/>
        <v>C</v>
      </c>
      <c r="J1005" s="92" t="s">
        <v>2383</v>
      </c>
    </row>
    <row r="1006" spans="1:10" ht="15">
      <c r="A1006" s="70">
        <f ca="1" t="shared" si="49"/>
        <v>919</v>
      </c>
      <c r="B1006" s="104" t="s">
        <v>1278</v>
      </c>
      <c r="C1006" s="71"/>
      <c r="D1006" s="104" t="s">
        <v>2317</v>
      </c>
      <c r="E1006" s="105" t="s">
        <v>642</v>
      </c>
      <c r="F1006" s="117">
        <v>10</v>
      </c>
      <c r="G1006" s="112"/>
      <c r="H1006" s="61">
        <f t="shared" si="48"/>
        <v>0</v>
      </c>
      <c r="I1006" s="77" t="str">
        <f t="shared" si="47"/>
        <v>C</v>
      </c>
      <c r="J1006" s="92" t="s">
        <v>2383</v>
      </c>
    </row>
    <row r="1007" spans="1:10" ht="15">
      <c r="A1007" s="70">
        <f ca="1" t="shared" si="49"/>
        <v>920</v>
      </c>
      <c r="B1007" s="104" t="s">
        <v>1279</v>
      </c>
      <c r="C1007" s="71"/>
      <c r="D1007" s="104" t="s">
        <v>2318</v>
      </c>
      <c r="E1007" s="105" t="s">
        <v>642</v>
      </c>
      <c r="F1007" s="117">
        <v>10</v>
      </c>
      <c r="G1007" s="112"/>
      <c r="H1007" s="61">
        <f t="shared" si="48"/>
        <v>0</v>
      </c>
      <c r="I1007" s="77" t="str">
        <f t="shared" si="47"/>
        <v>C</v>
      </c>
      <c r="J1007" s="92" t="s">
        <v>2383</v>
      </c>
    </row>
    <row r="1008" spans="1:10" ht="12.75">
      <c r="A1008" s="70">
        <f ca="1" t="shared" si="49"/>
      </c>
      <c r="B1008" s="103"/>
      <c r="C1008" s="71"/>
      <c r="D1008" s="106" t="s">
        <v>2319</v>
      </c>
      <c r="E1008" s="107"/>
      <c r="F1008" s="116"/>
      <c r="G1008" s="111"/>
      <c r="H1008" s="106">
        <f t="shared" si="48"/>
      </c>
      <c r="I1008" s="106">
        <f t="shared" si="47"/>
      </c>
      <c r="J1008" s="106"/>
    </row>
    <row r="1009" spans="1:10" ht="15">
      <c r="A1009" s="70">
        <f ca="1" t="shared" si="49"/>
        <v>921</v>
      </c>
      <c r="B1009" s="104" t="s">
        <v>1280</v>
      </c>
      <c r="C1009" s="71"/>
      <c r="D1009" s="104" t="s">
        <v>2320</v>
      </c>
      <c r="E1009" s="105" t="s">
        <v>642</v>
      </c>
      <c r="F1009" s="117">
        <v>4</v>
      </c>
      <c r="G1009" s="112"/>
      <c r="H1009" s="61">
        <f t="shared" si="48"/>
        <v>0</v>
      </c>
      <c r="I1009" s="77" t="str">
        <f t="shared" si="47"/>
        <v>C</v>
      </c>
      <c r="J1009" s="92" t="s">
        <v>2383</v>
      </c>
    </row>
    <row r="1010" spans="1:10" ht="15">
      <c r="A1010" s="70">
        <f ca="1" t="shared" si="49"/>
        <v>922</v>
      </c>
      <c r="B1010" s="104" t="s">
        <v>1281</v>
      </c>
      <c r="C1010" s="71"/>
      <c r="D1010" s="104" t="s">
        <v>2321</v>
      </c>
      <c r="E1010" s="105" t="s">
        <v>642</v>
      </c>
      <c r="F1010" s="117">
        <v>17</v>
      </c>
      <c r="G1010" s="112"/>
      <c r="H1010" s="61">
        <f t="shared" si="48"/>
        <v>0</v>
      </c>
      <c r="I1010" s="77" t="str">
        <f t="shared" si="47"/>
        <v>C</v>
      </c>
      <c r="J1010" s="92" t="s">
        <v>2383</v>
      </c>
    </row>
    <row r="1011" spans="1:10" ht="15">
      <c r="A1011" s="70">
        <f ca="1" t="shared" si="49"/>
        <v>923</v>
      </c>
      <c r="B1011" s="104" t="s">
        <v>1282</v>
      </c>
      <c r="C1011" s="71"/>
      <c r="D1011" s="104" t="s">
        <v>2322</v>
      </c>
      <c r="E1011" s="105" t="s">
        <v>642</v>
      </c>
      <c r="F1011" s="117">
        <v>45</v>
      </c>
      <c r="G1011" s="112"/>
      <c r="H1011" s="61">
        <f t="shared" si="48"/>
        <v>0</v>
      </c>
      <c r="I1011" s="77" t="str">
        <f t="shared" si="47"/>
        <v>C</v>
      </c>
      <c r="J1011" s="92" t="s">
        <v>2383</v>
      </c>
    </row>
    <row r="1012" spans="1:10" ht="15">
      <c r="A1012" s="70">
        <f ca="1" t="shared" si="49"/>
        <v>924</v>
      </c>
      <c r="B1012" s="104" t="s">
        <v>1283</v>
      </c>
      <c r="C1012" s="71"/>
      <c r="D1012" s="104" t="s">
        <v>2323</v>
      </c>
      <c r="E1012" s="105" t="s">
        <v>642</v>
      </c>
      <c r="F1012" s="117">
        <v>2</v>
      </c>
      <c r="G1012" s="112"/>
      <c r="H1012" s="61">
        <f t="shared" si="48"/>
        <v>0</v>
      </c>
      <c r="I1012" s="77" t="str">
        <f t="shared" si="47"/>
        <v>C</v>
      </c>
      <c r="J1012" s="92" t="s">
        <v>2383</v>
      </c>
    </row>
    <row r="1013" spans="1:10" ht="15">
      <c r="A1013" s="70">
        <f ca="1" t="shared" si="49"/>
        <v>925</v>
      </c>
      <c r="B1013" s="104" t="s">
        <v>1284</v>
      </c>
      <c r="C1013" s="71"/>
      <c r="D1013" s="104" t="s">
        <v>2324</v>
      </c>
      <c r="E1013" s="105" t="s">
        <v>642</v>
      </c>
      <c r="F1013" s="117">
        <v>18</v>
      </c>
      <c r="G1013" s="112"/>
      <c r="H1013" s="61">
        <f t="shared" si="48"/>
        <v>0</v>
      </c>
      <c r="I1013" s="77" t="str">
        <f t="shared" si="47"/>
        <v>C</v>
      </c>
      <c r="J1013" s="92" t="s">
        <v>2383</v>
      </c>
    </row>
    <row r="1014" spans="1:10" ht="15">
      <c r="A1014" s="70">
        <f ca="1" t="shared" si="49"/>
        <v>926</v>
      </c>
      <c r="B1014" s="104" t="s">
        <v>1285</v>
      </c>
      <c r="C1014" s="71"/>
      <c r="D1014" s="104" t="s">
        <v>2325</v>
      </c>
      <c r="E1014" s="105" t="s">
        <v>642</v>
      </c>
      <c r="F1014" s="117">
        <v>45</v>
      </c>
      <c r="G1014" s="112"/>
      <c r="H1014" s="61">
        <f t="shared" si="48"/>
        <v>0</v>
      </c>
      <c r="I1014" s="77" t="str">
        <f t="shared" si="47"/>
        <v>C</v>
      </c>
      <c r="J1014" s="92" t="s">
        <v>2383</v>
      </c>
    </row>
    <row r="1015" spans="1:10" ht="15">
      <c r="A1015" s="70">
        <f ca="1" t="shared" si="49"/>
        <v>927</v>
      </c>
      <c r="B1015" s="104" t="s">
        <v>1286</v>
      </c>
      <c r="C1015" s="71"/>
      <c r="D1015" s="104" t="s">
        <v>2326</v>
      </c>
      <c r="E1015" s="105" t="s">
        <v>642</v>
      </c>
      <c r="F1015" s="117">
        <v>3</v>
      </c>
      <c r="G1015" s="112"/>
      <c r="H1015" s="61">
        <f t="shared" si="48"/>
        <v>0</v>
      </c>
      <c r="I1015" s="77" t="str">
        <f t="shared" si="47"/>
        <v>C</v>
      </c>
      <c r="J1015" s="92" t="s">
        <v>2383</v>
      </c>
    </row>
    <row r="1016" spans="1:10" ht="15">
      <c r="A1016" s="70">
        <f ca="1" t="shared" si="49"/>
        <v>928</v>
      </c>
      <c r="B1016" s="104" t="s">
        <v>1287</v>
      </c>
      <c r="C1016" s="71"/>
      <c r="D1016" s="104" t="s">
        <v>2327</v>
      </c>
      <c r="E1016" s="105" t="s">
        <v>642</v>
      </c>
      <c r="F1016" s="117">
        <v>2</v>
      </c>
      <c r="G1016" s="112"/>
      <c r="H1016" s="61">
        <f t="shared" si="48"/>
        <v>0</v>
      </c>
      <c r="I1016" s="77" t="str">
        <f t="shared" si="47"/>
        <v>C</v>
      </c>
      <c r="J1016" s="92" t="s">
        <v>2383</v>
      </c>
    </row>
    <row r="1017" spans="1:10" ht="15">
      <c r="A1017" s="70">
        <f ca="1" t="shared" si="49"/>
        <v>929</v>
      </c>
      <c r="B1017" s="104" t="s">
        <v>1288</v>
      </c>
      <c r="C1017" s="71"/>
      <c r="D1017" s="104" t="s">
        <v>2328</v>
      </c>
      <c r="E1017" s="105" t="s">
        <v>642</v>
      </c>
      <c r="F1017" s="117">
        <v>2</v>
      </c>
      <c r="G1017" s="112"/>
      <c r="H1017" s="61">
        <f t="shared" si="48"/>
        <v>0</v>
      </c>
      <c r="I1017" s="77" t="str">
        <f t="shared" si="47"/>
        <v>C</v>
      </c>
      <c r="J1017" s="92" t="s">
        <v>2383</v>
      </c>
    </row>
    <row r="1018" spans="1:10" ht="15">
      <c r="A1018" s="70">
        <f ca="1" t="shared" si="49"/>
        <v>930</v>
      </c>
      <c r="B1018" s="104" t="s">
        <v>1289</v>
      </c>
      <c r="C1018" s="71"/>
      <c r="D1018" s="104" t="s">
        <v>2329</v>
      </c>
      <c r="E1018" s="105" t="s">
        <v>642</v>
      </c>
      <c r="F1018" s="117">
        <v>1</v>
      </c>
      <c r="G1018" s="112"/>
      <c r="H1018" s="61">
        <f t="shared" si="48"/>
        <v>0</v>
      </c>
      <c r="I1018" s="77" t="str">
        <f t="shared" si="47"/>
        <v>C</v>
      </c>
      <c r="J1018" s="92" t="s">
        <v>2383</v>
      </c>
    </row>
    <row r="1019" spans="1:10" ht="15">
      <c r="A1019" s="70">
        <f ca="1" t="shared" si="49"/>
        <v>931</v>
      </c>
      <c r="B1019" s="104" t="s">
        <v>1290</v>
      </c>
      <c r="C1019" s="71"/>
      <c r="D1019" s="104" t="s">
        <v>2330</v>
      </c>
      <c r="E1019" s="105" t="s">
        <v>642</v>
      </c>
      <c r="F1019" s="117">
        <v>1</v>
      </c>
      <c r="G1019" s="112"/>
      <c r="H1019" s="61">
        <f t="shared" si="48"/>
        <v>0</v>
      </c>
      <c r="I1019" s="77" t="str">
        <f t="shared" si="47"/>
        <v>C</v>
      </c>
      <c r="J1019" s="92" t="s">
        <v>2383</v>
      </c>
    </row>
    <row r="1020" spans="1:10" ht="15">
      <c r="A1020" s="70">
        <f ca="1" t="shared" si="49"/>
        <v>932</v>
      </c>
      <c r="B1020" s="104" t="s">
        <v>1291</v>
      </c>
      <c r="C1020" s="71"/>
      <c r="D1020" s="104" t="s">
        <v>2331</v>
      </c>
      <c r="E1020" s="105" t="s">
        <v>642</v>
      </c>
      <c r="F1020" s="117">
        <v>1</v>
      </c>
      <c r="G1020" s="112"/>
      <c r="H1020" s="61">
        <f t="shared" si="48"/>
        <v>0</v>
      </c>
      <c r="I1020" s="77" t="str">
        <f t="shared" si="47"/>
        <v>C</v>
      </c>
      <c r="J1020" s="92" t="s">
        <v>2383</v>
      </c>
    </row>
    <row r="1021" spans="1:10" ht="15">
      <c r="A1021" s="70">
        <f ca="1" t="shared" si="49"/>
        <v>933</v>
      </c>
      <c r="B1021" s="104" t="s">
        <v>1292</v>
      </c>
      <c r="C1021" s="71"/>
      <c r="D1021" s="104" t="s">
        <v>2332</v>
      </c>
      <c r="E1021" s="105" t="s">
        <v>642</v>
      </c>
      <c r="F1021" s="117">
        <v>1</v>
      </c>
      <c r="G1021" s="112"/>
      <c r="H1021" s="61">
        <f t="shared" si="48"/>
        <v>0</v>
      </c>
      <c r="I1021" s="77" t="str">
        <f t="shared" si="47"/>
        <v>C</v>
      </c>
      <c r="J1021" s="92" t="s">
        <v>2383</v>
      </c>
    </row>
    <row r="1022" spans="1:10" ht="12.75">
      <c r="A1022" s="70">
        <f ca="1" t="shared" si="49"/>
      </c>
      <c r="B1022" s="103"/>
      <c r="C1022" s="71"/>
      <c r="D1022" s="106" t="s">
        <v>2333</v>
      </c>
      <c r="E1022" s="106"/>
      <c r="F1022" s="106"/>
      <c r="G1022" s="106"/>
      <c r="H1022" s="106">
        <f t="shared" si="48"/>
      </c>
      <c r="I1022" s="106">
        <f t="shared" si="47"/>
      </c>
      <c r="J1022" s="106"/>
    </row>
    <row r="1023" spans="1:10" ht="15">
      <c r="A1023" s="70">
        <f ca="1" t="shared" si="49"/>
        <v>934</v>
      </c>
      <c r="B1023" s="104" t="s">
        <v>1293</v>
      </c>
      <c r="C1023" s="71"/>
      <c r="D1023" s="104" t="s">
        <v>2334</v>
      </c>
      <c r="E1023" s="105" t="s">
        <v>642</v>
      </c>
      <c r="F1023" s="117">
        <v>1</v>
      </c>
      <c r="G1023" s="112"/>
      <c r="H1023" s="61">
        <f t="shared" si="48"/>
        <v>0</v>
      </c>
      <c r="I1023" s="77" t="str">
        <f t="shared" si="47"/>
        <v>C</v>
      </c>
      <c r="J1023" s="92" t="s">
        <v>2383</v>
      </c>
    </row>
    <row r="1024" spans="1:10" ht="15">
      <c r="A1024" s="70">
        <f ca="1" t="shared" si="49"/>
        <v>935</v>
      </c>
      <c r="B1024" s="104" t="s">
        <v>1277</v>
      </c>
      <c r="C1024" s="71"/>
      <c r="D1024" s="104" t="s">
        <v>2316</v>
      </c>
      <c r="E1024" s="105" t="s">
        <v>642</v>
      </c>
      <c r="F1024" s="117">
        <v>10</v>
      </c>
      <c r="G1024" s="112"/>
      <c r="H1024" s="61">
        <f t="shared" si="48"/>
        <v>0</v>
      </c>
      <c r="I1024" s="77" t="str">
        <f t="shared" si="47"/>
        <v>C</v>
      </c>
      <c r="J1024" s="92" t="s">
        <v>2383</v>
      </c>
    </row>
    <row r="1025" spans="1:10" ht="15">
      <c r="A1025" s="70">
        <f ca="1" t="shared" si="49"/>
        <v>936</v>
      </c>
      <c r="B1025" s="104" t="s">
        <v>1294</v>
      </c>
      <c r="C1025" s="71"/>
      <c r="D1025" s="104" t="s">
        <v>2335</v>
      </c>
      <c r="E1025" s="105" t="s">
        <v>642</v>
      </c>
      <c r="F1025" s="117">
        <v>10</v>
      </c>
      <c r="G1025" s="112"/>
      <c r="H1025" s="61">
        <f t="shared" si="48"/>
        <v>0</v>
      </c>
      <c r="I1025" s="77" t="str">
        <f t="shared" si="47"/>
        <v>C</v>
      </c>
      <c r="J1025" s="92" t="s">
        <v>2383</v>
      </c>
    </row>
    <row r="1026" spans="1:10" ht="15">
      <c r="A1026" s="70">
        <f ca="1" t="shared" si="49"/>
        <v>937</v>
      </c>
      <c r="B1026" s="104" t="s">
        <v>1295</v>
      </c>
      <c r="C1026" s="71"/>
      <c r="D1026" s="104" t="s">
        <v>2336</v>
      </c>
      <c r="E1026" s="105" t="s">
        <v>642</v>
      </c>
      <c r="F1026" s="117">
        <v>10</v>
      </c>
      <c r="G1026" s="112"/>
      <c r="H1026" s="61">
        <f t="shared" si="48"/>
        <v>0</v>
      </c>
      <c r="I1026" s="77" t="str">
        <f aca="true" t="shared" si="50" ref="I1026:I1089">IF(E1026&lt;&gt;"","C","")</f>
        <v>C</v>
      </c>
      <c r="J1026" s="92" t="s">
        <v>2383</v>
      </c>
    </row>
    <row r="1027" spans="1:10" ht="15">
      <c r="A1027" s="70">
        <f ca="1" t="shared" si="49"/>
        <v>938</v>
      </c>
      <c r="B1027" s="104" t="s">
        <v>1296</v>
      </c>
      <c r="C1027" s="71"/>
      <c r="D1027" s="104" t="s">
        <v>2337</v>
      </c>
      <c r="E1027" s="105" t="s">
        <v>642</v>
      </c>
      <c r="F1027" s="117">
        <v>10</v>
      </c>
      <c r="G1027" s="112"/>
      <c r="H1027" s="61">
        <f t="shared" si="48"/>
        <v>0</v>
      </c>
      <c r="I1027" s="77" t="str">
        <f t="shared" si="50"/>
        <v>C</v>
      </c>
      <c r="J1027" s="92" t="s">
        <v>2383</v>
      </c>
    </row>
    <row r="1028" spans="1:10" ht="15">
      <c r="A1028" s="70">
        <f ca="1" t="shared" si="49"/>
        <v>939</v>
      </c>
      <c r="B1028" s="104" t="s">
        <v>1297</v>
      </c>
      <c r="C1028" s="71"/>
      <c r="D1028" s="104" t="s">
        <v>2338</v>
      </c>
      <c r="E1028" s="105" t="s">
        <v>642</v>
      </c>
      <c r="F1028" s="117">
        <v>2</v>
      </c>
      <c r="G1028" s="112"/>
      <c r="H1028" s="61">
        <f t="shared" si="48"/>
        <v>0</v>
      </c>
      <c r="I1028" s="77" t="str">
        <f t="shared" si="50"/>
        <v>C</v>
      </c>
      <c r="J1028" s="92" t="s">
        <v>2383</v>
      </c>
    </row>
    <row r="1029" spans="1:10" ht="15">
      <c r="A1029" s="70">
        <f ca="1" t="shared" si="49"/>
        <v>940</v>
      </c>
      <c r="B1029" s="104" t="s">
        <v>1298</v>
      </c>
      <c r="C1029" s="71"/>
      <c r="D1029" s="104" t="s">
        <v>2339</v>
      </c>
      <c r="E1029" s="105" t="s">
        <v>642</v>
      </c>
      <c r="F1029" s="117">
        <v>4</v>
      </c>
      <c r="G1029" s="112"/>
      <c r="H1029" s="61">
        <f t="shared" si="48"/>
        <v>0</v>
      </c>
      <c r="I1029" s="77" t="str">
        <f t="shared" si="50"/>
        <v>C</v>
      </c>
      <c r="J1029" s="92" t="s">
        <v>2383</v>
      </c>
    </row>
    <row r="1030" spans="1:10" ht="15">
      <c r="A1030" s="70">
        <f ca="1" t="shared" si="49"/>
        <v>941</v>
      </c>
      <c r="B1030" s="104" t="s">
        <v>1299</v>
      </c>
      <c r="C1030" s="71"/>
      <c r="D1030" s="104" t="s">
        <v>1300</v>
      </c>
      <c r="E1030" s="105" t="s">
        <v>642</v>
      </c>
      <c r="F1030" s="117">
        <v>6</v>
      </c>
      <c r="G1030" s="112"/>
      <c r="H1030" s="61">
        <f t="shared" si="48"/>
        <v>0</v>
      </c>
      <c r="I1030" s="77" t="str">
        <f t="shared" si="50"/>
        <v>C</v>
      </c>
      <c r="J1030" s="92" t="s">
        <v>2383</v>
      </c>
    </row>
    <row r="1031" spans="1:10" ht="12.75">
      <c r="A1031" s="70">
        <f ca="1" t="shared" si="49"/>
      </c>
      <c r="B1031" s="103"/>
      <c r="C1031" s="71"/>
      <c r="D1031" s="106" t="s">
        <v>2340</v>
      </c>
      <c r="E1031" s="107"/>
      <c r="F1031" s="116"/>
      <c r="G1031" s="111"/>
      <c r="H1031" s="106">
        <f t="shared" si="48"/>
      </c>
      <c r="I1031" s="106">
        <f t="shared" si="50"/>
      </c>
      <c r="J1031" s="106"/>
    </row>
    <row r="1032" spans="1:10" ht="15">
      <c r="A1032" s="70">
        <f ca="1" t="shared" si="49"/>
        <v>942</v>
      </c>
      <c r="B1032" s="104" t="s">
        <v>1301</v>
      </c>
      <c r="C1032" s="71"/>
      <c r="D1032" s="104" t="s">
        <v>2341</v>
      </c>
      <c r="E1032" s="105" t="s">
        <v>642</v>
      </c>
      <c r="F1032" s="117">
        <v>5</v>
      </c>
      <c r="G1032" s="112"/>
      <c r="H1032" s="61">
        <f t="shared" si="48"/>
        <v>0</v>
      </c>
      <c r="I1032" s="77" t="str">
        <f t="shared" si="50"/>
        <v>C</v>
      </c>
      <c r="J1032" s="92" t="s">
        <v>2383</v>
      </c>
    </row>
    <row r="1033" spans="1:10" ht="15">
      <c r="A1033" s="70">
        <f ca="1" t="shared" si="49"/>
        <v>943</v>
      </c>
      <c r="B1033" s="104" t="s">
        <v>1302</v>
      </c>
      <c r="C1033" s="71"/>
      <c r="D1033" s="104" t="s">
        <v>2342</v>
      </c>
      <c r="E1033" s="105" t="s">
        <v>642</v>
      </c>
      <c r="F1033" s="117">
        <v>12</v>
      </c>
      <c r="G1033" s="112"/>
      <c r="H1033" s="61">
        <f t="shared" si="48"/>
        <v>0</v>
      </c>
      <c r="I1033" s="77" t="str">
        <f t="shared" si="50"/>
        <v>C</v>
      </c>
      <c r="J1033" s="92" t="s">
        <v>2383</v>
      </c>
    </row>
    <row r="1034" spans="1:10" ht="15">
      <c r="A1034" s="70">
        <f ca="1" t="shared" si="49"/>
        <v>944</v>
      </c>
      <c r="B1034" s="104" t="s">
        <v>1303</v>
      </c>
      <c r="C1034" s="71"/>
      <c r="D1034" s="104" t="s">
        <v>2343</v>
      </c>
      <c r="E1034" s="105" t="s">
        <v>642</v>
      </c>
      <c r="F1034" s="117">
        <v>7</v>
      </c>
      <c r="G1034" s="112"/>
      <c r="H1034" s="61">
        <f t="shared" si="48"/>
        <v>0</v>
      </c>
      <c r="I1034" s="77" t="str">
        <f t="shared" si="50"/>
        <v>C</v>
      </c>
      <c r="J1034" s="92" t="s">
        <v>2383</v>
      </c>
    </row>
    <row r="1035" spans="1:10" ht="15">
      <c r="A1035" s="70">
        <f ca="1" t="shared" si="49"/>
        <v>945</v>
      </c>
      <c r="B1035" s="104" t="s">
        <v>1304</v>
      </c>
      <c r="C1035" s="71"/>
      <c r="D1035" s="104" t="s">
        <v>2344</v>
      </c>
      <c r="E1035" s="105" t="s">
        <v>642</v>
      </c>
      <c r="F1035" s="117">
        <v>12</v>
      </c>
      <c r="G1035" s="112"/>
      <c r="H1035" s="61">
        <f t="shared" si="48"/>
        <v>0</v>
      </c>
      <c r="I1035" s="77" t="str">
        <f t="shared" si="50"/>
        <v>C</v>
      </c>
      <c r="J1035" s="92" t="s">
        <v>2383</v>
      </c>
    </row>
    <row r="1036" spans="1:10" ht="15">
      <c r="A1036" s="70">
        <f ca="1" t="shared" si="49"/>
        <v>946</v>
      </c>
      <c r="B1036" s="104" t="s">
        <v>1305</v>
      </c>
      <c r="C1036" s="71"/>
      <c r="D1036" s="104" t="s">
        <v>2345</v>
      </c>
      <c r="E1036" s="105" t="s">
        <v>642</v>
      </c>
      <c r="F1036" s="117">
        <v>3</v>
      </c>
      <c r="G1036" s="112"/>
      <c r="H1036" s="61">
        <f t="shared" si="48"/>
        <v>0</v>
      </c>
      <c r="I1036" s="77" t="str">
        <f t="shared" si="50"/>
        <v>C</v>
      </c>
      <c r="J1036" s="92" t="s">
        <v>2383</v>
      </c>
    </row>
    <row r="1037" spans="1:10" ht="15">
      <c r="A1037" s="70">
        <f ca="1" t="shared" si="49"/>
        <v>947</v>
      </c>
      <c r="B1037" s="104" t="s">
        <v>1306</v>
      </c>
      <c r="C1037" s="71"/>
      <c r="D1037" s="104" t="s">
        <v>2346</v>
      </c>
      <c r="E1037" s="105" t="s">
        <v>642</v>
      </c>
      <c r="F1037" s="117">
        <v>2</v>
      </c>
      <c r="G1037" s="112"/>
      <c r="H1037" s="61">
        <f t="shared" si="48"/>
        <v>0</v>
      </c>
      <c r="I1037" s="77" t="str">
        <f t="shared" si="50"/>
        <v>C</v>
      </c>
      <c r="J1037" s="92" t="s">
        <v>2383</v>
      </c>
    </row>
    <row r="1038" spans="1:10" ht="12.75">
      <c r="A1038" s="70">
        <f ca="1" t="shared" si="49"/>
      </c>
      <c r="B1038" s="103"/>
      <c r="C1038" s="71"/>
      <c r="D1038" s="106" t="s">
        <v>2347</v>
      </c>
      <c r="E1038" s="107"/>
      <c r="F1038" s="116"/>
      <c r="G1038" s="111"/>
      <c r="H1038" s="106">
        <f t="shared" si="48"/>
      </c>
      <c r="I1038" s="106">
        <f t="shared" si="50"/>
      </c>
      <c r="J1038" s="106"/>
    </row>
    <row r="1039" spans="1:10" ht="15">
      <c r="A1039" s="70">
        <f ca="1" t="shared" si="49"/>
        <v>948</v>
      </c>
      <c r="B1039" s="104" t="s">
        <v>1307</v>
      </c>
      <c r="C1039" s="71"/>
      <c r="D1039" s="104" t="s">
        <v>1308</v>
      </c>
      <c r="E1039" s="105" t="s">
        <v>1389</v>
      </c>
      <c r="F1039" s="117">
        <v>1</v>
      </c>
      <c r="G1039" s="112"/>
      <c r="H1039" s="61">
        <f t="shared" si="48"/>
        <v>0</v>
      </c>
      <c r="I1039" s="77" t="str">
        <f t="shared" si="50"/>
        <v>C</v>
      </c>
      <c r="J1039" s="92" t="s">
        <v>2383</v>
      </c>
    </row>
    <row r="1040" spans="1:10" ht="12.75">
      <c r="A1040" s="70">
        <f ca="1" t="shared" si="49"/>
      </c>
      <c r="B1040" s="103"/>
      <c r="C1040" s="71"/>
      <c r="D1040" s="106" t="s">
        <v>2348</v>
      </c>
      <c r="E1040" s="107"/>
      <c r="F1040" s="116"/>
      <c r="G1040" s="111"/>
      <c r="H1040" s="106">
        <f t="shared" si="48"/>
      </c>
      <c r="I1040" s="106">
        <f t="shared" si="50"/>
      </c>
      <c r="J1040" s="106"/>
    </row>
    <row r="1041" spans="1:10" ht="15">
      <c r="A1041" s="70">
        <f ca="1" t="shared" si="49"/>
        <v>949</v>
      </c>
      <c r="B1041" s="104" t="s">
        <v>1309</v>
      </c>
      <c r="C1041" s="71"/>
      <c r="D1041" s="104" t="s">
        <v>2349</v>
      </c>
      <c r="E1041" s="105" t="s">
        <v>642</v>
      </c>
      <c r="F1041" s="117">
        <v>32</v>
      </c>
      <c r="G1041" s="112"/>
      <c r="H1041" s="61">
        <f aca="true" t="shared" si="51" ref="H1041:H1065">+IF(AND(F1041="",G1041=""),"",ROUND(F1041*G1041,2))</f>
        <v>0</v>
      </c>
      <c r="I1041" s="77" t="str">
        <f t="shared" si="50"/>
        <v>C</v>
      </c>
      <c r="J1041" s="92" t="s">
        <v>2383</v>
      </c>
    </row>
    <row r="1042" spans="1:10" ht="15">
      <c r="A1042" s="70">
        <f aca="true" ca="1" t="shared" si="52" ref="A1042:A1105">+IF(NOT(ISBLANK(INDIRECT("e"&amp;ROW()))),MAX(INDIRECT("a$16:A"&amp;ROW()-1))+1,"")</f>
        <v>950</v>
      </c>
      <c r="B1042" s="104" t="s">
        <v>1206</v>
      </c>
      <c r="C1042" s="71"/>
      <c r="D1042" s="104" t="s">
        <v>2242</v>
      </c>
      <c r="E1042" s="105" t="s">
        <v>642</v>
      </c>
      <c r="F1042" s="117">
        <v>20</v>
      </c>
      <c r="G1042" s="112"/>
      <c r="H1042" s="61">
        <f t="shared" si="51"/>
        <v>0</v>
      </c>
      <c r="I1042" s="77" t="str">
        <f t="shared" si="50"/>
        <v>C</v>
      </c>
      <c r="J1042" s="92" t="s">
        <v>2383</v>
      </c>
    </row>
    <row r="1043" spans="1:10" ht="15">
      <c r="A1043" s="70">
        <f ca="1" t="shared" si="52"/>
        <v>951</v>
      </c>
      <c r="B1043" s="104" t="s">
        <v>1310</v>
      </c>
      <c r="C1043" s="71"/>
      <c r="D1043" s="104" t="s">
        <v>2350</v>
      </c>
      <c r="E1043" s="105" t="s">
        <v>642</v>
      </c>
      <c r="F1043" s="117">
        <v>4</v>
      </c>
      <c r="G1043" s="112"/>
      <c r="H1043" s="61">
        <f t="shared" si="51"/>
        <v>0</v>
      </c>
      <c r="I1043" s="77" t="str">
        <f t="shared" si="50"/>
        <v>C</v>
      </c>
      <c r="J1043" s="92" t="s">
        <v>2383</v>
      </c>
    </row>
    <row r="1044" spans="1:10" ht="15">
      <c r="A1044" s="70">
        <f ca="1" t="shared" si="52"/>
        <v>952</v>
      </c>
      <c r="B1044" s="104" t="s">
        <v>1311</v>
      </c>
      <c r="C1044" s="71"/>
      <c r="D1044" s="104" t="s">
        <v>2351</v>
      </c>
      <c r="E1044" s="105" t="s">
        <v>324</v>
      </c>
      <c r="F1044" s="117">
        <v>450</v>
      </c>
      <c r="G1044" s="112"/>
      <c r="H1044" s="61">
        <f t="shared" si="51"/>
        <v>0</v>
      </c>
      <c r="I1044" s="77" t="str">
        <f t="shared" si="50"/>
        <v>C</v>
      </c>
      <c r="J1044" s="92" t="s">
        <v>2383</v>
      </c>
    </row>
    <row r="1045" spans="1:10" ht="15">
      <c r="A1045" s="70">
        <f ca="1" t="shared" si="52"/>
        <v>953</v>
      </c>
      <c r="B1045" s="104" t="s">
        <v>1312</v>
      </c>
      <c r="C1045" s="71"/>
      <c r="D1045" s="104" t="s">
        <v>2352</v>
      </c>
      <c r="E1045" s="105" t="s">
        <v>642</v>
      </c>
      <c r="F1045" s="117">
        <v>23</v>
      </c>
      <c r="G1045" s="112"/>
      <c r="H1045" s="61">
        <f t="shared" si="51"/>
        <v>0</v>
      </c>
      <c r="I1045" s="77" t="str">
        <f t="shared" si="50"/>
        <v>C</v>
      </c>
      <c r="J1045" s="92" t="s">
        <v>2383</v>
      </c>
    </row>
    <row r="1046" spans="1:10" ht="12.75">
      <c r="A1046" s="70">
        <f ca="1" t="shared" si="52"/>
      </c>
      <c r="B1046" s="103"/>
      <c r="C1046" s="71"/>
      <c r="D1046" s="106" t="s">
        <v>2353</v>
      </c>
      <c r="E1046" s="107"/>
      <c r="F1046" s="116"/>
      <c r="G1046" s="111"/>
      <c r="H1046" s="106">
        <f t="shared" si="51"/>
      </c>
      <c r="I1046" s="106">
        <f t="shared" si="50"/>
      </c>
      <c r="J1046" s="106"/>
    </row>
    <row r="1047" spans="1:10" ht="15">
      <c r="A1047" s="70">
        <f ca="1" t="shared" si="52"/>
        <v>954</v>
      </c>
      <c r="B1047" s="104" t="s">
        <v>1167</v>
      </c>
      <c r="C1047" s="71"/>
      <c r="D1047" s="104" t="s">
        <v>2203</v>
      </c>
      <c r="E1047" s="105" t="s">
        <v>642</v>
      </c>
      <c r="F1047" s="117">
        <v>2</v>
      </c>
      <c r="G1047" s="112"/>
      <c r="H1047" s="61">
        <f t="shared" si="51"/>
        <v>0</v>
      </c>
      <c r="I1047" s="77" t="str">
        <f t="shared" si="50"/>
        <v>C</v>
      </c>
      <c r="J1047" s="92" t="s">
        <v>2383</v>
      </c>
    </row>
    <row r="1048" spans="1:10" ht="15">
      <c r="A1048" s="70">
        <f ca="1" t="shared" si="52"/>
        <v>955</v>
      </c>
      <c r="B1048" s="104" t="s">
        <v>1313</v>
      </c>
      <c r="C1048" s="71"/>
      <c r="D1048" s="104" t="s">
        <v>2354</v>
      </c>
      <c r="E1048" s="105" t="s">
        <v>642</v>
      </c>
      <c r="F1048" s="117">
        <v>2</v>
      </c>
      <c r="G1048" s="112"/>
      <c r="H1048" s="61">
        <f t="shared" si="51"/>
        <v>0</v>
      </c>
      <c r="I1048" s="77" t="str">
        <f t="shared" si="50"/>
        <v>C</v>
      </c>
      <c r="J1048" s="92" t="s">
        <v>2383</v>
      </c>
    </row>
    <row r="1049" spans="1:10" ht="15">
      <c r="A1049" s="70">
        <f ca="1" t="shared" si="52"/>
        <v>956</v>
      </c>
      <c r="B1049" s="104" t="s">
        <v>1314</v>
      </c>
      <c r="C1049" s="71"/>
      <c r="D1049" s="104" t="s">
        <v>2355</v>
      </c>
      <c r="E1049" s="105" t="s">
        <v>642</v>
      </c>
      <c r="F1049" s="117">
        <v>2</v>
      </c>
      <c r="G1049" s="112"/>
      <c r="H1049" s="61">
        <f t="shared" si="51"/>
        <v>0</v>
      </c>
      <c r="I1049" s="77" t="str">
        <f t="shared" si="50"/>
        <v>C</v>
      </c>
      <c r="J1049" s="92" t="s">
        <v>2383</v>
      </c>
    </row>
    <row r="1050" spans="1:10" ht="15">
      <c r="A1050" s="70">
        <f ca="1" t="shared" si="52"/>
        <v>957</v>
      </c>
      <c r="B1050" s="104" t="s">
        <v>1190</v>
      </c>
      <c r="C1050" s="71"/>
      <c r="D1050" s="104" t="s">
        <v>2226</v>
      </c>
      <c r="E1050" s="105" t="s">
        <v>642</v>
      </c>
      <c r="F1050" s="117">
        <v>2</v>
      </c>
      <c r="G1050" s="112"/>
      <c r="H1050" s="61">
        <f t="shared" si="51"/>
        <v>0</v>
      </c>
      <c r="I1050" s="77" t="str">
        <f t="shared" si="50"/>
        <v>C</v>
      </c>
      <c r="J1050" s="92" t="s">
        <v>2383</v>
      </c>
    </row>
    <row r="1051" spans="1:10" ht="15">
      <c r="A1051" s="70">
        <f ca="1" t="shared" si="52"/>
        <v>958</v>
      </c>
      <c r="B1051" s="104" t="s">
        <v>1315</v>
      </c>
      <c r="C1051" s="71"/>
      <c r="D1051" s="104" t="s">
        <v>2356</v>
      </c>
      <c r="E1051" s="105" t="s">
        <v>642</v>
      </c>
      <c r="F1051" s="117">
        <v>2</v>
      </c>
      <c r="G1051" s="112"/>
      <c r="H1051" s="61">
        <f t="shared" si="51"/>
        <v>0</v>
      </c>
      <c r="I1051" s="77" t="str">
        <f t="shared" si="50"/>
        <v>C</v>
      </c>
      <c r="J1051" s="92" t="s">
        <v>2383</v>
      </c>
    </row>
    <row r="1052" spans="1:10" ht="15">
      <c r="A1052" s="70">
        <f ca="1" t="shared" si="52"/>
        <v>959</v>
      </c>
      <c r="B1052" s="104" t="s">
        <v>1316</v>
      </c>
      <c r="C1052" s="71"/>
      <c r="D1052" s="104" t="s">
        <v>2357</v>
      </c>
      <c r="E1052" s="105" t="s">
        <v>642</v>
      </c>
      <c r="F1052" s="117">
        <v>1</v>
      </c>
      <c r="G1052" s="112"/>
      <c r="H1052" s="61">
        <f t="shared" si="51"/>
        <v>0</v>
      </c>
      <c r="I1052" s="77" t="str">
        <f t="shared" si="50"/>
        <v>C</v>
      </c>
      <c r="J1052" s="92" t="s">
        <v>2383</v>
      </c>
    </row>
    <row r="1053" spans="1:10" ht="15">
      <c r="A1053" s="70">
        <f ca="1" t="shared" si="52"/>
        <v>960</v>
      </c>
      <c r="B1053" s="104" t="s">
        <v>1203</v>
      </c>
      <c r="C1053" s="71"/>
      <c r="D1053" s="104" t="s">
        <v>2239</v>
      </c>
      <c r="E1053" s="105" t="s">
        <v>642</v>
      </c>
      <c r="F1053" s="117">
        <v>1</v>
      </c>
      <c r="G1053" s="112"/>
      <c r="H1053" s="61">
        <f t="shared" si="51"/>
        <v>0</v>
      </c>
      <c r="I1053" s="77" t="str">
        <f t="shared" si="50"/>
        <v>C</v>
      </c>
      <c r="J1053" s="92" t="s">
        <v>2383</v>
      </c>
    </row>
    <row r="1054" spans="1:10" ht="15">
      <c r="A1054" s="70">
        <f ca="1" t="shared" si="52"/>
        <v>961</v>
      </c>
      <c r="B1054" s="104" t="s">
        <v>1317</v>
      </c>
      <c r="C1054" s="71"/>
      <c r="D1054" s="104" t="s">
        <v>2358</v>
      </c>
      <c r="E1054" s="105" t="s">
        <v>642</v>
      </c>
      <c r="F1054" s="117">
        <v>2</v>
      </c>
      <c r="G1054" s="112"/>
      <c r="H1054" s="61">
        <f t="shared" si="51"/>
        <v>0</v>
      </c>
      <c r="I1054" s="77" t="str">
        <f t="shared" si="50"/>
        <v>C</v>
      </c>
      <c r="J1054" s="92" t="s">
        <v>2383</v>
      </c>
    </row>
    <row r="1055" spans="1:10" ht="15">
      <c r="A1055" s="70">
        <f ca="1" t="shared" si="52"/>
        <v>962</v>
      </c>
      <c r="B1055" s="104" t="s">
        <v>1318</v>
      </c>
      <c r="C1055" s="71"/>
      <c r="D1055" s="104" t="s">
        <v>2359</v>
      </c>
      <c r="E1055" s="105" t="s">
        <v>642</v>
      </c>
      <c r="F1055" s="117">
        <v>1</v>
      </c>
      <c r="G1055" s="112"/>
      <c r="H1055" s="61">
        <f t="shared" si="51"/>
        <v>0</v>
      </c>
      <c r="I1055" s="77" t="str">
        <f t="shared" si="50"/>
        <v>C</v>
      </c>
      <c r="J1055" s="92" t="s">
        <v>2383</v>
      </c>
    </row>
    <row r="1056" spans="1:10" ht="15">
      <c r="A1056" s="70">
        <f ca="1" t="shared" si="52"/>
        <v>963</v>
      </c>
      <c r="B1056" s="104" t="s">
        <v>1319</v>
      </c>
      <c r="C1056" s="71"/>
      <c r="D1056" s="104" t="s">
        <v>2360</v>
      </c>
      <c r="E1056" s="105" t="s">
        <v>642</v>
      </c>
      <c r="F1056" s="117">
        <v>1</v>
      </c>
      <c r="G1056" s="112"/>
      <c r="H1056" s="61">
        <f t="shared" si="51"/>
        <v>0</v>
      </c>
      <c r="I1056" s="77" t="str">
        <f t="shared" si="50"/>
        <v>C</v>
      </c>
      <c r="J1056" s="92" t="s">
        <v>2383</v>
      </c>
    </row>
    <row r="1057" spans="1:10" ht="15">
      <c r="A1057" s="70">
        <f ca="1" t="shared" si="52"/>
        <v>964</v>
      </c>
      <c r="B1057" s="104" t="s">
        <v>1320</v>
      </c>
      <c r="C1057" s="71"/>
      <c r="D1057" s="104" t="s">
        <v>2361</v>
      </c>
      <c r="E1057" s="105" t="s">
        <v>642</v>
      </c>
      <c r="F1057" s="117">
        <v>1</v>
      </c>
      <c r="G1057" s="112"/>
      <c r="H1057" s="61">
        <f t="shared" si="51"/>
        <v>0</v>
      </c>
      <c r="I1057" s="77" t="str">
        <f t="shared" si="50"/>
        <v>C</v>
      </c>
      <c r="J1057" s="92" t="s">
        <v>2383</v>
      </c>
    </row>
    <row r="1058" spans="1:10" ht="15">
      <c r="A1058" s="70">
        <f ca="1" t="shared" si="52"/>
        <v>965</v>
      </c>
      <c r="B1058" s="104" t="s">
        <v>1321</v>
      </c>
      <c r="C1058" s="71"/>
      <c r="D1058" s="104" t="s">
        <v>2362</v>
      </c>
      <c r="E1058" s="105" t="s">
        <v>642</v>
      </c>
      <c r="F1058" s="117">
        <v>1</v>
      </c>
      <c r="G1058" s="112"/>
      <c r="H1058" s="61">
        <f t="shared" si="51"/>
        <v>0</v>
      </c>
      <c r="I1058" s="77" t="str">
        <f t="shared" si="50"/>
        <v>C</v>
      </c>
      <c r="J1058" s="92" t="s">
        <v>2383</v>
      </c>
    </row>
    <row r="1059" spans="1:10" ht="15">
      <c r="A1059" s="70">
        <f ca="1" t="shared" si="52"/>
        <v>966</v>
      </c>
      <c r="B1059" s="104" t="s">
        <v>1322</v>
      </c>
      <c r="C1059" s="71"/>
      <c r="D1059" s="104" t="s">
        <v>2363</v>
      </c>
      <c r="E1059" s="105" t="s">
        <v>642</v>
      </c>
      <c r="F1059" s="117">
        <v>1</v>
      </c>
      <c r="G1059" s="112"/>
      <c r="H1059" s="61">
        <f t="shared" si="51"/>
        <v>0</v>
      </c>
      <c r="I1059" s="77" t="str">
        <f t="shared" si="50"/>
        <v>C</v>
      </c>
      <c r="J1059" s="92" t="s">
        <v>2383</v>
      </c>
    </row>
    <row r="1060" spans="1:10" ht="15">
      <c r="A1060" s="70">
        <f ca="1" t="shared" si="52"/>
      </c>
      <c r="B1060" s="104"/>
      <c r="C1060" s="71"/>
      <c r="D1060" s="106" t="s">
        <v>2364</v>
      </c>
      <c r="E1060" s="106"/>
      <c r="F1060" s="106"/>
      <c r="G1060" s="106"/>
      <c r="H1060" s="106">
        <f t="shared" si="51"/>
      </c>
      <c r="I1060" s="106"/>
      <c r="J1060" s="106"/>
    </row>
    <row r="1061" spans="1:10" ht="15">
      <c r="A1061" s="70">
        <f ca="1" t="shared" si="52"/>
        <v>967</v>
      </c>
      <c r="B1061" s="104" t="s">
        <v>1323</v>
      </c>
      <c r="C1061" s="71"/>
      <c r="D1061" s="104" t="s">
        <v>2365</v>
      </c>
      <c r="E1061" s="105" t="s">
        <v>1324</v>
      </c>
      <c r="F1061" s="117">
        <v>42.5</v>
      </c>
      <c r="G1061" s="112"/>
      <c r="H1061" s="61">
        <f t="shared" si="51"/>
        <v>0</v>
      </c>
      <c r="I1061" s="77" t="str">
        <f t="shared" si="50"/>
        <v>C</v>
      </c>
      <c r="J1061" s="92" t="s">
        <v>2383</v>
      </c>
    </row>
    <row r="1062" spans="1:10" ht="15">
      <c r="A1062" s="70">
        <f ca="1" t="shared" si="52"/>
      </c>
      <c r="B1062" s="104"/>
      <c r="C1062" s="71"/>
      <c r="D1062" s="106" t="s">
        <v>2366</v>
      </c>
      <c r="E1062" s="106"/>
      <c r="F1062" s="106"/>
      <c r="G1062" s="106"/>
      <c r="H1062" s="106">
        <f t="shared" si="51"/>
      </c>
      <c r="I1062" s="106"/>
      <c r="J1062" s="106"/>
    </row>
    <row r="1063" spans="1:10" ht="15">
      <c r="A1063" s="70">
        <f ca="1" t="shared" si="52"/>
        <v>968</v>
      </c>
      <c r="B1063" s="104" t="s">
        <v>1038</v>
      </c>
      <c r="C1063" s="71"/>
      <c r="D1063" s="104" t="s">
        <v>2367</v>
      </c>
      <c r="E1063" s="105" t="s">
        <v>1389</v>
      </c>
      <c r="F1063" s="117">
        <v>1</v>
      </c>
      <c r="G1063" s="112"/>
      <c r="H1063" s="61">
        <f t="shared" si="51"/>
        <v>0</v>
      </c>
      <c r="I1063" s="77" t="str">
        <f t="shared" si="50"/>
        <v>C</v>
      </c>
      <c r="J1063" s="92" t="s">
        <v>2383</v>
      </c>
    </row>
    <row r="1064" spans="1:10" ht="15">
      <c r="A1064" s="70">
        <f ca="1" t="shared" si="52"/>
        <v>969</v>
      </c>
      <c r="B1064" s="104" t="s">
        <v>1039</v>
      </c>
      <c r="C1064" s="71"/>
      <c r="D1064" s="104" t="s">
        <v>2368</v>
      </c>
      <c r="E1064" s="105" t="s">
        <v>1389</v>
      </c>
      <c r="F1064" s="117">
        <v>1</v>
      </c>
      <c r="G1064" s="112"/>
      <c r="H1064" s="61">
        <f t="shared" si="51"/>
        <v>0</v>
      </c>
      <c r="I1064" s="77" t="str">
        <f t="shared" si="50"/>
        <v>C</v>
      </c>
      <c r="J1064" s="92" t="s">
        <v>2383</v>
      </c>
    </row>
    <row r="1065" spans="1:10" ht="15">
      <c r="A1065" s="70">
        <f ca="1" t="shared" si="52"/>
        <v>970</v>
      </c>
      <c r="B1065" s="104" t="s">
        <v>1040</v>
      </c>
      <c r="C1065" s="71"/>
      <c r="D1065" s="104" t="s">
        <v>2369</v>
      </c>
      <c r="E1065" s="105" t="s">
        <v>1389</v>
      </c>
      <c r="F1065" s="117">
        <v>1</v>
      </c>
      <c r="G1065" s="112"/>
      <c r="H1065" s="61">
        <f t="shared" si="51"/>
        <v>0</v>
      </c>
      <c r="I1065" s="77" t="str">
        <f t="shared" si="50"/>
        <v>C</v>
      </c>
      <c r="J1065" s="92" t="s">
        <v>2383</v>
      </c>
    </row>
    <row r="1066" spans="1:10" ht="12.75">
      <c r="A1066" s="70">
        <f ca="1" t="shared" si="52"/>
      </c>
      <c r="B1066" s="95"/>
      <c r="C1066" s="95"/>
      <c r="D1066" s="96"/>
      <c r="E1066" s="97"/>
      <c r="F1066" s="80"/>
      <c r="G1066" s="80"/>
      <c r="H1066" s="61">
        <f>+IF(AND(F1066="",G1066=""),"",ROUND(G1066,2)*F1066)</f>
      </c>
      <c r="I1066" s="77">
        <f t="shared" si="50"/>
      </c>
      <c r="J1066" s="98"/>
    </row>
    <row r="1067" spans="1:10" ht="12.75">
      <c r="A1067" s="70">
        <f ca="1" t="shared" si="52"/>
      </c>
      <c r="B1067" s="95"/>
      <c r="C1067" s="95"/>
      <c r="D1067" s="96"/>
      <c r="E1067" s="97"/>
      <c r="F1067" s="80"/>
      <c r="G1067" s="80"/>
      <c r="H1067" s="61">
        <f aca="true" t="shared" si="53" ref="H1067:H1089">+IF(AND(F1067="",G1067=""),"",ROUND(G1067,2)*F1067)</f>
      </c>
      <c r="I1067" s="77">
        <f t="shared" si="50"/>
      </c>
      <c r="J1067" s="98"/>
    </row>
    <row r="1068" spans="1:10" ht="12.75">
      <c r="A1068" s="70">
        <f ca="1" t="shared" si="52"/>
      </c>
      <c r="B1068" s="95"/>
      <c r="C1068" s="95"/>
      <c r="D1068" s="96"/>
      <c r="E1068" s="97"/>
      <c r="F1068" s="80"/>
      <c r="G1068" s="80"/>
      <c r="H1068" s="61">
        <f t="shared" si="53"/>
      </c>
      <c r="I1068" s="77">
        <f t="shared" si="50"/>
      </c>
      <c r="J1068" s="98"/>
    </row>
    <row r="1069" spans="1:10" ht="12.75">
      <c r="A1069" s="70">
        <f ca="1" t="shared" si="52"/>
      </c>
      <c r="B1069" s="95"/>
      <c r="C1069" s="95"/>
      <c r="D1069" s="96"/>
      <c r="E1069" s="97"/>
      <c r="F1069" s="80"/>
      <c r="G1069" s="80"/>
      <c r="H1069" s="61">
        <f t="shared" si="53"/>
      </c>
      <c r="I1069" s="77">
        <f t="shared" si="50"/>
      </c>
      <c r="J1069" s="98"/>
    </row>
    <row r="1070" spans="1:10" ht="12.75">
      <c r="A1070" s="70">
        <f ca="1" t="shared" si="52"/>
      </c>
      <c r="B1070" s="95"/>
      <c r="C1070" s="95"/>
      <c r="D1070" s="96"/>
      <c r="E1070" s="97"/>
      <c r="F1070" s="80"/>
      <c r="G1070" s="80"/>
      <c r="H1070" s="61">
        <f t="shared" si="53"/>
      </c>
      <c r="I1070" s="77">
        <f t="shared" si="50"/>
      </c>
      <c r="J1070" s="98"/>
    </row>
    <row r="1071" spans="1:10" ht="12.75">
      <c r="A1071" s="70">
        <f ca="1" t="shared" si="52"/>
      </c>
      <c r="B1071" s="95"/>
      <c r="C1071" s="95"/>
      <c r="D1071" s="96"/>
      <c r="E1071" s="97"/>
      <c r="F1071" s="80"/>
      <c r="G1071" s="80"/>
      <c r="H1071" s="61">
        <f t="shared" si="53"/>
      </c>
      <c r="I1071" s="77">
        <f t="shared" si="50"/>
      </c>
      <c r="J1071" s="98"/>
    </row>
    <row r="1072" spans="1:10" ht="12.75">
      <c r="A1072" s="70">
        <f ca="1" t="shared" si="52"/>
      </c>
      <c r="B1072" s="95"/>
      <c r="C1072" s="95"/>
      <c r="D1072" s="96"/>
      <c r="E1072" s="97"/>
      <c r="F1072" s="80"/>
      <c r="G1072" s="80"/>
      <c r="H1072" s="61">
        <f t="shared" si="53"/>
      </c>
      <c r="I1072" s="77">
        <f t="shared" si="50"/>
      </c>
      <c r="J1072" s="98"/>
    </row>
    <row r="1073" spans="1:10" ht="12.75">
      <c r="A1073" s="70">
        <f ca="1" t="shared" si="52"/>
      </c>
      <c r="B1073" s="95"/>
      <c r="C1073" s="95"/>
      <c r="D1073" s="96"/>
      <c r="E1073" s="97"/>
      <c r="F1073" s="80"/>
      <c r="G1073" s="80"/>
      <c r="H1073" s="61">
        <f t="shared" si="53"/>
      </c>
      <c r="I1073" s="77">
        <f t="shared" si="50"/>
      </c>
      <c r="J1073" s="98"/>
    </row>
    <row r="1074" spans="1:10" ht="12.75">
      <c r="A1074" s="70">
        <f ca="1" t="shared" si="52"/>
      </c>
      <c r="B1074" s="95"/>
      <c r="C1074" s="95"/>
      <c r="D1074" s="96"/>
      <c r="E1074" s="97"/>
      <c r="F1074" s="80"/>
      <c r="G1074" s="80"/>
      <c r="H1074" s="61">
        <f t="shared" si="53"/>
      </c>
      <c r="I1074" s="77">
        <f t="shared" si="50"/>
      </c>
      <c r="J1074" s="98"/>
    </row>
    <row r="1075" spans="1:10" ht="12.75">
      <c r="A1075" s="70">
        <f ca="1" t="shared" si="52"/>
      </c>
      <c r="B1075" s="95"/>
      <c r="C1075" s="95"/>
      <c r="D1075" s="96"/>
      <c r="E1075" s="97"/>
      <c r="F1075" s="80"/>
      <c r="G1075" s="80"/>
      <c r="H1075" s="61">
        <f t="shared" si="53"/>
      </c>
      <c r="I1075" s="77">
        <f t="shared" si="50"/>
      </c>
      <c r="J1075" s="98"/>
    </row>
    <row r="1076" spans="1:10" ht="12.75">
      <c r="A1076" s="70">
        <f ca="1" t="shared" si="52"/>
      </c>
      <c r="B1076" s="95"/>
      <c r="C1076" s="95"/>
      <c r="D1076" s="96"/>
      <c r="E1076" s="97"/>
      <c r="F1076" s="80"/>
      <c r="G1076" s="80"/>
      <c r="H1076" s="61">
        <f t="shared" si="53"/>
      </c>
      <c r="I1076" s="77">
        <f t="shared" si="50"/>
      </c>
      <c r="J1076" s="98"/>
    </row>
    <row r="1077" spans="1:10" ht="12.75">
      <c r="A1077" s="70">
        <f ca="1" t="shared" si="52"/>
      </c>
      <c r="B1077" s="95"/>
      <c r="C1077" s="95"/>
      <c r="D1077" s="96"/>
      <c r="E1077" s="97"/>
      <c r="F1077" s="80"/>
      <c r="G1077" s="80"/>
      <c r="H1077" s="61">
        <f t="shared" si="53"/>
      </c>
      <c r="I1077" s="77">
        <f t="shared" si="50"/>
      </c>
      <c r="J1077" s="98"/>
    </row>
    <row r="1078" spans="1:10" ht="12.75">
      <c r="A1078" s="70">
        <f ca="1" t="shared" si="52"/>
      </c>
      <c r="B1078" s="95"/>
      <c r="C1078" s="95"/>
      <c r="D1078" s="96"/>
      <c r="E1078" s="97"/>
      <c r="F1078" s="80"/>
      <c r="G1078" s="80"/>
      <c r="H1078" s="61">
        <f t="shared" si="53"/>
      </c>
      <c r="I1078" s="77">
        <f t="shared" si="50"/>
      </c>
      <c r="J1078" s="98"/>
    </row>
    <row r="1079" spans="1:10" ht="12.75">
      <c r="A1079" s="70">
        <f ca="1" t="shared" si="52"/>
      </c>
      <c r="B1079" s="95"/>
      <c r="C1079" s="95"/>
      <c r="D1079" s="96"/>
      <c r="E1079" s="97"/>
      <c r="F1079" s="80"/>
      <c r="G1079" s="80"/>
      <c r="H1079" s="61">
        <f t="shared" si="53"/>
      </c>
      <c r="I1079" s="77">
        <f t="shared" si="50"/>
      </c>
      <c r="J1079" s="98"/>
    </row>
    <row r="1080" spans="1:10" ht="12.75">
      <c r="A1080" s="70">
        <f ca="1" t="shared" si="52"/>
      </c>
      <c r="B1080" s="95"/>
      <c r="C1080" s="95"/>
      <c r="D1080" s="96"/>
      <c r="E1080" s="97"/>
      <c r="F1080" s="80"/>
      <c r="G1080" s="80"/>
      <c r="H1080" s="61">
        <f t="shared" si="53"/>
      </c>
      <c r="I1080" s="77">
        <f t="shared" si="50"/>
      </c>
      <c r="J1080" s="98"/>
    </row>
    <row r="1081" spans="1:10" ht="12.75">
      <c r="A1081" s="70">
        <f ca="1" t="shared" si="52"/>
      </c>
      <c r="B1081" s="95"/>
      <c r="C1081" s="95"/>
      <c r="D1081" s="96"/>
      <c r="E1081" s="97"/>
      <c r="F1081" s="80"/>
      <c r="G1081" s="80"/>
      <c r="H1081" s="61">
        <f t="shared" si="53"/>
      </c>
      <c r="I1081" s="77">
        <f t="shared" si="50"/>
      </c>
      <c r="J1081" s="98"/>
    </row>
    <row r="1082" spans="1:10" ht="12.75">
      <c r="A1082" s="70">
        <f ca="1" t="shared" si="52"/>
      </c>
      <c r="B1082" s="95"/>
      <c r="C1082" s="95"/>
      <c r="D1082" s="96"/>
      <c r="E1082" s="97"/>
      <c r="F1082" s="80"/>
      <c r="G1082" s="80"/>
      <c r="H1082" s="61">
        <f t="shared" si="53"/>
      </c>
      <c r="I1082" s="77">
        <f t="shared" si="50"/>
      </c>
      <c r="J1082" s="98"/>
    </row>
    <row r="1083" spans="1:10" ht="12.75">
      <c r="A1083" s="70">
        <f ca="1" t="shared" si="52"/>
      </c>
      <c r="B1083" s="95"/>
      <c r="C1083" s="95"/>
      <c r="D1083" s="96"/>
      <c r="E1083" s="97"/>
      <c r="F1083" s="80"/>
      <c r="G1083" s="80"/>
      <c r="H1083" s="61">
        <f t="shared" si="53"/>
      </c>
      <c r="I1083" s="77">
        <f t="shared" si="50"/>
      </c>
      <c r="J1083" s="98"/>
    </row>
    <row r="1084" spans="1:10" ht="12.75">
      <c r="A1084" s="70">
        <f ca="1" t="shared" si="52"/>
      </c>
      <c r="B1084" s="95"/>
      <c r="C1084" s="95"/>
      <c r="D1084" s="96"/>
      <c r="E1084" s="97"/>
      <c r="F1084" s="80"/>
      <c r="G1084" s="80"/>
      <c r="H1084" s="61">
        <f t="shared" si="53"/>
      </c>
      <c r="I1084" s="77">
        <f t="shared" si="50"/>
      </c>
      <c r="J1084" s="98"/>
    </row>
    <row r="1085" spans="1:10" ht="12.75">
      <c r="A1085" s="70">
        <f ca="1" t="shared" si="52"/>
      </c>
      <c r="B1085" s="95"/>
      <c r="C1085" s="95"/>
      <c r="D1085" s="96"/>
      <c r="E1085" s="97"/>
      <c r="F1085" s="80"/>
      <c r="G1085" s="80"/>
      <c r="H1085" s="61">
        <f t="shared" si="53"/>
      </c>
      <c r="I1085" s="77">
        <f t="shared" si="50"/>
      </c>
      <c r="J1085" s="98"/>
    </row>
    <row r="1086" spans="1:10" ht="12.75">
      <c r="A1086" s="70">
        <f ca="1" t="shared" si="52"/>
      </c>
      <c r="B1086" s="95"/>
      <c r="C1086" s="95"/>
      <c r="D1086" s="96"/>
      <c r="E1086" s="97"/>
      <c r="F1086" s="80"/>
      <c r="G1086" s="80"/>
      <c r="H1086" s="61">
        <f t="shared" si="53"/>
      </c>
      <c r="I1086" s="77">
        <f t="shared" si="50"/>
      </c>
      <c r="J1086" s="98"/>
    </row>
    <row r="1087" spans="1:10" ht="12.75">
      <c r="A1087" s="70">
        <f ca="1" t="shared" si="52"/>
      </c>
      <c r="B1087" s="95"/>
      <c r="C1087" s="95"/>
      <c r="D1087" s="96"/>
      <c r="E1087" s="97"/>
      <c r="F1087" s="80"/>
      <c r="G1087" s="80"/>
      <c r="H1087" s="61">
        <f t="shared" si="53"/>
      </c>
      <c r="I1087" s="77">
        <f t="shared" si="50"/>
      </c>
      <c r="J1087" s="98"/>
    </row>
    <row r="1088" spans="1:10" ht="12.75">
      <c r="A1088" s="70">
        <f ca="1" t="shared" si="52"/>
      </c>
      <c r="B1088" s="95"/>
      <c r="C1088" s="95"/>
      <c r="D1088" s="96"/>
      <c r="E1088" s="97"/>
      <c r="F1088" s="80"/>
      <c r="G1088" s="80"/>
      <c r="H1088" s="61">
        <f t="shared" si="53"/>
      </c>
      <c r="I1088" s="77">
        <f t="shared" si="50"/>
      </c>
      <c r="J1088" s="98"/>
    </row>
    <row r="1089" spans="1:10" ht="12.75">
      <c r="A1089" s="70">
        <f ca="1" t="shared" si="52"/>
      </c>
      <c r="B1089" s="95"/>
      <c r="C1089" s="95"/>
      <c r="D1089" s="96"/>
      <c r="E1089" s="97"/>
      <c r="F1089" s="80"/>
      <c r="G1089" s="80"/>
      <c r="H1089" s="61">
        <f t="shared" si="53"/>
      </c>
      <c r="I1089" s="77">
        <f t="shared" si="50"/>
      </c>
      <c r="J1089" s="98"/>
    </row>
    <row r="1090" spans="1:10" ht="12.75">
      <c r="A1090" s="70">
        <f ca="1" t="shared" si="52"/>
      </c>
      <c r="B1090" s="95"/>
      <c r="C1090" s="95"/>
      <c r="D1090" s="96"/>
      <c r="E1090" s="97"/>
      <c r="F1090" s="80"/>
      <c r="G1090" s="80"/>
      <c r="H1090" s="61">
        <f aca="true" t="shared" si="54" ref="H1090:H1112">+IF(AND(F1090="",G1090=""),"",ROUND(G1090,2)*F1090)</f>
      </c>
      <c r="I1090" s="77">
        <f aca="true" t="shared" si="55" ref="I1090:I1112">IF(E1090&lt;&gt;"","C","")</f>
      </c>
      <c r="J1090" s="98"/>
    </row>
    <row r="1091" spans="1:10" ht="12.75">
      <c r="A1091" s="70">
        <f ca="1" t="shared" si="52"/>
      </c>
      <c r="B1091" s="95"/>
      <c r="C1091" s="95"/>
      <c r="D1091" s="96"/>
      <c r="E1091" s="97"/>
      <c r="F1091" s="80"/>
      <c r="G1091" s="80"/>
      <c r="H1091" s="61">
        <f t="shared" si="54"/>
      </c>
      <c r="I1091" s="77">
        <f t="shared" si="55"/>
      </c>
      <c r="J1091" s="98"/>
    </row>
    <row r="1092" spans="1:10" ht="12.75">
      <c r="A1092" s="70">
        <f ca="1" t="shared" si="52"/>
      </c>
      <c r="B1092" s="95"/>
      <c r="C1092" s="95"/>
      <c r="D1092" s="96"/>
      <c r="E1092" s="97"/>
      <c r="F1092" s="80"/>
      <c r="G1092" s="80"/>
      <c r="H1092" s="61">
        <f t="shared" si="54"/>
      </c>
      <c r="I1092" s="77">
        <f t="shared" si="55"/>
      </c>
      <c r="J1092" s="98"/>
    </row>
    <row r="1093" spans="1:10" ht="12.75">
      <c r="A1093" s="70">
        <f ca="1" t="shared" si="52"/>
      </c>
      <c r="B1093" s="95"/>
      <c r="C1093" s="95"/>
      <c r="D1093" s="96"/>
      <c r="E1093" s="97"/>
      <c r="F1093" s="80"/>
      <c r="G1093" s="80"/>
      <c r="H1093" s="61">
        <f t="shared" si="54"/>
      </c>
      <c r="I1093" s="77">
        <f t="shared" si="55"/>
      </c>
      <c r="J1093" s="98"/>
    </row>
    <row r="1094" spans="1:10" ht="12.75">
      <c r="A1094" s="70">
        <f ca="1" t="shared" si="52"/>
      </c>
      <c r="B1094" s="95"/>
      <c r="C1094" s="95"/>
      <c r="D1094" s="96"/>
      <c r="E1094" s="97"/>
      <c r="F1094" s="80"/>
      <c r="G1094" s="80"/>
      <c r="H1094" s="61">
        <f t="shared" si="54"/>
      </c>
      <c r="I1094" s="77">
        <f t="shared" si="55"/>
      </c>
      <c r="J1094" s="98"/>
    </row>
    <row r="1095" spans="1:10" ht="12.75">
      <c r="A1095" s="70">
        <f ca="1" t="shared" si="52"/>
      </c>
      <c r="B1095" s="95"/>
      <c r="C1095" s="95"/>
      <c r="D1095" s="96"/>
      <c r="E1095" s="97"/>
      <c r="F1095" s="80"/>
      <c r="G1095" s="80"/>
      <c r="H1095" s="61">
        <f t="shared" si="54"/>
      </c>
      <c r="I1095" s="77">
        <f t="shared" si="55"/>
      </c>
      <c r="J1095" s="98"/>
    </row>
    <row r="1096" spans="1:10" ht="12.75">
      <c r="A1096" s="70">
        <f ca="1" t="shared" si="52"/>
      </c>
      <c r="B1096" s="95"/>
      <c r="C1096" s="95"/>
      <c r="D1096" s="96"/>
      <c r="E1096" s="97"/>
      <c r="F1096" s="80"/>
      <c r="G1096" s="80"/>
      <c r="H1096" s="61">
        <f t="shared" si="54"/>
      </c>
      <c r="I1096" s="77">
        <f t="shared" si="55"/>
      </c>
      <c r="J1096" s="98"/>
    </row>
    <row r="1097" spans="1:10" ht="12.75">
      <c r="A1097" s="70">
        <f ca="1" t="shared" si="52"/>
      </c>
      <c r="B1097" s="95"/>
      <c r="C1097" s="95"/>
      <c r="D1097" s="96"/>
      <c r="E1097" s="97"/>
      <c r="F1097" s="80"/>
      <c r="G1097" s="80"/>
      <c r="H1097" s="61">
        <f t="shared" si="54"/>
      </c>
      <c r="I1097" s="77">
        <f t="shared" si="55"/>
      </c>
      <c r="J1097" s="98"/>
    </row>
    <row r="1098" spans="1:10" ht="12.75">
      <c r="A1098" s="70">
        <f ca="1" t="shared" si="52"/>
      </c>
      <c r="B1098" s="95"/>
      <c r="C1098" s="95"/>
      <c r="D1098" s="96"/>
      <c r="E1098" s="97"/>
      <c r="F1098" s="80"/>
      <c r="G1098" s="80"/>
      <c r="H1098" s="61">
        <f t="shared" si="54"/>
      </c>
      <c r="I1098" s="77">
        <f t="shared" si="55"/>
      </c>
      <c r="J1098" s="98"/>
    </row>
    <row r="1099" spans="1:10" ht="12.75">
      <c r="A1099" s="70">
        <f ca="1" t="shared" si="52"/>
      </c>
      <c r="B1099" s="95"/>
      <c r="C1099" s="95"/>
      <c r="D1099" s="96"/>
      <c r="E1099" s="97"/>
      <c r="F1099" s="80"/>
      <c r="G1099" s="80"/>
      <c r="H1099" s="61">
        <f t="shared" si="54"/>
      </c>
      <c r="I1099" s="77">
        <f t="shared" si="55"/>
      </c>
      <c r="J1099" s="98"/>
    </row>
    <row r="1100" spans="1:10" ht="12.75">
      <c r="A1100" s="70">
        <f ca="1" t="shared" si="52"/>
      </c>
      <c r="B1100" s="95"/>
      <c r="C1100" s="95"/>
      <c r="D1100" s="96"/>
      <c r="E1100" s="97"/>
      <c r="F1100" s="80"/>
      <c r="G1100" s="80"/>
      <c r="H1100" s="61">
        <f t="shared" si="54"/>
      </c>
      <c r="I1100" s="77">
        <f t="shared" si="55"/>
      </c>
      <c r="J1100" s="98"/>
    </row>
    <row r="1101" spans="1:10" ht="12.75">
      <c r="A1101" s="70">
        <f ca="1" t="shared" si="52"/>
      </c>
      <c r="B1101" s="95"/>
      <c r="C1101" s="95"/>
      <c r="D1101" s="96"/>
      <c r="E1101" s="97"/>
      <c r="F1101" s="80"/>
      <c r="G1101" s="80"/>
      <c r="H1101" s="61">
        <f t="shared" si="54"/>
      </c>
      <c r="I1101" s="77">
        <f t="shared" si="55"/>
      </c>
      <c r="J1101" s="98"/>
    </row>
    <row r="1102" spans="1:10" ht="12.75">
      <c r="A1102" s="70">
        <f ca="1" t="shared" si="52"/>
      </c>
      <c r="B1102" s="95"/>
      <c r="C1102" s="95"/>
      <c r="D1102" s="96"/>
      <c r="E1102" s="97"/>
      <c r="F1102" s="80"/>
      <c r="G1102" s="80"/>
      <c r="H1102" s="61">
        <f t="shared" si="54"/>
      </c>
      <c r="I1102" s="77">
        <f t="shared" si="55"/>
      </c>
      <c r="J1102" s="98"/>
    </row>
    <row r="1103" spans="1:10" ht="12.75">
      <c r="A1103" s="70">
        <f ca="1" t="shared" si="52"/>
      </c>
      <c r="B1103" s="95"/>
      <c r="C1103" s="95"/>
      <c r="D1103" s="96"/>
      <c r="E1103" s="97"/>
      <c r="F1103" s="80"/>
      <c r="G1103" s="80"/>
      <c r="H1103" s="61">
        <f t="shared" si="54"/>
      </c>
      <c r="I1103" s="77">
        <f t="shared" si="55"/>
      </c>
      <c r="J1103" s="98"/>
    </row>
    <row r="1104" spans="1:10" ht="12.75">
      <c r="A1104" s="70">
        <f ca="1" t="shared" si="52"/>
      </c>
      <c r="B1104" s="95"/>
      <c r="C1104" s="95"/>
      <c r="D1104" s="96"/>
      <c r="E1104" s="97"/>
      <c r="F1104" s="80"/>
      <c r="G1104" s="80"/>
      <c r="H1104" s="61">
        <f t="shared" si="54"/>
      </c>
      <c r="I1104" s="77">
        <f t="shared" si="55"/>
      </c>
      <c r="J1104" s="98"/>
    </row>
    <row r="1105" spans="1:10" ht="12.75">
      <c r="A1105" s="70">
        <f ca="1" t="shared" si="52"/>
      </c>
      <c r="B1105" s="95"/>
      <c r="C1105" s="95"/>
      <c r="D1105" s="96"/>
      <c r="E1105" s="97"/>
      <c r="F1105" s="80"/>
      <c r="G1105" s="80"/>
      <c r="H1105" s="61">
        <f t="shared" si="54"/>
      </c>
      <c r="I1105" s="77">
        <f t="shared" si="55"/>
      </c>
      <c r="J1105" s="98"/>
    </row>
    <row r="1106" spans="1:10" ht="12.75">
      <c r="A1106" s="70">
        <f aca="true" ca="1" t="shared" si="56" ref="A1106:A1112">+IF(NOT(ISBLANK(INDIRECT("e"&amp;ROW()))),MAX(INDIRECT("a$16:A"&amp;ROW()-1))+1,"")</f>
      </c>
      <c r="B1106" s="95"/>
      <c r="C1106" s="95"/>
      <c r="D1106" s="96"/>
      <c r="E1106" s="97"/>
      <c r="F1106" s="80"/>
      <c r="G1106" s="80"/>
      <c r="H1106" s="61">
        <f t="shared" si="54"/>
      </c>
      <c r="I1106" s="77">
        <f t="shared" si="55"/>
      </c>
      <c r="J1106" s="98"/>
    </row>
    <row r="1107" spans="1:10" ht="12.75">
      <c r="A1107" s="70">
        <f ca="1" t="shared" si="56"/>
      </c>
      <c r="B1107" s="95"/>
      <c r="C1107" s="95"/>
      <c r="D1107" s="96"/>
      <c r="E1107" s="97"/>
      <c r="F1107" s="80"/>
      <c r="G1107" s="80"/>
      <c r="H1107" s="61">
        <f t="shared" si="54"/>
      </c>
      <c r="I1107" s="77">
        <f t="shared" si="55"/>
      </c>
      <c r="J1107" s="98"/>
    </row>
    <row r="1108" spans="1:10" ht="12.75">
      <c r="A1108" s="70">
        <f ca="1" t="shared" si="56"/>
      </c>
      <c r="B1108" s="95"/>
      <c r="C1108" s="95"/>
      <c r="D1108" s="96"/>
      <c r="E1108" s="97"/>
      <c r="F1108" s="80"/>
      <c r="G1108" s="80"/>
      <c r="H1108" s="61">
        <f t="shared" si="54"/>
      </c>
      <c r="I1108" s="77">
        <f t="shared" si="55"/>
      </c>
      <c r="J1108" s="98"/>
    </row>
    <row r="1109" spans="1:10" ht="12.75">
      <c r="A1109" s="70">
        <f ca="1" t="shared" si="56"/>
      </c>
      <c r="B1109" s="95"/>
      <c r="C1109" s="95"/>
      <c r="D1109" s="96"/>
      <c r="E1109" s="97"/>
      <c r="F1109" s="80"/>
      <c r="G1109" s="80"/>
      <c r="H1109" s="61">
        <f t="shared" si="54"/>
      </c>
      <c r="I1109" s="77">
        <f t="shared" si="55"/>
      </c>
      <c r="J1109" s="98"/>
    </row>
    <row r="1110" spans="1:10" ht="12.75">
      <c r="A1110" s="70">
        <f ca="1" t="shared" si="56"/>
      </c>
      <c r="B1110" s="95"/>
      <c r="C1110" s="95"/>
      <c r="D1110" s="96"/>
      <c r="E1110" s="97"/>
      <c r="F1110" s="80"/>
      <c r="G1110" s="80"/>
      <c r="H1110" s="61">
        <f t="shared" si="54"/>
      </c>
      <c r="I1110" s="77">
        <f t="shared" si="55"/>
      </c>
      <c r="J1110" s="98"/>
    </row>
    <row r="1111" spans="1:10" ht="12.75">
      <c r="A1111" s="70">
        <f ca="1" t="shared" si="56"/>
      </c>
      <c r="B1111" s="95"/>
      <c r="C1111" s="95"/>
      <c r="D1111" s="96"/>
      <c r="E1111" s="97"/>
      <c r="F1111" s="80"/>
      <c r="G1111" s="80"/>
      <c r="H1111" s="61">
        <f t="shared" si="54"/>
      </c>
      <c r="I1111" s="77">
        <f t="shared" si="55"/>
      </c>
      <c r="J1111" s="98"/>
    </row>
    <row r="1112" spans="1:10" ht="12.75">
      <c r="A1112" s="70">
        <f ca="1" t="shared" si="56"/>
      </c>
      <c r="B1112" s="95"/>
      <c r="C1112" s="95"/>
      <c r="D1112" s="96"/>
      <c r="E1112" s="97"/>
      <c r="F1112" s="80"/>
      <c r="G1112" s="80"/>
      <c r="H1112" s="61">
        <f t="shared" si="54"/>
      </c>
      <c r="I1112" s="77">
        <f t="shared" si="55"/>
      </c>
      <c r="J1112" s="98"/>
    </row>
  </sheetData>
  <sheetProtection password="D367" sheet="1"/>
  <autoFilter ref="J1:J1065"/>
  <mergeCells count="3">
    <mergeCell ref="A1:J1"/>
    <mergeCell ref="D8:G8"/>
    <mergeCell ref="D9:G9"/>
  </mergeCells>
  <conditionalFormatting sqref="E2:E3 B18:E25 J18:J25 J883:J932 J587:J706 J708:J731 J733:J747 J749:J763 J765:J775 J777:J805 J807:J846 J848:J871 J873 J934:J939 J941:J962 J964:J970 J972:J985 J987:J1000 J1002:J1007 J1009:J1021 J1023:J1030 J1032:J1037 J1039 J1041:J1045 J1047:J1059 J1061 J1063:J1065 J361:J585 J359 J353:J357 J348:J351 J345:J346 J343 J340:J341 J337:J338 J335 J333 J329:J331 J325:J327 J322:J323 J320 J309:J318 J307 J302:J305 J300 J296:J298 J292:J294 J261:J290 J238:J259 J232:J236 J228:J230 J226 J223:J224 J218:J221 J216 J214 J211:J212 J197:J209 J194:J195 B194:E194 J189:J192 B189:E192 J186:J187 B186:E187 J184 B184:E184 J181:J182 B181:E182 J175:J179 B175:E179 J144:J173 B144:E173 J140:J142 B140:E142 J134:J138 B134:E138 J130:J132 B130:E132 J127:J128 B127:E128 J111:J125 B111:E125 J106:J109 B106:E109 J104 B104:E104 J101:J102 B101:E102 J93:J99 B93:E99 J82:J91 B82:E91 J65:J80 B65:E80 J63 B63:E63 J57:J61 B57:E61 J54:J55 B54:E55 J37:J52 B37:E52 J27:J35 B27:E35">
    <cfRule type="cellIs" priority="171" dxfId="0" operator="notEqual" stopIfTrue="1">
      <formula>""</formula>
    </cfRule>
  </conditionalFormatting>
  <conditionalFormatting sqref="B1066:G1066">
    <cfRule type="cellIs" priority="91" dxfId="0" operator="notEqual" stopIfTrue="1">
      <formula>""</formula>
    </cfRule>
  </conditionalFormatting>
  <conditionalFormatting sqref="J1066">
    <cfRule type="cellIs" priority="90" dxfId="0" operator="notEqual" stopIfTrue="1">
      <formula>""</formula>
    </cfRule>
  </conditionalFormatting>
  <conditionalFormatting sqref="H8">
    <cfRule type="expression" priority="82" dxfId="13" stopIfTrue="1">
      <formula>$H$8=0</formula>
    </cfRule>
    <cfRule type="cellIs" priority="83" dxfId="12" operator="lessThan" stopIfTrue="1">
      <formula>$H$8</formula>
    </cfRule>
    <cfRule type="cellIs" priority="84" dxfId="11" operator="greaterThan" stopIfTrue="1">
      <formula>$H$8</formula>
    </cfRule>
  </conditionalFormatting>
  <conditionalFormatting sqref="H6">
    <cfRule type="cellIs" priority="79" dxfId="13" operator="equal" stopIfTrue="1">
      <formula>0</formula>
    </cfRule>
    <cfRule type="cellIs" priority="80" dxfId="12" operator="lessThan" stopIfTrue="1">
      <formula>$H$8</formula>
    </cfRule>
    <cfRule type="cellIs" priority="81" dxfId="11" operator="greaterThanOrEqual" stopIfTrue="1">
      <formula>$H$8</formula>
    </cfRule>
  </conditionalFormatting>
  <conditionalFormatting sqref="F18:G25 F194:G194 F189:G192 F186:G187 F184:G184 F181:G182 F175:G179 F144:G173 F140:G142 F134:G138 F130:G132 F127:G128 F111:G125 F106:G109 F104:G104 F101:G102 F93:G99 F82:G91 F65:G80 F63:G63 F57:G61 F54:G55 F37:G52 F27:G35">
    <cfRule type="cellIs" priority="78" dxfId="0" operator="notEqual" stopIfTrue="1">
      <formula>""</formula>
    </cfRule>
  </conditionalFormatting>
  <conditionalFormatting sqref="B1067:G1112">
    <cfRule type="cellIs" priority="77" dxfId="0" operator="notEqual" stopIfTrue="1">
      <formula>""</formula>
    </cfRule>
  </conditionalFormatting>
  <conditionalFormatting sqref="J1067:J1112">
    <cfRule type="cellIs" priority="76" dxfId="0" operator="notEqual" stopIfTrue="1">
      <formula>""</formula>
    </cfRule>
  </conditionalFormatting>
  <conditionalFormatting sqref="J874:J881">
    <cfRule type="cellIs" priority="75" dxfId="0" operator="notEqual" stopIfTrue="1">
      <formula>""</formula>
    </cfRule>
  </conditionalFormatting>
  <conditionalFormatting sqref="C195 C197:C201">
    <cfRule type="cellIs" priority="74" dxfId="0" operator="notEqual" stopIfTrue="1">
      <formula>""</formula>
    </cfRule>
  </conditionalFormatting>
  <conditionalFormatting sqref="C202:C209 C218:C220 C216 C214 C211:C212">
    <cfRule type="cellIs" priority="73" dxfId="0" operator="notEqual" stopIfTrue="1">
      <formula>""</formula>
    </cfRule>
  </conditionalFormatting>
  <conditionalFormatting sqref="C224 C229 C292 C294 C300 C304:C305 C587:C1065 C361:C585 C359 C353:C357 C348:C351 C345:C346 C343 C340:C341 C337:C338 C335 C333 C329:C331 C325:C327 C322:C323 C320 C309:C318 C296 C226">
    <cfRule type="cellIs" priority="72" dxfId="0" operator="notEqual" stopIfTrue="1">
      <formula>""</formula>
    </cfRule>
  </conditionalFormatting>
  <conditionalFormatting sqref="C221">
    <cfRule type="cellIs" priority="71" dxfId="0" operator="notEqual" stopIfTrue="1">
      <formula>""</formula>
    </cfRule>
  </conditionalFormatting>
  <conditionalFormatting sqref="C223">
    <cfRule type="cellIs" priority="70" dxfId="0" operator="notEqual" stopIfTrue="1">
      <formula>""</formula>
    </cfRule>
  </conditionalFormatting>
  <conditionalFormatting sqref="C228">
    <cfRule type="cellIs" priority="69" dxfId="0" operator="notEqual" stopIfTrue="1">
      <formula>""</formula>
    </cfRule>
  </conditionalFormatting>
  <conditionalFormatting sqref="C230">
    <cfRule type="cellIs" priority="68" dxfId="0" operator="notEqual" stopIfTrue="1">
      <formula>""</formula>
    </cfRule>
  </conditionalFormatting>
  <conditionalFormatting sqref="C232">
    <cfRule type="cellIs" priority="67" dxfId="0" operator="notEqual" stopIfTrue="1">
      <formula>""</formula>
    </cfRule>
  </conditionalFormatting>
  <conditionalFormatting sqref="C233:C236">
    <cfRule type="cellIs" priority="66" dxfId="0" operator="notEqual" stopIfTrue="1">
      <formula>""</formula>
    </cfRule>
  </conditionalFormatting>
  <conditionalFormatting sqref="C238:C256">
    <cfRule type="cellIs" priority="65" dxfId="0" operator="notEqual" stopIfTrue="1">
      <formula>""</formula>
    </cfRule>
  </conditionalFormatting>
  <conditionalFormatting sqref="C257:C259">
    <cfRule type="cellIs" priority="64" dxfId="0" operator="notEqual" stopIfTrue="1">
      <formula>""</formula>
    </cfRule>
  </conditionalFormatting>
  <conditionalFormatting sqref="C261:C281">
    <cfRule type="cellIs" priority="63" dxfId="0" operator="notEqual" stopIfTrue="1">
      <formula>""</formula>
    </cfRule>
  </conditionalFormatting>
  <conditionalFormatting sqref="C282:C290">
    <cfRule type="cellIs" priority="62" dxfId="0" operator="notEqual" stopIfTrue="1">
      <formula>""</formula>
    </cfRule>
  </conditionalFormatting>
  <conditionalFormatting sqref="C293">
    <cfRule type="cellIs" priority="61" dxfId="0" operator="notEqual" stopIfTrue="1">
      <formula>""</formula>
    </cfRule>
  </conditionalFormatting>
  <conditionalFormatting sqref="C297">
    <cfRule type="cellIs" priority="60" dxfId="0" operator="notEqual" stopIfTrue="1">
      <formula>""</formula>
    </cfRule>
  </conditionalFormatting>
  <conditionalFormatting sqref="C298">
    <cfRule type="cellIs" priority="59" dxfId="0" operator="notEqual" stopIfTrue="1">
      <formula>""</formula>
    </cfRule>
  </conditionalFormatting>
  <conditionalFormatting sqref="C302:C303">
    <cfRule type="cellIs" priority="58" dxfId="0" operator="notEqual" stopIfTrue="1">
      <formula>""</formula>
    </cfRule>
  </conditionalFormatting>
  <conditionalFormatting sqref="C586">
    <cfRule type="cellIs" priority="57" dxfId="0" operator="notEqual" stopIfTrue="1">
      <formula>""</formula>
    </cfRule>
  </conditionalFormatting>
  <conditionalFormatting sqref="C360">
    <cfRule type="cellIs" priority="56" dxfId="0" operator="notEqual" stopIfTrue="1">
      <formula>""</formula>
    </cfRule>
  </conditionalFormatting>
  <conditionalFormatting sqref="C358">
    <cfRule type="cellIs" priority="55" dxfId="0" operator="notEqual" stopIfTrue="1">
      <formula>""</formula>
    </cfRule>
  </conditionalFormatting>
  <conditionalFormatting sqref="C352">
    <cfRule type="cellIs" priority="54" dxfId="0" operator="notEqual" stopIfTrue="1">
      <formula>""</formula>
    </cfRule>
  </conditionalFormatting>
  <conditionalFormatting sqref="C347">
    <cfRule type="cellIs" priority="53" dxfId="0" operator="notEqual" stopIfTrue="1">
      <formula>""</formula>
    </cfRule>
  </conditionalFormatting>
  <conditionalFormatting sqref="C344">
    <cfRule type="cellIs" priority="52" dxfId="0" operator="notEqual" stopIfTrue="1">
      <formula>""</formula>
    </cfRule>
  </conditionalFormatting>
  <conditionalFormatting sqref="C342">
    <cfRule type="cellIs" priority="51" dxfId="0" operator="notEqual" stopIfTrue="1">
      <formula>""</formula>
    </cfRule>
  </conditionalFormatting>
  <conditionalFormatting sqref="C339">
    <cfRule type="cellIs" priority="50" dxfId="0" operator="notEqual" stopIfTrue="1">
      <formula>""</formula>
    </cfRule>
  </conditionalFormatting>
  <conditionalFormatting sqref="C336">
    <cfRule type="cellIs" priority="49" dxfId="0" operator="notEqual" stopIfTrue="1">
      <formula>""</formula>
    </cfRule>
  </conditionalFormatting>
  <conditionalFormatting sqref="C334">
    <cfRule type="cellIs" priority="48" dxfId="0" operator="notEqual" stopIfTrue="1">
      <formula>""</formula>
    </cfRule>
  </conditionalFormatting>
  <conditionalFormatting sqref="C332">
    <cfRule type="cellIs" priority="47" dxfId="0" operator="notEqual" stopIfTrue="1">
      <formula>""</formula>
    </cfRule>
  </conditionalFormatting>
  <conditionalFormatting sqref="C328">
    <cfRule type="cellIs" priority="46" dxfId="0" operator="notEqual" stopIfTrue="1">
      <formula>""</formula>
    </cfRule>
  </conditionalFormatting>
  <conditionalFormatting sqref="C324">
    <cfRule type="cellIs" priority="45" dxfId="0" operator="notEqual" stopIfTrue="1">
      <formula>""</formula>
    </cfRule>
  </conditionalFormatting>
  <conditionalFormatting sqref="C321">
    <cfRule type="cellIs" priority="44" dxfId="0" operator="notEqual" stopIfTrue="1">
      <formula>""</formula>
    </cfRule>
  </conditionalFormatting>
  <conditionalFormatting sqref="C319">
    <cfRule type="cellIs" priority="43" dxfId="0" operator="notEqual" stopIfTrue="1">
      <formula>""</formula>
    </cfRule>
  </conditionalFormatting>
  <conditionalFormatting sqref="C308">
    <cfRule type="cellIs" priority="42" dxfId="0" operator="notEqual" stopIfTrue="1">
      <formula>""</formula>
    </cfRule>
  </conditionalFormatting>
  <conditionalFormatting sqref="C306">
    <cfRule type="cellIs" priority="41" dxfId="0" operator="notEqual" stopIfTrue="1">
      <formula>""</formula>
    </cfRule>
  </conditionalFormatting>
  <conditionalFormatting sqref="C301">
    <cfRule type="cellIs" priority="40" dxfId="0" operator="notEqual" stopIfTrue="1">
      <formula>""</formula>
    </cfRule>
  </conditionalFormatting>
  <conditionalFormatting sqref="C299">
    <cfRule type="cellIs" priority="39" dxfId="0" operator="notEqual" stopIfTrue="1">
      <formula>""</formula>
    </cfRule>
  </conditionalFormatting>
  <conditionalFormatting sqref="C295">
    <cfRule type="cellIs" priority="38" dxfId="0" operator="notEqual" stopIfTrue="1">
      <formula>""</formula>
    </cfRule>
  </conditionalFormatting>
  <conditionalFormatting sqref="C291">
    <cfRule type="cellIs" priority="37" dxfId="0" operator="notEqual" stopIfTrue="1">
      <formula>""</formula>
    </cfRule>
  </conditionalFormatting>
  <conditionalFormatting sqref="C260">
    <cfRule type="cellIs" priority="36" dxfId="0" operator="notEqual" stopIfTrue="1">
      <formula>""</formula>
    </cfRule>
  </conditionalFormatting>
  <conditionalFormatting sqref="C237">
    <cfRule type="cellIs" priority="35" dxfId="0" operator="notEqual" stopIfTrue="1">
      <formula>""</formula>
    </cfRule>
  </conditionalFormatting>
  <conditionalFormatting sqref="C231">
    <cfRule type="cellIs" priority="34" dxfId="0" operator="notEqual" stopIfTrue="1">
      <formula>""</formula>
    </cfRule>
  </conditionalFormatting>
  <conditionalFormatting sqref="C227">
    <cfRule type="cellIs" priority="33" dxfId="0" operator="notEqual" stopIfTrue="1">
      <formula>""</formula>
    </cfRule>
  </conditionalFormatting>
  <conditionalFormatting sqref="C225">
    <cfRule type="cellIs" priority="32" dxfId="0" operator="notEqual" stopIfTrue="1">
      <formula>""</formula>
    </cfRule>
  </conditionalFormatting>
  <conditionalFormatting sqref="C222">
    <cfRule type="cellIs" priority="31" dxfId="0" operator="notEqual" stopIfTrue="1">
      <formula>""</formula>
    </cfRule>
  </conditionalFormatting>
  <conditionalFormatting sqref="C217">
    <cfRule type="cellIs" priority="30" dxfId="0" operator="notEqual" stopIfTrue="1">
      <formula>""</formula>
    </cfRule>
  </conditionalFormatting>
  <conditionalFormatting sqref="C215">
    <cfRule type="cellIs" priority="29" dxfId="0" operator="notEqual" stopIfTrue="1">
      <formula>""</formula>
    </cfRule>
  </conditionalFormatting>
  <conditionalFormatting sqref="C213">
    <cfRule type="cellIs" priority="28" dxfId="0" operator="notEqual" stopIfTrue="1">
      <formula>""</formula>
    </cfRule>
  </conditionalFormatting>
  <conditionalFormatting sqref="C210">
    <cfRule type="cellIs" priority="27" dxfId="0" operator="notEqual" stopIfTrue="1">
      <formula>""</formula>
    </cfRule>
  </conditionalFormatting>
  <conditionalFormatting sqref="C196">
    <cfRule type="cellIs" priority="26" dxfId="0" operator="notEqual" stopIfTrue="1">
      <formula>""</formula>
    </cfRule>
  </conditionalFormatting>
  <conditionalFormatting sqref="C193">
    <cfRule type="cellIs" priority="25" dxfId="0" operator="notEqual" stopIfTrue="1">
      <formula>""</formula>
    </cfRule>
  </conditionalFormatting>
  <conditionalFormatting sqref="C188">
    <cfRule type="cellIs" priority="24" dxfId="0" operator="notEqual" stopIfTrue="1">
      <formula>""</formula>
    </cfRule>
  </conditionalFormatting>
  <conditionalFormatting sqref="C185">
    <cfRule type="cellIs" priority="23" dxfId="0" operator="notEqual" stopIfTrue="1">
      <formula>""</formula>
    </cfRule>
  </conditionalFormatting>
  <conditionalFormatting sqref="C183">
    <cfRule type="cellIs" priority="22" dxfId="0" operator="notEqual" stopIfTrue="1">
      <formula>""</formula>
    </cfRule>
  </conditionalFormatting>
  <conditionalFormatting sqref="C180">
    <cfRule type="cellIs" priority="21" dxfId="0" operator="notEqual" stopIfTrue="1">
      <formula>""</formula>
    </cfRule>
  </conditionalFormatting>
  <conditionalFormatting sqref="C174">
    <cfRule type="cellIs" priority="20" dxfId="0" operator="notEqual" stopIfTrue="1">
      <formula>""</formula>
    </cfRule>
  </conditionalFormatting>
  <conditionalFormatting sqref="C143">
    <cfRule type="cellIs" priority="19" dxfId="0" operator="notEqual" stopIfTrue="1">
      <formula>""</formula>
    </cfRule>
  </conditionalFormatting>
  <conditionalFormatting sqref="C139">
    <cfRule type="cellIs" priority="18" dxfId="0" operator="notEqual" stopIfTrue="1">
      <formula>""</formula>
    </cfRule>
  </conditionalFormatting>
  <conditionalFormatting sqref="C133">
    <cfRule type="cellIs" priority="17" dxfId="0" operator="notEqual" stopIfTrue="1">
      <formula>""</formula>
    </cfRule>
  </conditionalFormatting>
  <conditionalFormatting sqref="C129">
    <cfRule type="cellIs" priority="16" dxfId="0" operator="notEqual" stopIfTrue="1">
      <formula>""</formula>
    </cfRule>
  </conditionalFormatting>
  <conditionalFormatting sqref="C126">
    <cfRule type="cellIs" priority="15" dxfId="0" operator="notEqual" stopIfTrue="1">
      <formula>""</formula>
    </cfRule>
  </conditionalFormatting>
  <conditionalFormatting sqref="C110">
    <cfRule type="cellIs" priority="14" dxfId="0" operator="notEqual" stopIfTrue="1">
      <formula>""</formula>
    </cfRule>
  </conditionalFormatting>
  <conditionalFormatting sqref="C105">
    <cfRule type="cellIs" priority="13" dxfId="0" operator="notEqual" stopIfTrue="1">
      <formula>""</formula>
    </cfRule>
  </conditionalFormatting>
  <conditionalFormatting sqref="C103">
    <cfRule type="cellIs" priority="12" dxfId="0" operator="notEqual" stopIfTrue="1">
      <formula>""</formula>
    </cfRule>
  </conditionalFormatting>
  <conditionalFormatting sqref="C100">
    <cfRule type="cellIs" priority="11" dxfId="0" operator="notEqual" stopIfTrue="1">
      <formula>""</formula>
    </cfRule>
  </conditionalFormatting>
  <conditionalFormatting sqref="C92">
    <cfRule type="cellIs" priority="10" dxfId="0" operator="notEqual" stopIfTrue="1">
      <formula>""</formula>
    </cfRule>
  </conditionalFormatting>
  <conditionalFormatting sqref="C81">
    <cfRule type="cellIs" priority="9" dxfId="0" operator="notEqual" stopIfTrue="1">
      <formula>""</formula>
    </cfRule>
  </conditionalFormatting>
  <conditionalFormatting sqref="C64">
    <cfRule type="cellIs" priority="8" dxfId="0" operator="notEqual" stopIfTrue="1">
      <formula>""</formula>
    </cfRule>
  </conditionalFormatting>
  <conditionalFormatting sqref="C62">
    <cfRule type="cellIs" priority="7" dxfId="0" operator="notEqual" stopIfTrue="1">
      <formula>""</formula>
    </cfRule>
  </conditionalFormatting>
  <conditionalFormatting sqref="C56">
    <cfRule type="cellIs" priority="6" dxfId="0" operator="notEqual" stopIfTrue="1">
      <formula>""</formula>
    </cfRule>
  </conditionalFormatting>
  <conditionalFormatting sqref="C53">
    <cfRule type="cellIs" priority="5" dxfId="0" operator="notEqual" stopIfTrue="1">
      <formula>""</formula>
    </cfRule>
  </conditionalFormatting>
  <conditionalFormatting sqref="C36">
    <cfRule type="cellIs" priority="4" dxfId="0" operator="notEqual" stopIfTrue="1">
      <formula>""</formula>
    </cfRule>
  </conditionalFormatting>
  <conditionalFormatting sqref="C26">
    <cfRule type="cellIs" priority="3" dxfId="0" operator="notEqual" stopIfTrue="1">
      <formula>""</formula>
    </cfRule>
  </conditionalFormatting>
  <conditionalFormatting sqref="C17">
    <cfRule type="cellIs" priority="2" dxfId="0" operator="notEqual" stopIfTrue="1">
      <formula>""</formula>
    </cfRule>
  </conditionalFormatting>
  <conditionalFormatting sqref="C307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ttenzione" error="Importo con solo 2 (due) posizioni decimali!!!" sqref="F1113:G65536 F17:G1065">
      <formula1>F1113=ROUND(F1113,2)</formula1>
    </dataValidation>
    <dataValidation type="custom" allowBlank="1" showInputMessage="1" showErrorMessage="1" errorTitle="Attenzione!" error="Importo con solo 2 (due) posizioni decimali!!!" sqref="F1066:G1112">
      <formula1>F1066=ROUND(F1066,2)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2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5.57421875" style="38" customWidth="1"/>
    <col min="2" max="2" width="13.00390625" style="1" customWidth="1"/>
    <col min="3" max="3" width="2.140625" style="11" bestFit="1" customWidth="1"/>
    <col min="4" max="4" width="65.00390625" style="1" customWidth="1"/>
    <col min="5" max="5" width="16.7109375" style="1" customWidth="1"/>
    <col min="6" max="6" width="15.00390625" style="78" customWidth="1"/>
    <col min="7" max="7" width="17.00390625" style="79" customWidth="1"/>
    <col min="8" max="8" width="17.00390625" style="38" customWidth="1"/>
    <col min="9" max="11" width="11.421875" style="38" customWidth="1"/>
    <col min="12" max="12" width="12.421875" style="38" bestFit="1" customWidth="1"/>
    <col min="13" max="16384" width="11.421875" style="38" customWidth="1"/>
  </cols>
  <sheetData>
    <row r="1" spans="1:10" ht="15">
      <c r="A1" s="160" t="s">
        <v>280</v>
      </c>
      <c r="B1" s="161"/>
      <c r="C1" s="161"/>
      <c r="D1" s="161"/>
      <c r="E1" s="161"/>
      <c r="F1" s="161"/>
      <c r="G1" s="161"/>
      <c r="H1" s="161"/>
      <c r="I1" s="162"/>
      <c r="J1" s="31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2"/>
      <c r="B5" s="22"/>
      <c r="C5" s="47"/>
      <c r="D5" s="23" t="s">
        <v>263</v>
      </c>
      <c r="E5" s="24"/>
      <c r="F5" s="24"/>
      <c r="G5" s="24"/>
      <c r="H5" s="25"/>
    </row>
    <row r="6" spans="1:8" ht="12.75">
      <c r="A6" s="1"/>
      <c r="F6" s="1"/>
      <c r="G6" s="1"/>
      <c r="H6" s="1"/>
    </row>
    <row r="7" spans="1:8" ht="12.75">
      <c r="A7" s="22"/>
      <c r="B7" s="22"/>
      <c r="C7" s="47"/>
      <c r="D7" s="154" t="s">
        <v>279</v>
      </c>
      <c r="E7" s="155"/>
      <c r="F7" s="155"/>
      <c r="G7" s="156"/>
      <c r="H7" s="62">
        <f>SUM($H$17:$H$10012)</f>
        <v>601478.0610000001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57"/>
      <c r="H10" s="1"/>
    </row>
    <row r="11" spans="6:8" ht="12.75">
      <c r="F11" s="1"/>
      <c r="G11" s="57"/>
      <c r="H11" s="68"/>
    </row>
    <row r="12" spans="1:7" ht="12.75">
      <c r="A12" s="1"/>
      <c r="F12" s="1"/>
      <c r="G12" s="1"/>
    </row>
    <row r="13" spans="1:7" ht="15">
      <c r="A13" s="13"/>
      <c r="B13" s="3" t="s">
        <v>281</v>
      </c>
      <c r="C13" s="43"/>
      <c r="D13" s="3"/>
      <c r="E13" s="3"/>
      <c r="F13" s="3"/>
      <c r="G13" s="3"/>
    </row>
    <row r="14" spans="1:13" ht="66">
      <c r="A14" s="14" t="s">
        <v>255</v>
      </c>
      <c r="B14" s="14" t="s">
        <v>256</v>
      </c>
      <c r="C14" s="14" t="s">
        <v>244</v>
      </c>
      <c r="D14" s="15" t="s">
        <v>242</v>
      </c>
      <c r="E14" s="14" t="s">
        <v>257</v>
      </c>
      <c r="F14" s="14" t="s">
        <v>258</v>
      </c>
      <c r="G14" s="14" t="s">
        <v>259</v>
      </c>
      <c r="H14" s="14" t="s">
        <v>260</v>
      </c>
      <c r="I14" s="17" t="s">
        <v>262</v>
      </c>
      <c r="L14" s="83"/>
      <c r="M14" s="40"/>
    </row>
    <row r="15" spans="1:13" ht="12.75">
      <c r="A15" s="70">
        <f ca="1">+IF(NOT(ISBLANK(INDIRECT("e"&amp;ROW()))),MAX(INDIRECT("a$16:A"&amp;ROW()-1))+1,"")</f>
      </c>
      <c r="B15" s="89" t="s">
        <v>1374</v>
      </c>
      <c r="C15" s="69"/>
      <c r="D15" s="89" t="s">
        <v>1390</v>
      </c>
      <c r="E15" s="88"/>
      <c r="F15" s="84"/>
      <c r="G15" s="85"/>
      <c r="H15" s="61">
        <f aca="true" t="shared" si="0" ref="H15:H71">+IF(AND(F15="",G15=""),"",ROUND(G15,2)*F15)</f>
      </c>
      <c r="I15" s="89"/>
      <c r="L15" s="83"/>
      <c r="M15" s="40"/>
    </row>
    <row r="16" spans="1:13" ht="12.75">
      <c r="A16" s="70">
        <f aca="true" ca="1" t="shared" si="1" ref="A16:A71">+IF(NOT(ISBLANK(INDIRECT("e"&amp;ROW()))),MAX(INDIRECT("a$16:A"&amp;ROW()-1))+1,"")</f>
      </c>
      <c r="B16" s="89" t="s">
        <v>1373</v>
      </c>
      <c r="C16" s="69"/>
      <c r="D16" s="89" t="s">
        <v>1391</v>
      </c>
      <c r="E16" s="87"/>
      <c r="F16" s="88"/>
      <c r="G16" s="84"/>
      <c r="H16" s="61">
        <f t="shared" si="0"/>
      </c>
      <c r="I16" s="86"/>
      <c r="L16" s="83"/>
      <c r="M16" s="40"/>
    </row>
    <row r="17" spans="1:10" ht="15">
      <c r="A17" s="70">
        <f ca="1" t="shared" si="1"/>
        <v>1</v>
      </c>
      <c r="B17" s="85" t="s">
        <v>1325</v>
      </c>
      <c r="C17" s="69"/>
      <c r="D17" s="91" t="s">
        <v>1392</v>
      </c>
      <c r="E17" s="85" t="s">
        <v>289</v>
      </c>
      <c r="F17" s="87">
        <v>2261.2</v>
      </c>
      <c r="G17" s="88">
        <v>8.58</v>
      </c>
      <c r="H17" s="61">
        <f t="shared" si="0"/>
        <v>19401.095999999998</v>
      </c>
      <c r="I17" s="92" t="s">
        <v>2371</v>
      </c>
      <c r="J17" s="81"/>
    </row>
    <row r="18" spans="1:10" ht="15">
      <c r="A18" s="70">
        <f ca="1" t="shared" si="1"/>
        <v>2</v>
      </c>
      <c r="B18" s="85" t="s">
        <v>1326</v>
      </c>
      <c r="C18" s="69"/>
      <c r="D18" s="91" t="s">
        <v>1393</v>
      </c>
      <c r="E18" s="85" t="s">
        <v>294</v>
      </c>
      <c r="F18" s="87">
        <v>7468</v>
      </c>
      <c r="G18" s="88">
        <v>9.73</v>
      </c>
      <c r="H18" s="61">
        <f t="shared" si="0"/>
        <v>72663.64</v>
      </c>
      <c r="I18" s="92" t="s">
        <v>2371</v>
      </c>
      <c r="J18" s="81"/>
    </row>
    <row r="19" spans="1:12" ht="15">
      <c r="A19" s="70">
        <f ca="1" t="shared" si="1"/>
        <v>3</v>
      </c>
      <c r="B19" s="85" t="s">
        <v>1327</v>
      </c>
      <c r="C19" s="69"/>
      <c r="D19" s="91" t="s">
        <v>1394</v>
      </c>
      <c r="E19" s="85" t="s">
        <v>294</v>
      </c>
      <c r="F19" s="87">
        <v>178120</v>
      </c>
      <c r="G19" s="88">
        <v>0.43</v>
      </c>
      <c r="H19" s="61">
        <f t="shared" si="0"/>
        <v>76591.6</v>
      </c>
      <c r="I19" s="92" t="s">
        <v>2371</v>
      </c>
      <c r="J19" s="81"/>
      <c r="L19" s="42"/>
    </row>
    <row r="20" spans="1:12" ht="15">
      <c r="A20" s="70">
        <f ca="1" t="shared" si="1"/>
        <v>4</v>
      </c>
      <c r="B20" s="85" t="s">
        <v>1328</v>
      </c>
      <c r="C20" s="69"/>
      <c r="D20" s="91" t="s">
        <v>1395</v>
      </c>
      <c r="E20" s="85" t="s">
        <v>324</v>
      </c>
      <c r="F20" s="87">
        <v>30</v>
      </c>
      <c r="G20" s="88">
        <v>18.38</v>
      </c>
      <c r="H20" s="61">
        <f t="shared" si="0"/>
        <v>551.4</v>
      </c>
      <c r="I20" s="92" t="s">
        <v>2371</v>
      </c>
      <c r="J20" s="81"/>
      <c r="L20" s="41"/>
    </row>
    <row r="21" spans="1:10" ht="15">
      <c r="A21" s="70">
        <f ca="1" t="shared" si="1"/>
        <v>5</v>
      </c>
      <c r="B21" s="85" t="s">
        <v>1329</v>
      </c>
      <c r="C21" s="69"/>
      <c r="D21" s="91" t="s">
        <v>1396</v>
      </c>
      <c r="E21" s="85" t="s">
        <v>324</v>
      </c>
      <c r="F21" s="87">
        <v>9900</v>
      </c>
      <c r="G21" s="88">
        <v>0.34</v>
      </c>
      <c r="H21" s="61">
        <f t="shared" si="0"/>
        <v>3366.0000000000005</v>
      </c>
      <c r="I21" s="92" t="s">
        <v>2371</v>
      </c>
      <c r="J21" s="81"/>
    </row>
    <row r="22" spans="1:10" ht="15">
      <c r="A22" s="70">
        <f ca="1" t="shared" si="1"/>
        <v>6</v>
      </c>
      <c r="B22" s="85" t="s">
        <v>1330</v>
      </c>
      <c r="C22" s="69"/>
      <c r="D22" s="91" t="s">
        <v>1397</v>
      </c>
      <c r="E22" s="85" t="s">
        <v>294</v>
      </c>
      <c r="F22" s="87">
        <v>300</v>
      </c>
      <c r="G22" s="88">
        <v>18.39</v>
      </c>
      <c r="H22" s="61">
        <f t="shared" si="0"/>
        <v>5517</v>
      </c>
      <c r="I22" s="92" t="s">
        <v>2371</v>
      </c>
      <c r="J22" s="81"/>
    </row>
    <row r="23" spans="1:10" ht="15">
      <c r="A23" s="70">
        <f ca="1" t="shared" si="1"/>
        <v>7</v>
      </c>
      <c r="B23" s="85" t="s">
        <v>1331</v>
      </c>
      <c r="C23" s="69"/>
      <c r="D23" s="91" t="s">
        <v>1393</v>
      </c>
      <c r="E23" s="85" t="s">
        <v>294</v>
      </c>
      <c r="F23" s="87">
        <v>300</v>
      </c>
      <c r="G23" s="88">
        <v>21.77</v>
      </c>
      <c r="H23" s="61">
        <f t="shared" si="0"/>
        <v>6531</v>
      </c>
      <c r="I23" s="92" t="s">
        <v>2371</v>
      </c>
      <c r="J23" s="81"/>
    </row>
    <row r="24" spans="1:12" ht="15">
      <c r="A24" s="70">
        <f ca="1" t="shared" si="1"/>
        <v>8</v>
      </c>
      <c r="B24" s="85" t="s">
        <v>1332</v>
      </c>
      <c r="C24" s="69"/>
      <c r="D24" s="91" t="s">
        <v>1333</v>
      </c>
      <c r="E24" s="85" t="s">
        <v>1338</v>
      </c>
      <c r="F24" s="87">
        <v>156</v>
      </c>
      <c r="G24" s="88">
        <v>47.62</v>
      </c>
      <c r="H24" s="61">
        <f t="shared" si="0"/>
        <v>7428.719999999999</v>
      </c>
      <c r="I24" s="92" t="s">
        <v>2371</v>
      </c>
      <c r="J24" s="81"/>
      <c r="L24" s="41"/>
    </row>
    <row r="25" spans="1:12" ht="15">
      <c r="A25" s="70">
        <f ca="1" t="shared" si="1"/>
        <v>9</v>
      </c>
      <c r="B25" s="85" t="s">
        <v>1334</v>
      </c>
      <c r="C25" s="69"/>
      <c r="D25" s="91" t="s">
        <v>1335</v>
      </c>
      <c r="E25" s="85" t="s">
        <v>1338</v>
      </c>
      <c r="F25" s="87">
        <v>216</v>
      </c>
      <c r="G25" s="88">
        <v>58.01</v>
      </c>
      <c r="H25" s="61">
        <f t="shared" si="0"/>
        <v>12530.16</v>
      </c>
      <c r="I25" s="92" t="s">
        <v>2371</v>
      </c>
      <c r="J25" s="81"/>
      <c r="L25" s="42"/>
    </row>
    <row r="26" spans="1:12" ht="15">
      <c r="A26" s="70">
        <f ca="1" t="shared" si="1"/>
        <v>10</v>
      </c>
      <c r="B26" s="85" t="s">
        <v>1336</v>
      </c>
      <c r="C26" s="69"/>
      <c r="D26" s="91" t="s">
        <v>1395</v>
      </c>
      <c r="E26" s="85" t="s">
        <v>294</v>
      </c>
      <c r="F26" s="87">
        <v>4634</v>
      </c>
      <c r="G26" s="88">
        <v>4.16</v>
      </c>
      <c r="H26" s="61">
        <f t="shared" si="0"/>
        <v>19277.440000000002</v>
      </c>
      <c r="I26" s="92" t="s">
        <v>2371</v>
      </c>
      <c r="J26" s="81"/>
      <c r="L26" s="41"/>
    </row>
    <row r="27" spans="1:10" ht="15">
      <c r="A27" s="70">
        <f ca="1" t="shared" si="1"/>
        <v>11</v>
      </c>
      <c r="B27" s="85" t="s">
        <v>1337</v>
      </c>
      <c r="C27" s="69"/>
      <c r="D27" s="91" t="s">
        <v>1398</v>
      </c>
      <c r="E27" s="85" t="s">
        <v>294</v>
      </c>
      <c r="F27" s="87">
        <v>183412.4</v>
      </c>
      <c r="G27" s="88">
        <v>0.3</v>
      </c>
      <c r="H27" s="61">
        <f t="shared" si="0"/>
        <v>55023.719999999994</v>
      </c>
      <c r="I27" s="92" t="s">
        <v>2371</v>
      </c>
      <c r="J27" s="81"/>
    </row>
    <row r="28" spans="1:10" ht="12.75">
      <c r="A28" s="70">
        <f ca="1" t="shared" si="1"/>
      </c>
      <c r="B28" s="89" t="s">
        <v>1375</v>
      </c>
      <c r="C28" s="69"/>
      <c r="D28" s="89" t="s">
        <v>1399</v>
      </c>
      <c r="E28" s="85"/>
      <c r="F28" s="87"/>
      <c r="G28" s="88"/>
      <c r="H28" s="61">
        <f t="shared" si="0"/>
      </c>
      <c r="I28" s="75"/>
      <c r="J28" s="81"/>
    </row>
    <row r="29" spans="1:10" ht="12.75">
      <c r="A29" s="70">
        <f ca="1" t="shared" si="1"/>
      </c>
      <c r="B29" s="89" t="s">
        <v>1376</v>
      </c>
      <c r="C29" s="69"/>
      <c r="D29" s="89" t="s">
        <v>1400</v>
      </c>
      <c r="E29" s="85"/>
      <c r="F29" s="87"/>
      <c r="G29" s="88"/>
      <c r="H29" s="61">
        <f t="shared" si="0"/>
      </c>
      <c r="I29" s="75"/>
      <c r="J29" s="81"/>
    </row>
    <row r="30" spans="1:10" ht="15">
      <c r="A30" s="70">
        <f ca="1" t="shared" si="1"/>
        <v>12</v>
      </c>
      <c r="B30" s="85" t="s">
        <v>1339</v>
      </c>
      <c r="C30" s="69" t="s">
        <v>243</v>
      </c>
      <c r="D30" s="91" t="s">
        <v>1401</v>
      </c>
      <c r="E30" s="85" t="s">
        <v>465</v>
      </c>
      <c r="F30" s="87">
        <v>8</v>
      </c>
      <c r="G30" s="88">
        <v>244.58</v>
      </c>
      <c r="H30" s="61">
        <f t="shared" si="0"/>
        <v>1956.64</v>
      </c>
      <c r="I30" s="92" t="s">
        <v>2371</v>
      </c>
      <c r="J30" s="81"/>
    </row>
    <row r="31" spans="1:10" ht="15">
      <c r="A31" s="70">
        <f ca="1" t="shared" si="1"/>
        <v>13</v>
      </c>
      <c r="B31" s="85" t="s">
        <v>1340</v>
      </c>
      <c r="C31" s="69" t="s">
        <v>243</v>
      </c>
      <c r="D31" s="91" t="s">
        <v>1402</v>
      </c>
      <c r="E31" s="85" t="s">
        <v>1338</v>
      </c>
      <c r="F31" s="87">
        <v>2220</v>
      </c>
      <c r="G31" s="88">
        <v>3.72</v>
      </c>
      <c r="H31" s="61">
        <f t="shared" si="0"/>
        <v>8258.4</v>
      </c>
      <c r="I31" s="92" t="s">
        <v>2371</v>
      </c>
      <c r="J31" s="81"/>
    </row>
    <row r="32" spans="1:12" ht="15">
      <c r="A32" s="70">
        <f ca="1" t="shared" si="1"/>
        <v>14</v>
      </c>
      <c r="B32" s="85" t="s">
        <v>1341</v>
      </c>
      <c r="C32" s="69" t="s">
        <v>243</v>
      </c>
      <c r="D32" s="91" t="s">
        <v>1403</v>
      </c>
      <c r="E32" s="85" t="s">
        <v>465</v>
      </c>
      <c r="F32" s="87">
        <v>4</v>
      </c>
      <c r="G32" s="88">
        <v>386.43</v>
      </c>
      <c r="H32" s="61">
        <f t="shared" si="0"/>
        <v>1545.72</v>
      </c>
      <c r="I32" s="92" t="s">
        <v>2371</v>
      </c>
      <c r="J32" s="81"/>
      <c r="L32" s="41"/>
    </row>
    <row r="33" spans="1:12" ht="15">
      <c r="A33" s="70">
        <f ca="1" t="shared" si="1"/>
        <v>15</v>
      </c>
      <c r="B33" s="85" t="s">
        <v>1342</v>
      </c>
      <c r="C33" s="69" t="s">
        <v>243</v>
      </c>
      <c r="D33" s="91" t="s">
        <v>1404</v>
      </c>
      <c r="E33" s="85" t="s">
        <v>1338</v>
      </c>
      <c r="F33" s="87">
        <v>1110</v>
      </c>
      <c r="G33" s="88">
        <v>9.54</v>
      </c>
      <c r="H33" s="61">
        <f t="shared" si="0"/>
        <v>10589.4</v>
      </c>
      <c r="I33" s="92" t="s">
        <v>2371</v>
      </c>
      <c r="J33" s="81"/>
      <c r="L33" s="42"/>
    </row>
    <row r="34" spans="1:12" ht="15">
      <c r="A34" s="70">
        <f ca="1" t="shared" si="1"/>
        <v>16</v>
      </c>
      <c r="B34" s="85" t="s">
        <v>1343</v>
      </c>
      <c r="C34" s="69"/>
      <c r="D34" s="91" t="s">
        <v>1405</v>
      </c>
      <c r="E34" s="85" t="s">
        <v>642</v>
      </c>
      <c r="F34" s="87">
        <v>2</v>
      </c>
      <c r="G34" s="88">
        <v>254.36</v>
      </c>
      <c r="H34" s="61">
        <f t="shared" si="0"/>
        <v>508.72</v>
      </c>
      <c r="I34" s="92" t="s">
        <v>2371</v>
      </c>
      <c r="J34" s="81"/>
      <c r="L34" s="41"/>
    </row>
    <row r="35" spans="1:10" ht="15">
      <c r="A35" s="70">
        <f ca="1" t="shared" si="1"/>
        <v>17</v>
      </c>
      <c r="B35" s="85" t="s">
        <v>1344</v>
      </c>
      <c r="C35" s="69"/>
      <c r="D35" s="91" t="s">
        <v>1406</v>
      </c>
      <c r="E35" s="85" t="s">
        <v>1338</v>
      </c>
      <c r="F35" s="87">
        <v>120</v>
      </c>
      <c r="G35" s="88">
        <v>8.12</v>
      </c>
      <c r="H35" s="61">
        <f t="shared" si="0"/>
        <v>974.3999999999999</v>
      </c>
      <c r="I35" s="92" t="s">
        <v>2371</v>
      </c>
      <c r="J35" s="81"/>
    </row>
    <row r="36" spans="1:10" ht="15">
      <c r="A36" s="70">
        <f ca="1" t="shared" si="1"/>
        <v>18</v>
      </c>
      <c r="B36" s="85" t="s">
        <v>1345</v>
      </c>
      <c r="C36" s="69" t="s">
        <v>243</v>
      </c>
      <c r="D36" s="91" t="s">
        <v>1407</v>
      </c>
      <c r="E36" s="85" t="s">
        <v>465</v>
      </c>
      <c r="F36" s="87">
        <v>4</v>
      </c>
      <c r="G36" s="88">
        <v>239.68</v>
      </c>
      <c r="H36" s="61">
        <f t="shared" si="0"/>
        <v>958.72</v>
      </c>
      <c r="I36" s="92" t="s">
        <v>2371</v>
      </c>
      <c r="J36" s="81"/>
    </row>
    <row r="37" spans="1:10" ht="15">
      <c r="A37" s="70">
        <f ca="1" t="shared" si="1"/>
        <v>19</v>
      </c>
      <c r="B37" s="85" t="s">
        <v>1346</v>
      </c>
      <c r="C37" s="69" t="s">
        <v>243</v>
      </c>
      <c r="D37" s="91" t="s">
        <v>1408</v>
      </c>
      <c r="E37" s="85" t="s">
        <v>1338</v>
      </c>
      <c r="F37" s="87">
        <v>1760</v>
      </c>
      <c r="G37" s="88">
        <v>3.62</v>
      </c>
      <c r="H37" s="61">
        <f t="shared" si="0"/>
        <v>6371.2</v>
      </c>
      <c r="I37" s="92" t="s">
        <v>2371</v>
      </c>
      <c r="J37" s="81"/>
    </row>
    <row r="38" spans="1:10" ht="12.75">
      <c r="A38" s="70">
        <f ca="1" t="shared" si="1"/>
      </c>
      <c r="B38" s="90" t="s">
        <v>1377</v>
      </c>
      <c r="C38" s="69"/>
      <c r="D38" s="89" t="s">
        <v>1409</v>
      </c>
      <c r="E38" s="85"/>
      <c r="F38" s="87"/>
      <c r="G38" s="88"/>
      <c r="H38" s="61">
        <f t="shared" si="0"/>
      </c>
      <c r="I38" s="76"/>
      <c r="J38" s="81"/>
    </row>
    <row r="39" spans="1:12" ht="15">
      <c r="A39" s="70">
        <f ca="1" t="shared" si="1"/>
        <v>20</v>
      </c>
      <c r="B39" s="85" t="s">
        <v>1347</v>
      </c>
      <c r="C39" s="69"/>
      <c r="D39" s="91" t="s">
        <v>1410</v>
      </c>
      <c r="E39" s="85" t="s">
        <v>294</v>
      </c>
      <c r="F39" s="87">
        <v>60</v>
      </c>
      <c r="G39" s="88">
        <v>76.31</v>
      </c>
      <c r="H39" s="61">
        <f t="shared" si="0"/>
        <v>4578.6</v>
      </c>
      <c r="I39" s="92" t="s">
        <v>2371</v>
      </c>
      <c r="J39" s="81"/>
      <c r="L39" s="41"/>
    </row>
    <row r="40" spans="1:12" ht="12.75">
      <c r="A40" s="70">
        <f ca="1" t="shared" si="1"/>
      </c>
      <c r="B40" s="90" t="s">
        <v>1378</v>
      </c>
      <c r="C40" s="69"/>
      <c r="D40" s="89" t="s">
        <v>1411</v>
      </c>
      <c r="E40" s="85"/>
      <c r="F40" s="87"/>
      <c r="G40" s="88"/>
      <c r="H40" s="61">
        <f t="shared" si="0"/>
      </c>
      <c r="I40" s="75"/>
      <c r="J40" s="81"/>
      <c r="L40" s="41"/>
    </row>
    <row r="41" spans="1:12" ht="15">
      <c r="A41" s="70">
        <f ca="1" t="shared" si="1"/>
        <v>21</v>
      </c>
      <c r="B41" s="85" t="s">
        <v>1348</v>
      </c>
      <c r="C41" s="69"/>
      <c r="D41" s="91" t="s">
        <v>1412</v>
      </c>
      <c r="E41" s="85" t="s">
        <v>324</v>
      </c>
      <c r="F41" s="87">
        <v>500</v>
      </c>
      <c r="G41" s="88">
        <v>6.02</v>
      </c>
      <c r="H41" s="61">
        <f t="shared" si="0"/>
        <v>3010</v>
      </c>
      <c r="I41" s="92" t="s">
        <v>2371</v>
      </c>
      <c r="J41" s="81"/>
      <c r="L41" s="42"/>
    </row>
    <row r="42" spans="1:12" ht="15">
      <c r="A42" s="70">
        <f ca="1" t="shared" si="1"/>
        <v>22</v>
      </c>
      <c r="B42" s="85" t="s">
        <v>1349</v>
      </c>
      <c r="C42" s="69"/>
      <c r="D42" s="91" t="s">
        <v>1396</v>
      </c>
      <c r="E42" s="85" t="s">
        <v>324</v>
      </c>
      <c r="F42" s="87">
        <v>140000</v>
      </c>
      <c r="G42" s="88">
        <v>0.13</v>
      </c>
      <c r="H42" s="61">
        <f t="shared" si="0"/>
        <v>18200</v>
      </c>
      <c r="I42" s="92" t="s">
        <v>2371</v>
      </c>
      <c r="J42" s="81"/>
      <c r="L42" s="41"/>
    </row>
    <row r="43" spans="1:10" ht="15">
      <c r="A43" s="70">
        <f ca="1" t="shared" si="1"/>
        <v>23</v>
      </c>
      <c r="B43" s="85" t="s">
        <v>1350</v>
      </c>
      <c r="C43" s="69"/>
      <c r="D43" s="91" t="s">
        <v>1413</v>
      </c>
      <c r="E43" s="85" t="s">
        <v>294</v>
      </c>
      <c r="F43" s="87">
        <v>800</v>
      </c>
      <c r="G43" s="88">
        <v>12.23</v>
      </c>
      <c r="H43" s="61">
        <f t="shared" si="0"/>
        <v>9784</v>
      </c>
      <c r="I43" s="92" t="s">
        <v>2371</v>
      </c>
      <c r="J43" s="81"/>
    </row>
    <row r="44" spans="1:10" ht="15">
      <c r="A44" s="70">
        <f ca="1" t="shared" si="1"/>
        <v>24</v>
      </c>
      <c r="B44" s="85" t="s">
        <v>1351</v>
      </c>
      <c r="C44" s="69"/>
      <c r="D44" s="91" t="s">
        <v>1412</v>
      </c>
      <c r="E44" s="85" t="s">
        <v>324</v>
      </c>
      <c r="F44" s="87">
        <v>600</v>
      </c>
      <c r="G44" s="88">
        <v>2.8</v>
      </c>
      <c r="H44" s="61">
        <f t="shared" si="0"/>
        <v>1680</v>
      </c>
      <c r="I44" s="92" t="s">
        <v>2371</v>
      </c>
      <c r="J44" s="81"/>
    </row>
    <row r="45" spans="1:12" ht="15">
      <c r="A45" s="70">
        <f ca="1" t="shared" si="1"/>
        <v>25</v>
      </c>
      <c r="B45" s="85" t="s">
        <v>1352</v>
      </c>
      <c r="C45" s="69"/>
      <c r="D45" s="91" t="s">
        <v>1414</v>
      </c>
      <c r="E45" s="85" t="s">
        <v>324</v>
      </c>
      <c r="F45" s="87">
        <v>6151</v>
      </c>
      <c r="G45" s="88">
        <v>0.78</v>
      </c>
      <c r="H45" s="61">
        <f t="shared" si="0"/>
        <v>4797.78</v>
      </c>
      <c r="I45" s="92" t="s">
        <v>2371</v>
      </c>
      <c r="J45" s="81"/>
      <c r="L45" s="41"/>
    </row>
    <row r="46" spans="1:12" ht="12.75">
      <c r="A46" s="70">
        <f ca="1" t="shared" si="1"/>
      </c>
      <c r="B46" s="90" t="s">
        <v>1379</v>
      </c>
      <c r="C46" s="69"/>
      <c r="D46" s="89" t="s">
        <v>1415</v>
      </c>
      <c r="E46" s="85"/>
      <c r="F46" s="87"/>
      <c r="G46" s="88"/>
      <c r="H46" s="61">
        <f t="shared" si="0"/>
      </c>
      <c r="I46" s="75"/>
      <c r="J46" s="81"/>
      <c r="L46" s="41"/>
    </row>
    <row r="47" spans="1:12" ht="15">
      <c r="A47" s="70">
        <f ca="1" t="shared" si="1"/>
        <v>26</v>
      </c>
      <c r="B47" s="85" t="s">
        <v>1353</v>
      </c>
      <c r="C47" s="69"/>
      <c r="D47" s="91" t="s">
        <v>1412</v>
      </c>
      <c r="E47" s="85" t="s">
        <v>465</v>
      </c>
      <c r="F47" s="87">
        <v>4783.5</v>
      </c>
      <c r="G47" s="88">
        <v>1.05</v>
      </c>
      <c r="H47" s="61">
        <f t="shared" si="0"/>
        <v>5022.675</v>
      </c>
      <c r="I47" s="92" t="s">
        <v>2371</v>
      </c>
      <c r="J47" s="81"/>
      <c r="L47" s="42"/>
    </row>
    <row r="48" spans="1:12" ht="15">
      <c r="A48" s="70">
        <f ca="1" t="shared" si="1"/>
        <v>27</v>
      </c>
      <c r="B48" s="85" t="s">
        <v>1354</v>
      </c>
      <c r="C48" s="69"/>
      <c r="D48" s="91" t="s">
        <v>1412</v>
      </c>
      <c r="E48" s="85" t="s">
        <v>324</v>
      </c>
      <c r="F48" s="87">
        <v>500</v>
      </c>
      <c r="G48" s="88">
        <v>13.11</v>
      </c>
      <c r="H48" s="61">
        <f t="shared" si="0"/>
        <v>6555</v>
      </c>
      <c r="I48" s="92" t="s">
        <v>2371</v>
      </c>
      <c r="J48" s="81"/>
      <c r="L48" s="41"/>
    </row>
    <row r="49" spans="1:10" ht="15">
      <c r="A49" s="70">
        <f ca="1" t="shared" si="1"/>
        <v>28</v>
      </c>
      <c r="B49" s="85" t="s">
        <v>1355</v>
      </c>
      <c r="C49" s="69"/>
      <c r="D49" s="91" t="s">
        <v>1414</v>
      </c>
      <c r="E49" s="85" t="s">
        <v>324</v>
      </c>
      <c r="F49" s="87">
        <v>4783.5</v>
      </c>
      <c r="G49" s="88">
        <v>3.62</v>
      </c>
      <c r="H49" s="61">
        <f t="shared" si="0"/>
        <v>17316.27</v>
      </c>
      <c r="I49" s="92" t="s">
        <v>2371</v>
      </c>
      <c r="J49" s="81"/>
    </row>
    <row r="50" spans="1:10" ht="12.75">
      <c r="A50" s="70">
        <f ca="1" t="shared" si="1"/>
      </c>
      <c r="B50" s="90">
        <v>2</v>
      </c>
      <c r="C50" s="69"/>
      <c r="D50" s="89" t="s">
        <v>1416</v>
      </c>
      <c r="E50" s="85"/>
      <c r="F50" s="87"/>
      <c r="G50" s="88"/>
      <c r="H50" s="61">
        <f t="shared" si="0"/>
      </c>
      <c r="I50" s="75"/>
      <c r="J50" s="81"/>
    </row>
    <row r="51" spans="1:10" ht="12.75">
      <c r="A51" s="70">
        <f ca="1" t="shared" si="1"/>
      </c>
      <c r="B51" s="90" t="s">
        <v>1380</v>
      </c>
      <c r="C51" s="69"/>
      <c r="D51" s="89" t="s">
        <v>1417</v>
      </c>
      <c r="E51" s="85"/>
      <c r="F51" s="87"/>
      <c r="G51" s="88"/>
      <c r="H51" s="61">
        <f t="shared" si="0"/>
      </c>
      <c r="I51" s="75"/>
      <c r="J51" s="81"/>
    </row>
    <row r="52" spans="1:10" ht="12.75">
      <c r="A52" s="70">
        <f ca="1" t="shared" si="1"/>
      </c>
      <c r="B52" s="90" t="s">
        <v>1381</v>
      </c>
      <c r="C52" s="69"/>
      <c r="D52" s="89" t="s">
        <v>1418</v>
      </c>
      <c r="E52" s="85"/>
      <c r="F52" s="87"/>
      <c r="G52" s="88"/>
      <c r="H52" s="61">
        <f t="shared" si="0"/>
      </c>
      <c r="I52" s="75"/>
      <c r="J52" s="81"/>
    </row>
    <row r="53" spans="1:10" ht="15">
      <c r="A53" s="70">
        <f ca="1" t="shared" si="1"/>
        <v>29</v>
      </c>
      <c r="B53" s="85" t="s">
        <v>1356</v>
      </c>
      <c r="C53" s="69" t="s">
        <v>243</v>
      </c>
      <c r="D53" s="91" t="s">
        <v>1419</v>
      </c>
      <c r="E53" s="85" t="s">
        <v>294</v>
      </c>
      <c r="F53" s="87">
        <v>1050</v>
      </c>
      <c r="G53" s="88">
        <v>5.12</v>
      </c>
      <c r="H53" s="61">
        <f t="shared" si="0"/>
        <v>5376</v>
      </c>
      <c r="I53" s="92" t="s">
        <v>2371</v>
      </c>
      <c r="J53" s="81"/>
    </row>
    <row r="54" spans="1:10" ht="12.75">
      <c r="A54" s="70">
        <f ca="1" t="shared" si="1"/>
      </c>
      <c r="B54" s="90">
        <v>4</v>
      </c>
      <c r="C54" s="69"/>
      <c r="D54" s="89" t="s">
        <v>1420</v>
      </c>
      <c r="E54" s="85"/>
      <c r="F54" s="87"/>
      <c r="G54" s="88"/>
      <c r="H54" s="61">
        <f t="shared" si="0"/>
      </c>
      <c r="I54" s="75"/>
      <c r="J54" s="81"/>
    </row>
    <row r="55" spans="1:10" ht="12.75">
      <c r="A55" s="70">
        <f ca="1" t="shared" si="1"/>
      </c>
      <c r="B55" s="90" t="s">
        <v>1382</v>
      </c>
      <c r="C55" s="69"/>
      <c r="D55" s="89" t="s">
        <v>1421</v>
      </c>
      <c r="E55" s="85"/>
      <c r="F55" s="87"/>
      <c r="G55" s="88"/>
      <c r="H55" s="61">
        <f t="shared" si="0"/>
      </c>
      <c r="I55" s="75"/>
      <c r="J55" s="81"/>
    </row>
    <row r="56" spans="1:10" ht="12.75">
      <c r="A56" s="70">
        <f ca="1" t="shared" si="1"/>
      </c>
      <c r="B56" s="90" t="s">
        <v>1383</v>
      </c>
      <c r="C56" s="69"/>
      <c r="D56" s="89" t="s">
        <v>1422</v>
      </c>
      <c r="E56" s="85"/>
      <c r="F56" s="87"/>
      <c r="G56" s="88"/>
      <c r="H56" s="61">
        <f t="shared" si="0"/>
      </c>
      <c r="I56" s="75"/>
      <c r="J56" s="81"/>
    </row>
    <row r="57" spans="1:10" ht="15">
      <c r="A57" s="70">
        <f ca="1" t="shared" si="1"/>
        <v>30</v>
      </c>
      <c r="B57" s="85" t="s">
        <v>1357</v>
      </c>
      <c r="C57" s="69"/>
      <c r="D57" s="91" t="s">
        <v>1423</v>
      </c>
      <c r="E57" s="85" t="s">
        <v>294</v>
      </c>
      <c r="F57" s="87">
        <v>680</v>
      </c>
      <c r="G57" s="88">
        <v>35.2</v>
      </c>
      <c r="H57" s="61">
        <f t="shared" si="0"/>
        <v>23936.000000000004</v>
      </c>
      <c r="I57" s="92" t="s">
        <v>2371</v>
      </c>
      <c r="J57" s="81"/>
    </row>
    <row r="58" spans="1:10" ht="12.75">
      <c r="A58" s="70">
        <f ca="1" t="shared" si="1"/>
      </c>
      <c r="B58" s="90" t="s">
        <v>1384</v>
      </c>
      <c r="C58" s="69"/>
      <c r="D58" s="89" t="s">
        <v>1424</v>
      </c>
      <c r="E58" s="85"/>
      <c r="F58" s="87"/>
      <c r="G58" s="88"/>
      <c r="H58" s="61">
        <f t="shared" si="0"/>
      </c>
      <c r="I58" s="76"/>
      <c r="J58" s="81"/>
    </row>
    <row r="59" spans="1:12" ht="15">
      <c r="A59" s="70">
        <f ca="1" t="shared" si="1"/>
        <v>31</v>
      </c>
      <c r="B59" s="85" t="s">
        <v>1358</v>
      </c>
      <c r="C59" s="69"/>
      <c r="D59" s="91" t="s">
        <v>1425</v>
      </c>
      <c r="E59" s="85" t="s">
        <v>465</v>
      </c>
      <c r="F59" s="87">
        <v>5</v>
      </c>
      <c r="G59" s="88">
        <v>2500</v>
      </c>
      <c r="H59" s="61">
        <f t="shared" si="0"/>
        <v>12500</v>
      </c>
      <c r="I59" s="92" t="s">
        <v>2371</v>
      </c>
      <c r="J59" s="81"/>
      <c r="L59" s="41"/>
    </row>
    <row r="60" spans="1:12" ht="15">
      <c r="A60" s="70">
        <f ca="1" t="shared" si="1"/>
        <v>32</v>
      </c>
      <c r="B60" s="85" t="s">
        <v>1359</v>
      </c>
      <c r="C60" s="69"/>
      <c r="D60" s="91" t="s">
        <v>1426</v>
      </c>
      <c r="E60" s="85" t="s">
        <v>285</v>
      </c>
      <c r="F60" s="87">
        <v>488</v>
      </c>
      <c r="G60" s="88">
        <v>30.36</v>
      </c>
      <c r="H60" s="61">
        <f t="shared" si="0"/>
        <v>14815.68</v>
      </c>
      <c r="I60" s="92" t="s">
        <v>2371</v>
      </c>
      <c r="J60" s="81"/>
      <c r="L60" s="42"/>
    </row>
    <row r="61" spans="1:12" ht="15">
      <c r="A61" s="70">
        <f ca="1" t="shared" si="1"/>
        <v>33</v>
      </c>
      <c r="B61" s="85" t="s">
        <v>1360</v>
      </c>
      <c r="C61" s="69"/>
      <c r="D61" s="91" t="s">
        <v>1427</v>
      </c>
      <c r="E61" s="85" t="s">
        <v>465</v>
      </c>
      <c r="F61" s="87">
        <v>43</v>
      </c>
      <c r="G61" s="88">
        <v>225</v>
      </c>
      <c r="H61" s="61">
        <f t="shared" si="0"/>
        <v>9675</v>
      </c>
      <c r="I61" s="92" t="s">
        <v>2371</v>
      </c>
      <c r="J61" s="81"/>
      <c r="L61" s="41"/>
    </row>
    <row r="62" spans="1:10" ht="15">
      <c r="A62" s="70">
        <f ca="1" t="shared" si="1"/>
        <v>34</v>
      </c>
      <c r="B62" s="85" t="s">
        <v>1361</v>
      </c>
      <c r="C62" s="69"/>
      <c r="D62" s="91" t="s">
        <v>1428</v>
      </c>
      <c r="E62" s="85" t="s">
        <v>465</v>
      </c>
      <c r="F62" s="87">
        <v>14</v>
      </c>
      <c r="G62" s="88">
        <v>65</v>
      </c>
      <c r="H62" s="61">
        <f t="shared" si="0"/>
        <v>910</v>
      </c>
      <c r="I62" s="92" t="s">
        <v>2371</v>
      </c>
      <c r="J62" s="81"/>
    </row>
    <row r="63" spans="1:10" ht="15">
      <c r="A63" s="70">
        <f ca="1" t="shared" si="1"/>
        <v>35</v>
      </c>
      <c r="B63" s="85" t="s">
        <v>1362</v>
      </c>
      <c r="C63" s="69"/>
      <c r="D63" s="91" t="s">
        <v>1429</v>
      </c>
      <c r="E63" s="85" t="s">
        <v>465</v>
      </c>
      <c r="F63" s="87">
        <v>5</v>
      </c>
      <c r="G63" s="88">
        <v>1000</v>
      </c>
      <c r="H63" s="61">
        <f t="shared" si="0"/>
        <v>5000</v>
      </c>
      <c r="I63" s="92" t="s">
        <v>2371</v>
      </c>
      <c r="J63" s="81"/>
    </row>
    <row r="64" spans="1:10" ht="15">
      <c r="A64" s="70">
        <f ca="1" t="shared" si="1"/>
        <v>36</v>
      </c>
      <c r="B64" s="85" t="s">
        <v>1363</v>
      </c>
      <c r="C64" s="69"/>
      <c r="D64" s="91" t="s">
        <v>1430</v>
      </c>
      <c r="E64" s="85" t="s">
        <v>285</v>
      </c>
      <c r="F64" s="87">
        <v>488</v>
      </c>
      <c r="G64" s="88">
        <v>30.36</v>
      </c>
      <c r="H64" s="61">
        <f t="shared" si="0"/>
        <v>14815.68</v>
      </c>
      <c r="I64" s="92" t="s">
        <v>2371</v>
      </c>
      <c r="J64" s="81"/>
    </row>
    <row r="65" spans="1:10" ht="15">
      <c r="A65" s="70">
        <f ca="1" t="shared" si="1"/>
        <v>37</v>
      </c>
      <c r="B65" s="85" t="s">
        <v>1364</v>
      </c>
      <c r="C65" s="69"/>
      <c r="D65" s="91" t="s">
        <v>1431</v>
      </c>
      <c r="E65" s="85" t="s">
        <v>465</v>
      </c>
      <c r="F65" s="87">
        <v>45</v>
      </c>
      <c r="G65" s="88">
        <v>4.5</v>
      </c>
      <c r="H65" s="61">
        <f t="shared" si="0"/>
        <v>202.5</v>
      </c>
      <c r="I65" s="92" t="s">
        <v>2371</v>
      </c>
      <c r="J65" s="81"/>
    </row>
    <row r="66" spans="1:10" ht="15">
      <c r="A66" s="70">
        <f ca="1" t="shared" si="1"/>
        <v>38</v>
      </c>
      <c r="B66" s="85" t="s">
        <v>1365</v>
      </c>
      <c r="C66" s="69"/>
      <c r="D66" s="91" t="s">
        <v>1432</v>
      </c>
      <c r="E66" s="85" t="s">
        <v>465</v>
      </c>
      <c r="F66" s="87">
        <v>1</v>
      </c>
      <c r="G66" s="88">
        <v>21400</v>
      </c>
      <c r="H66" s="61">
        <f t="shared" si="0"/>
        <v>21400</v>
      </c>
      <c r="I66" s="92" t="s">
        <v>2371</v>
      </c>
      <c r="J66" s="81"/>
    </row>
    <row r="67" spans="1:10" ht="15">
      <c r="A67" s="70">
        <f ca="1" t="shared" si="1"/>
        <v>39</v>
      </c>
      <c r="B67" s="85" t="s">
        <v>1366</v>
      </c>
      <c r="C67" s="69"/>
      <c r="D67" s="91" t="s">
        <v>1433</v>
      </c>
      <c r="E67" s="85" t="s">
        <v>465</v>
      </c>
      <c r="F67" s="87">
        <v>1</v>
      </c>
      <c r="G67" s="88">
        <v>11600</v>
      </c>
      <c r="H67" s="61">
        <f t="shared" si="0"/>
        <v>11600</v>
      </c>
      <c r="I67" s="92" t="s">
        <v>2371</v>
      </c>
      <c r="J67" s="81"/>
    </row>
    <row r="68" spans="1:10" ht="15">
      <c r="A68" s="70">
        <f ca="1" t="shared" si="1"/>
        <v>40</v>
      </c>
      <c r="B68" s="85" t="s">
        <v>1367</v>
      </c>
      <c r="C68" s="69"/>
      <c r="D68" s="91" t="s">
        <v>1434</v>
      </c>
      <c r="E68" s="85" t="s">
        <v>289</v>
      </c>
      <c r="F68" s="87">
        <v>153.5</v>
      </c>
      <c r="G68" s="88">
        <v>250</v>
      </c>
      <c r="H68" s="61">
        <f t="shared" si="0"/>
        <v>38375</v>
      </c>
      <c r="I68" s="92" t="s">
        <v>2371</v>
      </c>
      <c r="J68" s="81"/>
    </row>
    <row r="69" spans="1:10" ht="15">
      <c r="A69" s="70">
        <f ca="1" t="shared" si="1"/>
        <v>41</v>
      </c>
      <c r="B69" s="85" t="s">
        <v>1368</v>
      </c>
      <c r="C69" s="69"/>
      <c r="D69" s="91" t="s">
        <v>1435</v>
      </c>
      <c r="E69" s="85" t="s">
        <v>294</v>
      </c>
      <c r="F69" s="87">
        <v>4050</v>
      </c>
      <c r="G69" s="88">
        <v>9.25</v>
      </c>
      <c r="H69" s="61">
        <f t="shared" si="0"/>
        <v>37462.5</v>
      </c>
      <c r="I69" s="92" t="s">
        <v>2371</v>
      </c>
      <c r="J69" s="81"/>
    </row>
    <row r="70" spans="1:10" ht="15">
      <c r="A70" s="70">
        <f ca="1" t="shared" si="1"/>
        <v>42</v>
      </c>
      <c r="B70" s="85" t="s">
        <v>1369</v>
      </c>
      <c r="C70" s="69"/>
      <c r="D70" s="91" t="s">
        <v>1436</v>
      </c>
      <c r="E70" s="85" t="s">
        <v>324</v>
      </c>
      <c r="F70" s="87">
        <v>1900</v>
      </c>
      <c r="G70" s="88">
        <v>7.9</v>
      </c>
      <c r="H70" s="61">
        <f t="shared" si="0"/>
        <v>15010</v>
      </c>
      <c r="I70" s="92" t="s">
        <v>2371</v>
      </c>
      <c r="J70" s="81"/>
    </row>
    <row r="71" spans="1:10" ht="15">
      <c r="A71" s="70">
        <f ca="1" t="shared" si="1"/>
        <v>43</v>
      </c>
      <c r="B71" s="85" t="s">
        <v>1370</v>
      </c>
      <c r="C71" s="69"/>
      <c r="D71" s="91" t="s">
        <v>1437</v>
      </c>
      <c r="E71" s="85" t="s">
        <v>324</v>
      </c>
      <c r="F71" s="87">
        <v>15684</v>
      </c>
      <c r="G71" s="88">
        <v>0.6</v>
      </c>
      <c r="H71" s="61">
        <f t="shared" si="0"/>
        <v>9410.4</v>
      </c>
      <c r="I71" s="92" t="s">
        <v>2371</v>
      </c>
      <c r="J71" s="81"/>
    </row>
    <row r="72" spans="1:10" ht="15">
      <c r="A72" s="70">
        <f aca="true" ca="1" t="shared" si="2" ref="A72:A93">+IF(NOT(ISBLANK(INDIRECT("e"&amp;ROW()))),MAX(INDIRECT("a$14:A"&amp;ROW()-1))+1,"")</f>
      </c>
      <c r="B72" s="85"/>
      <c r="C72" s="69"/>
      <c r="D72" s="91"/>
      <c r="E72" s="85"/>
      <c r="F72" s="87"/>
      <c r="G72" s="88"/>
      <c r="H72" s="61">
        <f aca="true" t="shared" si="3" ref="H72:H93">+IF(AND(F72="",G72=""),"",ROUND(G72,2)*F72)</f>
      </c>
      <c r="I72" s="92"/>
      <c r="J72" s="81"/>
    </row>
    <row r="73" spans="1:10" ht="15">
      <c r="A73" s="70">
        <f ca="1" t="shared" si="2"/>
      </c>
      <c r="B73" s="85"/>
      <c r="C73" s="69"/>
      <c r="D73" s="91"/>
      <c r="E73" s="85"/>
      <c r="F73" s="87"/>
      <c r="G73" s="88"/>
      <c r="H73" s="61">
        <f t="shared" si="3"/>
      </c>
      <c r="I73" s="92"/>
      <c r="J73" s="81"/>
    </row>
    <row r="74" spans="1:10" ht="15">
      <c r="A74" s="70">
        <f ca="1" t="shared" si="2"/>
      </c>
      <c r="B74" s="85"/>
      <c r="C74" s="69"/>
      <c r="D74" s="91"/>
      <c r="E74" s="85"/>
      <c r="F74" s="87"/>
      <c r="G74" s="88"/>
      <c r="H74" s="61">
        <f t="shared" si="3"/>
      </c>
      <c r="I74" s="92"/>
      <c r="J74" s="81"/>
    </row>
    <row r="75" spans="1:10" ht="15">
      <c r="A75" s="70">
        <f ca="1" t="shared" si="2"/>
      </c>
      <c r="B75" s="85"/>
      <c r="C75" s="69"/>
      <c r="D75" s="91"/>
      <c r="E75" s="85"/>
      <c r="F75" s="87"/>
      <c r="G75" s="88"/>
      <c r="H75" s="61">
        <f t="shared" si="3"/>
      </c>
      <c r="I75" s="92"/>
      <c r="J75" s="81"/>
    </row>
    <row r="76" spans="1:10" ht="15">
      <c r="A76" s="70">
        <f ca="1" t="shared" si="2"/>
      </c>
      <c r="B76" s="85"/>
      <c r="C76" s="69"/>
      <c r="D76" s="91"/>
      <c r="E76" s="85"/>
      <c r="F76" s="87"/>
      <c r="G76" s="88"/>
      <c r="H76" s="61">
        <f t="shared" si="3"/>
      </c>
      <c r="I76" s="92"/>
      <c r="J76" s="81"/>
    </row>
    <row r="77" spans="1:10" ht="15">
      <c r="A77" s="70">
        <f ca="1" t="shared" si="2"/>
      </c>
      <c r="B77" s="85"/>
      <c r="C77" s="69"/>
      <c r="D77" s="91"/>
      <c r="E77" s="85"/>
      <c r="F77" s="87"/>
      <c r="G77" s="88"/>
      <c r="H77" s="61">
        <f t="shared" si="3"/>
      </c>
      <c r="I77" s="92"/>
      <c r="J77" s="81"/>
    </row>
    <row r="78" spans="1:10" ht="15">
      <c r="A78" s="70">
        <f ca="1" t="shared" si="2"/>
      </c>
      <c r="B78" s="85"/>
      <c r="C78" s="69"/>
      <c r="D78" s="91"/>
      <c r="E78" s="85"/>
      <c r="F78" s="87"/>
      <c r="G78" s="88"/>
      <c r="H78" s="61">
        <f t="shared" si="3"/>
      </c>
      <c r="I78" s="92"/>
      <c r="J78" s="81"/>
    </row>
    <row r="79" spans="1:10" ht="15">
      <c r="A79" s="70">
        <f ca="1" t="shared" si="2"/>
      </c>
      <c r="B79" s="85"/>
      <c r="C79" s="69"/>
      <c r="D79" s="91"/>
      <c r="E79" s="85"/>
      <c r="F79" s="87"/>
      <c r="G79" s="88"/>
      <c r="H79" s="61">
        <f t="shared" si="3"/>
      </c>
      <c r="I79" s="92"/>
      <c r="J79" s="81"/>
    </row>
    <row r="80" spans="1:10" ht="15">
      <c r="A80" s="70">
        <f ca="1" t="shared" si="2"/>
      </c>
      <c r="B80" s="85"/>
      <c r="C80" s="69"/>
      <c r="D80" s="91"/>
      <c r="E80" s="85"/>
      <c r="F80" s="87"/>
      <c r="G80" s="88"/>
      <c r="H80" s="61">
        <f t="shared" si="3"/>
      </c>
      <c r="I80" s="92"/>
      <c r="J80" s="81"/>
    </row>
    <row r="81" spans="1:10" ht="15">
      <c r="A81" s="70">
        <f ca="1" t="shared" si="2"/>
      </c>
      <c r="B81" s="85"/>
      <c r="C81" s="69"/>
      <c r="D81" s="91"/>
      <c r="E81" s="85"/>
      <c r="F81" s="87"/>
      <c r="G81" s="88"/>
      <c r="H81" s="61">
        <f t="shared" si="3"/>
      </c>
      <c r="I81" s="92"/>
      <c r="J81" s="81"/>
    </row>
    <row r="82" spans="1:10" ht="15">
      <c r="A82" s="70">
        <f ca="1" t="shared" si="2"/>
      </c>
      <c r="B82" s="85"/>
      <c r="C82" s="69"/>
      <c r="D82" s="91"/>
      <c r="E82" s="85"/>
      <c r="F82" s="87"/>
      <c r="G82" s="88"/>
      <c r="H82" s="61">
        <f t="shared" si="3"/>
      </c>
      <c r="I82" s="92"/>
      <c r="J82" s="81"/>
    </row>
    <row r="83" spans="1:10" ht="15">
      <c r="A83" s="70">
        <f ca="1" t="shared" si="2"/>
      </c>
      <c r="B83" s="85"/>
      <c r="C83" s="69"/>
      <c r="D83" s="91"/>
      <c r="E83" s="85"/>
      <c r="F83" s="87"/>
      <c r="G83" s="88"/>
      <c r="H83" s="61">
        <f t="shared" si="3"/>
      </c>
      <c r="I83" s="92"/>
      <c r="J83" s="81"/>
    </row>
    <row r="84" spans="1:10" ht="15">
      <c r="A84" s="70">
        <f ca="1" t="shared" si="2"/>
      </c>
      <c r="B84" s="85"/>
      <c r="C84" s="69"/>
      <c r="D84" s="91"/>
      <c r="E84" s="85"/>
      <c r="F84" s="87"/>
      <c r="G84" s="88"/>
      <c r="H84" s="61">
        <f t="shared" si="3"/>
      </c>
      <c r="I84" s="92"/>
      <c r="J84" s="81"/>
    </row>
    <row r="85" spans="1:10" ht="15">
      <c r="A85" s="70">
        <f ca="1" t="shared" si="2"/>
      </c>
      <c r="B85" s="85"/>
      <c r="C85" s="69"/>
      <c r="D85" s="91"/>
      <c r="E85" s="85"/>
      <c r="F85" s="87"/>
      <c r="G85" s="88"/>
      <c r="H85" s="61">
        <f t="shared" si="3"/>
      </c>
      <c r="I85" s="92"/>
      <c r="J85" s="81"/>
    </row>
    <row r="86" spans="1:10" ht="15">
      <c r="A86" s="70">
        <f ca="1" t="shared" si="2"/>
      </c>
      <c r="B86" s="85"/>
      <c r="C86" s="69"/>
      <c r="D86" s="91"/>
      <c r="E86" s="85"/>
      <c r="F86" s="87"/>
      <c r="G86" s="88"/>
      <c r="H86" s="61">
        <f t="shared" si="3"/>
      </c>
      <c r="I86" s="92"/>
      <c r="J86" s="81"/>
    </row>
    <row r="87" spans="1:10" ht="15">
      <c r="A87" s="70">
        <f ca="1" t="shared" si="2"/>
      </c>
      <c r="B87" s="85"/>
      <c r="C87" s="69"/>
      <c r="D87" s="91"/>
      <c r="E87" s="85"/>
      <c r="F87" s="87"/>
      <c r="G87" s="88"/>
      <c r="H87" s="61">
        <f t="shared" si="3"/>
      </c>
      <c r="I87" s="92"/>
      <c r="J87" s="81"/>
    </row>
    <row r="88" spans="1:10" ht="15">
      <c r="A88" s="70">
        <f ca="1" t="shared" si="2"/>
      </c>
      <c r="B88" s="85"/>
      <c r="C88" s="69"/>
      <c r="D88" s="91"/>
      <c r="E88" s="85"/>
      <c r="F88" s="87"/>
      <c r="G88" s="88"/>
      <c r="H88" s="61">
        <f t="shared" si="3"/>
      </c>
      <c r="I88" s="92"/>
      <c r="J88" s="81"/>
    </row>
    <row r="89" spans="1:10" ht="15">
      <c r="A89" s="70">
        <f ca="1" t="shared" si="2"/>
      </c>
      <c r="B89" s="85"/>
      <c r="C89" s="69"/>
      <c r="D89" s="91"/>
      <c r="E89" s="85"/>
      <c r="F89" s="87"/>
      <c r="G89" s="88"/>
      <c r="H89" s="61">
        <f t="shared" si="3"/>
      </c>
      <c r="I89" s="92"/>
      <c r="J89" s="81"/>
    </row>
    <row r="90" spans="1:10" ht="15">
      <c r="A90" s="70">
        <f ca="1" t="shared" si="2"/>
      </c>
      <c r="B90" s="85"/>
      <c r="C90" s="69"/>
      <c r="D90" s="91"/>
      <c r="E90" s="85"/>
      <c r="F90" s="87"/>
      <c r="G90" s="88"/>
      <c r="H90" s="61">
        <f t="shared" si="3"/>
      </c>
      <c r="I90" s="92"/>
      <c r="J90" s="81"/>
    </row>
    <row r="91" spans="1:10" ht="15">
      <c r="A91" s="70">
        <f ca="1" t="shared" si="2"/>
      </c>
      <c r="B91" s="85"/>
      <c r="C91" s="69"/>
      <c r="D91" s="91"/>
      <c r="E91" s="85"/>
      <c r="F91" s="87"/>
      <c r="G91" s="88"/>
      <c r="H91" s="61">
        <f t="shared" si="3"/>
      </c>
      <c r="I91" s="92"/>
      <c r="J91" s="81"/>
    </row>
    <row r="92" spans="1:10" ht="15">
      <c r="A92" s="70">
        <f ca="1" t="shared" si="2"/>
      </c>
      <c r="B92" s="85"/>
      <c r="C92" s="69"/>
      <c r="D92" s="91"/>
      <c r="E92" s="85"/>
      <c r="F92" s="87"/>
      <c r="G92" s="88"/>
      <c r="H92" s="61">
        <f t="shared" si="3"/>
      </c>
      <c r="I92" s="92"/>
      <c r="J92" s="81"/>
    </row>
    <row r="93" spans="1:10" ht="15">
      <c r="A93" s="70">
        <f ca="1" t="shared" si="2"/>
      </c>
      <c r="B93" s="85"/>
      <c r="C93" s="69"/>
      <c r="D93" s="91"/>
      <c r="E93" s="85"/>
      <c r="F93" s="87"/>
      <c r="G93" s="88"/>
      <c r="H93" s="61">
        <f t="shared" si="3"/>
      </c>
      <c r="I93" s="92"/>
      <c r="J93" s="81"/>
    </row>
    <row r="94" spans="1:10" ht="15">
      <c r="A94" s="70">
        <f aca="true" ca="1" t="shared" si="4" ref="A94:A157">+IF(NOT(ISBLANK(INDIRECT("e"&amp;ROW()))),MAX(INDIRECT("a$14:A"&amp;ROW()-1))+1,"")</f>
      </c>
      <c r="B94" s="85"/>
      <c r="C94" s="69"/>
      <c r="D94" s="91"/>
      <c r="E94" s="85"/>
      <c r="F94" s="87"/>
      <c r="G94" s="88"/>
      <c r="H94" s="61">
        <f aca="true" t="shared" si="5" ref="H94:H157">+IF(AND(F94="",G94=""),"",ROUND(G94,2)*F94)</f>
      </c>
      <c r="I94" s="92"/>
      <c r="J94" s="81"/>
    </row>
    <row r="95" spans="1:10" ht="15">
      <c r="A95" s="70">
        <f ca="1" t="shared" si="4"/>
      </c>
      <c r="B95" s="85"/>
      <c r="C95" s="69"/>
      <c r="D95" s="91"/>
      <c r="E95" s="85"/>
      <c r="F95" s="87"/>
      <c r="G95" s="88"/>
      <c r="H95" s="61">
        <f t="shared" si="5"/>
      </c>
      <c r="I95" s="92"/>
      <c r="J95" s="81"/>
    </row>
    <row r="96" spans="1:10" ht="15">
      <c r="A96" s="70">
        <f ca="1" t="shared" si="4"/>
      </c>
      <c r="B96" s="85"/>
      <c r="C96" s="69"/>
      <c r="D96" s="91"/>
      <c r="E96" s="85"/>
      <c r="F96" s="87"/>
      <c r="G96" s="88"/>
      <c r="H96" s="61">
        <f t="shared" si="5"/>
      </c>
      <c r="I96" s="92"/>
      <c r="J96" s="81"/>
    </row>
    <row r="97" spans="1:10" ht="15">
      <c r="A97" s="70">
        <f ca="1" t="shared" si="4"/>
      </c>
      <c r="B97" s="85"/>
      <c r="C97" s="69"/>
      <c r="D97" s="91"/>
      <c r="E97" s="85"/>
      <c r="F97" s="87"/>
      <c r="G97" s="88"/>
      <c r="H97" s="61">
        <f t="shared" si="5"/>
      </c>
      <c r="I97" s="92"/>
      <c r="J97" s="81"/>
    </row>
    <row r="98" spans="1:10" ht="15">
      <c r="A98" s="70">
        <f ca="1" t="shared" si="4"/>
      </c>
      <c r="B98" s="85"/>
      <c r="C98" s="69"/>
      <c r="D98" s="91"/>
      <c r="E98" s="85"/>
      <c r="F98" s="87"/>
      <c r="G98" s="88"/>
      <c r="H98" s="61">
        <f t="shared" si="5"/>
      </c>
      <c r="I98" s="92"/>
      <c r="J98" s="81"/>
    </row>
    <row r="99" spans="1:10" ht="15">
      <c r="A99" s="70">
        <f ca="1" t="shared" si="4"/>
      </c>
      <c r="B99" s="85"/>
      <c r="C99" s="69"/>
      <c r="D99" s="91"/>
      <c r="E99" s="85"/>
      <c r="F99" s="87"/>
      <c r="G99" s="88"/>
      <c r="H99" s="61">
        <f t="shared" si="5"/>
      </c>
      <c r="I99" s="92"/>
      <c r="J99" s="81"/>
    </row>
    <row r="100" spans="1:10" ht="15">
      <c r="A100" s="70">
        <f ca="1" t="shared" si="4"/>
      </c>
      <c r="B100" s="85"/>
      <c r="C100" s="69"/>
      <c r="D100" s="91"/>
      <c r="E100" s="85"/>
      <c r="F100" s="87"/>
      <c r="G100" s="88"/>
      <c r="H100" s="61">
        <f t="shared" si="5"/>
      </c>
      <c r="I100" s="92"/>
      <c r="J100" s="81"/>
    </row>
    <row r="101" spans="1:10" ht="15">
      <c r="A101" s="70">
        <f ca="1" t="shared" si="4"/>
      </c>
      <c r="B101" s="85"/>
      <c r="C101" s="69"/>
      <c r="D101" s="91"/>
      <c r="E101" s="85"/>
      <c r="F101" s="87"/>
      <c r="G101" s="88"/>
      <c r="H101" s="61">
        <f t="shared" si="5"/>
      </c>
      <c r="I101" s="92"/>
      <c r="J101" s="81"/>
    </row>
    <row r="102" spans="1:10" ht="15">
      <c r="A102" s="70">
        <f ca="1" t="shared" si="4"/>
      </c>
      <c r="B102" s="85"/>
      <c r="C102" s="69"/>
      <c r="D102" s="91"/>
      <c r="E102" s="85"/>
      <c r="F102" s="87"/>
      <c r="G102" s="88"/>
      <c r="H102" s="61">
        <f t="shared" si="5"/>
      </c>
      <c r="I102" s="92"/>
      <c r="J102" s="81"/>
    </row>
    <row r="103" spans="1:10" ht="15">
      <c r="A103" s="70">
        <f ca="1" t="shared" si="4"/>
      </c>
      <c r="B103" s="85"/>
      <c r="C103" s="69"/>
      <c r="D103" s="91"/>
      <c r="E103" s="85"/>
      <c r="F103" s="87"/>
      <c r="G103" s="88"/>
      <c r="H103" s="61">
        <f t="shared" si="5"/>
      </c>
      <c r="I103" s="92"/>
      <c r="J103" s="81"/>
    </row>
    <row r="104" spans="1:10" ht="15">
      <c r="A104" s="70">
        <f ca="1" t="shared" si="4"/>
      </c>
      <c r="B104" s="85"/>
      <c r="C104" s="69"/>
      <c r="D104" s="91"/>
      <c r="E104" s="85"/>
      <c r="F104" s="87"/>
      <c r="G104" s="88"/>
      <c r="H104" s="61">
        <f t="shared" si="5"/>
      </c>
      <c r="I104" s="92"/>
      <c r="J104" s="81"/>
    </row>
    <row r="105" spans="1:10" ht="15">
      <c r="A105" s="70">
        <f ca="1" t="shared" si="4"/>
      </c>
      <c r="B105" s="85"/>
      <c r="C105" s="69"/>
      <c r="D105" s="91"/>
      <c r="E105" s="85"/>
      <c r="F105" s="87"/>
      <c r="G105" s="88"/>
      <c r="H105" s="61">
        <f t="shared" si="5"/>
      </c>
      <c r="I105" s="92"/>
      <c r="J105" s="81"/>
    </row>
    <row r="106" spans="1:10" ht="15">
      <c r="A106" s="70">
        <f ca="1" t="shared" si="4"/>
      </c>
      <c r="B106" s="85"/>
      <c r="C106" s="69"/>
      <c r="D106" s="91"/>
      <c r="E106" s="85"/>
      <c r="F106" s="87"/>
      <c r="G106" s="88"/>
      <c r="H106" s="61">
        <f t="shared" si="5"/>
      </c>
      <c r="I106" s="92"/>
      <c r="J106" s="81"/>
    </row>
    <row r="107" spans="1:10" ht="15">
      <c r="A107" s="70">
        <f ca="1" t="shared" si="4"/>
      </c>
      <c r="B107" s="85"/>
      <c r="C107" s="69"/>
      <c r="D107" s="91"/>
      <c r="E107" s="85"/>
      <c r="F107" s="87"/>
      <c r="G107" s="88"/>
      <c r="H107" s="61">
        <f t="shared" si="5"/>
      </c>
      <c r="I107" s="92"/>
      <c r="J107" s="81"/>
    </row>
    <row r="108" spans="1:10" ht="15">
      <c r="A108" s="70">
        <f ca="1" t="shared" si="4"/>
      </c>
      <c r="B108" s="85"/>
      <c r="C108" s="69"/>
      <c r="D108" s="91"/>
      <c r="E108" s="85"/>
      <c r="F108" s="87"/>
      <c r="G108" s="88"/>
      <c r="H108" s="61">
        <f t="shared" si="5"/>
      </c>
      <c r="I108" s="92"/>
      <c r="J108" s="81"/>
    </row>
    <row r="109" spans="1:10" ht="15">
      <c r="A109" s="70">
        <f ca="1" t="shared" si="4"/>
      </c>
      <c r="B109" s="85"/>
      <c r="C109" s="69"/>
      <c r="D109" s="91"/>
      <c r="E109" s="85"/>
      <c r="F109" s="87"/>
      <c r="G109" s="88"/>
      <c r="H109" s="61">
        <f t="shared" si="5"/>
      </c>
      <c r="I109" s="92"/>
      <c r="J109" s="81"/>
    </row>
    <row r="110" spans="1:10" ht="15">
      <c r="A110" s="70">
        <f ca="1" t="shared" si="4"/>
      </c>
      <c r="B110" s="85"/>
      <c r="C110" s="69"/>
      <c r="D110" s="91"/>
      <c r="E110" s="85"/>
      <c r="F110" s="87"/>
      <c r="G110" s="88"/>
      <c r="H110" s="61">
        <f t="shared" si="5"/>
      </c>
      <c r="I110" s="92"/>
      <c r="J110" s="81"/>
    </row>
    <row r="111" spans="1:10" ht="15">
      <c r="A111" s="70">
        <f ca="1" t="shared" si="4"/>
      </c>
      <c r="B111" s="85"/>
      <c r="C111" s="69"/>
      <c r="D111" s="91"/>
      <c r="E111" s="85"/>
      <c r="F111" s="87"/>
      <c r="G111" s="88"/>
      <c r="H111" s="61">
        <f t="shared" si="5"/>
      </c>
      <c r="I111" s="92"/>
      <c r="J111" s="81"/>
    </row>
    <row r="112" spans="1:10" ht="15">
      <c r="A112" s="70">
        <f ca="1" t="shared" si="4"/>
      </c>
      <c r="B112" s="85"/>
      <c r="C112" s="69"/>
      <c r="D112" s="91"/>
      <c r="E112" s="85"/>
      <c r="F112" s="87"/>
      <c r="G112" s="88"/>
      <c r="H112" s="61">
        <f t="shared" si="5"/>
      </c>
      <c r="I112" s="92"/>
      <c r="J112" s="81"/>
    </row>
    <row r="113" spans="1:10" ht="15">
      <c r="A113" s="70">
        <f ca="1" t="shared" si="4"/>
      </c>
      <c r="B113" s="85"/>
      <c r="C113" s="69"/>
      <c r="D113" s="91"/>
      <c r="E113" s="85"/>
      <c r="F113" s="87"/>
      <c r="G113" s="88"/>
      <c r="H113" s="61">
        <f t="shared" si="5"/>
      </c>
      <c r="I113" s="92"/>
      <c r="J113" s="81"/>
    </row>
    <row r="114" spans="1:10" ht="15">
      <c r="A114" s="70">
        <f ca="1" t="shared" si="4"/>
      </c>
      <c r="B114" s="85"/>
      <c r="C114" s="69"/>
      <c r="D114" s="91"/>
      <c r="E114" s="85"/>
      <c r="F114" s="87"/>
      <c r="G114" s="88"/>
      <c r="H114" s="61">
        <f t="shared" si="5"/>
      </c>
      <c r="I114" s="92"/>
      <c r="J114" s="81"/>
    </row>
    <row r="115" spans="1:10" ht="15">
      <c r="A115" s="70">
        <f ca="1" t="shared" si="4"/>
      </c>
      <c r="B115" s="85"/>
      <c r="C115" s="69"/>
      <c r="D115" s="91"/>
      <c r="E115" s="85"/>
      <c r="F115" s="87"/>
      <c r="G115" s="88"/>
      <c r="H115" s="61">
        <f t="shared" si="5"/>
      </c>
      <c r="I115" s="92"/>
      <c r="J115" s="81"/>
    </row>
    <row r="116" spans="1:10" ht="15">
      <c r="A116" s="70">
        <f ca="1" t="shared" si="4"/>
      </c>
      <c r="B116" s="85"/>
      <c r="C116" s="69"/>
      <c r="D116" s="91"/>
      <c r="E116" s="85"/>
      <c r="F116" s="87"/>
      <c r="G116" s="88"/>
      <c r="H116" s="61">
        <f t="shared" si="5"/>
      </c>
      <c r="I116" s="92"/>
      <c r="J116" s="81"/>
    </row>
    <row r="117" spans="1:10" ht="15">
      <c r="A117" s="70">
        <f ca="1" t="shared" si="4"/>
      </c>
      <c r="B117" s="85"/>
      <c r="C117" s="69"/>
      <c r="D117" s="91"/>
      <c r="E117" s="85"/>
      <c r="F117" s="87"/>
      <c r="G117" s="88"/>
      <c r="H117" s="61">
        <f t="shared" si="5"/>
      </c>
      <c r="I117" s="92"/>
      <c r="J117" s="81"/>
    </row>
    <row r="118" spans="1:10" ht="15">
      <c r="A118" s="70">
        <f ca="1" t="shared" si="4"/>
      </c>
      <c r="B118" s="85"/>
      <c r="C118" s="69"/>
      <c r="D118" s="91"/>
      <c r="E118" s="85"/>
      <c r="F118" s="87"/>
      <c r="G118" s="88"/>
      <c r="H118" s="61">
        <f t="shared" si="5"/>
      </c>
      <c r="I118" s="92"/>
      <c r="J118" s="81"/>
    </row>
    <row r="119" spans="1:10" ht="15">
      <c r="A119" s="70">
        <f ca="1" t="shared" si="4"/>
      </c>
      <c r="B119" s="85"/>
      <c r="C119" s="69"/>
      <c r="D119" s="91"/>
      <c r="E119" s="85"/>
      <c r="F119" s="87"/>
      <c r="G119" s="88"/>
      <c r="H119" s="61">
        <f t="shared" si="5"/>
      </c>
      <c r="I119" s="92"/>
      <c r="J119" s="81"/>
    </row>
    <row r="120" spans="1:10" ht="15">
      <c r="A120" s="70">
        <f ca="1" t="shared" si="4"/>
      </c>
      <c r="B120" s="85"/>
      <c r="C120" s="69"/>
      <c r="D120" s="91"/>
      <c r="E120" s="85"/>
      <c r="F120" s="87"/>
      <c r="G120" s="88"/>
      <c r="H120" s="61">
        <f t="shared" si="5"/>
      </c>
      <c r="I120" s="92"/>
      <c r="J120" s="81"/>
    </row>
    <row r="121" spans="1:10" ht="15">
      <c r="A121" s="70">
        <f ca="1" t="shared" si="4"/>
      </c>
      <c r="B121" s="85"/>
      <c r="C121" s="69"/>
      <c r="D121" s="91"/>
      <c r="E121" s="85"/>
      <c r="F121" s="87"/>
      <c r="G121" s="88"/>
      <c r="H121" s="61">
        <f t="shared" si="5"/>
      </c>
      <c r="I121" s="92"/>
      <c r="J121" s="81"/>
    </row>
    <row r="122" spans="1:10" ht="15">
      <c r="A122" s="70">
        <f ca="1" t="shared" si="4"/>
      </c>
      <c r="B122" s="85"/>
      <c r="C122" s="69"/>
      <c r="D122" s="91"/>
      <c r="E122" s="85"/>
      <c r="F122" s="87"/>
      <c r="G122" s="88"/>
      <c r="H122" s="61">
        <f t="shared" si="5"/>
      </c>
      <c r="I122" s="92"/>
      <c r="J122" s="81"/>
    </row>
    <row r="123" spans="1:10" ht="15">
      <c r="A123" s="70">
        <f ca="1" t="shared" si="4"/>
      </c>
      <c r="B123" s="85"/>
      <c r="C123" s="69"/>
      <c r="D123" s="91"/>
      <c r="E123" s="85"/>
      <c r="F123" s="87"/>
      <c r="G123" s="88"/>
      <c r="H123" s="61">
        <f t="shared" si="5"/>
      </c>
      <c r="I123" s="92"/>
      <c r="J123" s="81"/>
    </row>
    <row r="124" spans="1:10" ht="15">
      <c r="A124" s="70">
        <f ca="1" t="shared" si="4"/>
      </c>
      <c r="B124" s="85"/>
      <c r="C124" s="69"/>
      <c r="D124" s="91"/>
      <c r="E124" s="85"/>
      <c r="F124" s="87"/>
      <c r="G124" s="88"/>
      <c r="H124" s="61">
        <f t="shared" si="5"/>
      </c>
      <c r="I124" s="92"/>
      <c r="J124" s="81"/>
    </row>
    <row r="125" spans="1:10" ht="15">
      <c r="A125" s="70">
        <f ca="1" t="shared" si="4"/>
      </c>
      <c r="B125" s="85"/>
      <c r="C125" s="69"/>
      <c r="D125" s="91"/>
      <c r="E125" s="85"/>
      <c r="F125" s="87"/>
      <c r="G125" s="88"/>
      <c r="H125" s="61">
        <f t="shared" si="5"/>
      </c>
      <c r="I125" s="92"/>
      <c r="J125" s="81"/>
    </row>
    <row r="126" spans="1:10" ht="15">
      <c r="A126" s="70">
        <f ca="1" t="shared" si="4"/>
      </c>
      <c r="B126" s="85"/>
      <c r="C126" s="69"/>
      <c r="D126" s="91"/>
      <c r="E126" s="85"/>
      <c r="F126" s="87"/>
      <c r="G126" s="88"/>
      <c r="H126" s="61">
        <f t="shared" si="5"/>
      </c>
      <c r="I126" s="92"/>
      <c r="J126" s="81"/>
    </row>
    <row r="127" spans="1:10" ht="15">
      <c r="A127" s="70">
        <f ca="1" t="shared" si="4"/>
      </c>
      <c r="B127" s="85"/>
      <c r="C127" s="69"/>
      <c r="D127" s="91"/>
      <c r="E127" s="85"/>
      <c r="F127" s="87"/>
      <c r="G127" s="88"/>
      <c r="H127" s="61">
        <f t="shared" si="5"/>
      </c>
      <c r="I127" s="92"/>
      <c r="J127" s="81"/>
    </row>
    <row r="128" spans="1:10" ht="15">
      <c r="A128" s="70">
        <f ca="1" t="shared" si="4"/>
      </c>
      <c r="B128" s="85"/>
      <c r="C128" s="69"/>
      <c r="D128" s="91"/>
      <c r="E128" s="85"/>
      <c r="F128" s="87"/>
      <c r="G128" s="88"/>
      <c r="H128" s="61">
        <f t="shared" si="5"/>
      </c>
      <c r="I128" s="92"/>
      <c r="J128" s="81"/>
    </row>
    <row r="129" spans="1:10" ht="15">
      <c r="A129" s="70">
        <f ca="1" t="shared" si="4"/>
      </c>
      <c r="B129" s="85"/>
      <c r="C129" s="69"/>
      <c r="D129" s="91"/>
      <c r="E129" s="85"/>
      <c r="F129" s="87"/>
      <c r="G129" s="88"/>
      <c r="H129" s="61">
        <f t="shared" si="5"/>
      </c>
      <c r="I129" s="92"/>
      <c r="J129" s="81"/>
    </row>
    <row r="130" spans="1:10" ht="15">
      <c r="A130" s="70">
        <f ca="1" t="shared" si="4"/>
      </c>
      <c r="B130" s="85"/>
      <c r="C130" s="69"/>
      <c r="D130" s="91"/>
      <c r="E130" s="85"/>
      <c r="F130" s="87"/>
      <c r="G130" s="88"/>
      <c r="H130" s="61">
        <f t="shared" si="5"/>
      </c>
      <c r="I130" s="92"/>
      <c r="J130" s="81"/>
    </row>
    <row r="131" spans="1:10" ht="15">
      <c r="A131" s="70">
        <f ca="1" t="shared" si="4"/>
      </c>
      <c r="B131" s="85"/>
      <c r="C131" s="69"/>
      <c r="D131" s="91"/>
      <c r="E131" s="85"/>
      <c r="F131" s="87"/>
      <c r="G131" s="88"/>
      <c r="H131" s="61">
        <f t="shared" si="5"/>
      </c>
      <c r="I131" s="92"/>
      <c r="J131" s="81"/>
    </row>
    <row r="132" spans="1:10" ht="15">
      <c r="A132" s="70">
        <f ca="1" t="shared" si="4"/>
      </c>
      <c r="B132" s="85"/>
      <c r="C132" s="69"/>
      <c r="D132" s="91"/>
      <c r="E132" s="85"/>
      <c r="F132" s="87"/>
      <c r="G132" s="88"/>
      <c r="H132" s="61">
        <f t="shared" si="5"/>
      </c>
      <c r="I132" s="92"/>
      <c r="J132" s="81"/>
    </row>
    <row r="133" spans="1:10" ht="15">
      <c r="A133" s="70">
        <f ca="1" t="shared" si="4"/>
      </c>
      <c r="B133" s="85"/>
      <c r="C133" s="69"/>
      <c r="D133" s="91"/>
      <c r="E133" s="85"/>
      <c r="F133" s="87"/>
      <c r="G133" s="88"/>
      <c r="H133" s="61">
        <f t="shared" si="5"/>
      </c>
      <c r="I133" s="92"/>
      <c r="J133" s="81"/>
    </row>
    <row r="134" spans="1:10" ht="15">
      <c r="A134" s="70">
        <f ca="1" t="shared" si="4"/>
      </c>
      <c r="B134" s="85"/>
      <c r="C134" s="69"/>
      <c r="D134" s="91"/>
      <c r="E134" s="85"/>
      <c r="F134" s="87"/>
      <c r="G134" s="88"/>
      <c r="H134" s="61">
        <f t="shared" si="5"/>
      </c>
      <c r="I134" s="92"/>
      <c r="J134" s="81"/>
    </row>
    <row r="135" spans="1:10" ht="15">
      <c r="A135" s="70">
        <f ca="1" t="shared" si="4"/>
      </c>
      <c r="B135" s="85"/>
      <c r="C135" s="69"/>
      <c r="D135" s="91"/>
      <c r="E135" s="85"/>
      <c r="F135" s="87"/>
      <c r="G135" s="88"/>
      <c r="H135" s="61">
        <f t="shared" si="5"/>
      </c>
      <c r="I135" s="92"/>
      <c r="J135" s="81"/>
    </row>
    <row r="136" spans="1:10" ht="15">
      <c r="A136" s="70">
        <f ca="1" t="shared" si="4"/>
      </c>
      <c r="B136" s="85"/>
      <c r="C136" s="69"/>
      <c r="D136" s="91"/>
      <c r="E136" s="85"/>
      <c r="F136" s="87"/>
      <c r="G136" s="88"/>
      <c r="H136" s="61">
        <f t="shared" si="5"/>
      </c>
      <c r="I136" s="92"/>
      <c r="J136" s="81"/>
    </row>
    <row r="137" spans="1:10" ht="15">
      <c r="A137" s="70">
        <f ca="1" t="shared" si="4"/>
      </c>
      <c r="B137" s="85"/>
      <c r="C137" s="69"/>
      <c r="D137" s="91"/>
      <c r="E137" s="85"/>
      <c r="F137" s="87"/>
      <c r="G137" s="88"/>
      <c r="H137" s="61">
        <f t="shared" si="5"/>
      </c>
      <c r="I137" s="92"/>
      <c r="J137" s="81"/>
    </row>
    <row r="138" spans="1:10" ht="15">
      <c r="A138" s="70">
        <f ca="1" t="shared" si="4"/>
      </c>
      <c r="B138" s="85"/>
      <c r="C138" s="69"/>
      <c r="D138" s="91"/>
      <c r="E138" s="85"/>
      <c r="F138" s="87"/>
      <c r="G138" s="88"/>
      <c r="H138" s="61">
        <f t="shared" si="5"/>
      </c>
      <c r="I138" s="92"/>
      <c r="J138" s="81"/>
    </row>
    <row r="139" spans="1:10" ht="15">
      <c r="A139" s="70">
        <f ca="1" t="shared" si="4"/>
      </c>
      <c r="B139" s="85"/>
      <c r="C139" s="69"/>
      <c r="D139" s="91"/>
      <c r="E139" s="85"/>
      <c r="F139" s="87"/>
      <c r="G139" s="88"/>
      <c r="H139" s="61">
        <f t="shared" si="5"/>
      </c>
      <c r="I139" s="92"/>
      <c r="J139" s="81"/>
    </row>
    <row r="140" spans="1:10" ht="15">
      <c r="A140" s="70">
        <f ca="1" t="shared" si="4"/>
      </c>
      <c r="B140" s="85"/>
      <c r="C140" s="69"/>
      <c r="D140" s="91"/>
      <c r="E140" s="85"/>
      <c r="F140" s="87"/>
      <c r="G140" s="88"/>
      <c r="H140" s="61">
        <f t="shared" si="5"/>
      </c>
      <c r="I140" s="92"/>
      <c r="J140" s="81"/>
    </row>
    <row r="141" spans="1:10" ht="15">
      <c r="A141" s="70">
        <f ca="1" t="shared" si="4"/>
      </c>
      <c r="B141" s="85"/>
      <c r="C141" s="69"/>
      <c r="D141" s="91"/>
      <c r="E141" s="85"/>
      <c r="F141" s="87"/>
      <c r="G141" s="88"/>
      <c r="H141" s="61">
        <f t="shared" si="5"/>
      </c>
      <c r="I141" s="92"/>
      <c r="J141" s="81"/>
    </row>
    <row r="142" spans="1:10" ht="15">
      <c r="A142" s="70">
        <f ca="1" t="shared" si="4"/>
      </c>
      <c r="B142" s="85"/>
      <c r="C142" s="69"/>
      <c r="D142" s="91"/>
      <c r="E142" s="85"/>
      <c r="F142" s="87"/>
      <c r="G142" s="88"/>
      <c r="H142" s="61">
        <f t="shared" si="5"/>
      </c>
      <c r="I142" s="92"/>
      <c r="J142" s="81"/>
    </row>
    <row r="143" spans="1:10" ht="15">
      <c r="A143" s="70">
        <f ca="1" t="shared" si="4"/>
      </c>
      <c r="B143" s="85"/>
      <c r="C143" s="69"/>
      <c r="D143" s="91"/>
      <c r="E143" s="85"/>
      <c r="F143" s="87"/>
      <c r="G143" s="88"/>
      <c r="H143" s="61">
        <f t="shared" si="5"/>
      </c>
      <c r="I143" s="92"/>
      <c r="J143" s="81"/>
    </row>
    <row r="144" spans="1:10" ht="15">
      <c r="A144" s="70">
        <f ca="1" t="shared" si="4"/>
      </c>
      <c r="B144" s="85"/>
      <c r="C144" s="69"/>
      <c r="D144" s="91"/>
      <c r="E144" s="85"/>
      <c r="F144" s="87"/>
      <c r="G144" s="88"/>
      <c r="H144" s="61">
        <f t="shared" si="5"/>
      </c>
      <c r="I144" s="92"/>
      <c r="J144" s="81"/>
    </row>
    <row r="145" spans="1:10" ht="15">
      <c r="A145" s="70">
        <f ca="1" t="shared" si="4"/>
      </c>
      <c r="B145" s="85"/>
      <c r="C145" s="69"/>
      <c r="D145" s="91"/>
      <c r="E145" s="85"/>
      <c r="F145" s="87"/>
      <c r="G145" s="88"/>
      <c r="H145" s="61">
        <f t="shared" si="5"/>
      </c>
      <c r="I145" s="92"/>
      <c r="J145" s="81"/>
    </row>
    <row r="146" spans="1:10" ht="15">
      <c r="A146" s="70">
        <f ca="1" t="shared" si="4"/>
      </c>
      <c r="B146" s="85"/>
      <c r="C146" s="69"/>
      <c r="D146" s="91"/>
      <c r="E146" s="85"/>
      <c r="F146" s="87"/>
      <c r="G146" s="88"/>
      <c r="H146" s="61">
        <f t="shared" si="5"/>
      </c>
      <c r="I146" s="92"/>
      <c r="J146" s="81"/>
    </row>
    <row r="147" spans="1:10" ht="15">
      <c r="A147" s="70">
        <f ca="1" t="shared" si="4"/>
      </c>
      <c r="B147" s="85"/>
      <c r="C147" s="69"/>
      <c r="D147" s="91"/>
      <c r="E147" s="85"/>
      <c r="F147" s="87"/>
      <c r="G147" s="88"/>
      <c r="H147" s="61">
        <f t="shared" si="5"/>
      </c>
      <c r="I147" s="92"/>
      <c r="J147" s="81"/>
    </row>
    <row r="148" spans="1:10" ht="15">
      <c r="A148" s="70">
        <f ca="1" t="shared" si="4"/>
      </c>
      <c r="B148" s="85"/>
      <c r="C148" s="69"/>
      <c r="D148" s="91"/>
      <c r="E148" s="85"/>
      <c r="F148" s="87"/>
      <c r="G148" s="88"/>
      <c r="H148" s="61">
        <f t="shared" si="5"/>
      </c>
      <c r="I148" s="92"/>
      <c r="J148" s="81"/>
    </row>
    <row r="149" spans="1:10" ht="15">
      <c r="A149" s="70">
        <f ca="1" t="shared" si="4"/>
      </c>
      <c r="B149" s="85"/>
      <c r="C149" s="69"/>
      <c r="D149" s="91"/>
      <c r="E149" s="85"/>
      <c r="F149" s="87"/>
      <c r="G149" s="88"/>
      <c r="H149" s="61">
        <f t="shared" si="5"/>
      </c>
      <c r="I149" s="92"/>
      <c r="J149" s="81"/>
    </row>
    <row r="150" spans="1:10" ht="15">
      <c r="A150" s="70">
        <f ca="1" t="shared" si="4"/>
      </c>
      <c r="B150" s="85"/>
      <c r="C150" s="69"/>
      <c r="D150" s="91"/>
      <c r="E150" s="85"/>
      <c r="F150" s="87"/>
      <c r="G150" s="88"/>
      <c r="H150" s="61">
        <f t="shared" si="5"/>
      </c>
      <c r="I150" s="92"/>
      <c r="J150" s="81"/>
    </row>
    <row r="151" spans="1:10" ht="15">
      <c r="A151" s="70">
        <f ca="1" t="shared" si="4"/>
      </c>
      <c r="B151" s="85"/>
      <c r="C151" s="69"/>
      <c r="D151" s="91"/>
      <c r="E151" s="85"/>
      <c r="F151" s="87"/>
      <c r="G151" s="88"/>
      <c r="H151" s="61">
        <f t="shared" si="5"/>
      </c>
      <c r="I151" s="92"/>
      <c r="J151" s="81"/>
    </row>
    <row r="152" spans="1:10" ht="15">
      <c r="A152" s="70">
        <f ca="1" t="shared" si="4"/>
      </c>
      <c r="B152" s="85"/>
      <c r="C152" s="69"/>
      <c r="D152" s="91"/>
      <c r="E152" s="85"/>
      <c r="F152" s="87"/>
      <c r="G152" s="88"/>
      <c r="H152" s="61">
        <f t="shared" si="5"/>
      </c>
      <c r="I152" s="92"/>
      <c r="J152" s="81"/>
    </row>
    <row r="153" spans="1:10" ht="15">
      <c r="A153" s="70">
        <f ca="1" t="shared" si="4"/>
      </c>
      <c r="B153" s="85"/>
      <c r="C153" s="69"/>
      <c r="D153" s="91"/>
      <c r="E153" s="85"/>
      <c r="F153" s="87"/>
      <c r="G153" s="88"/>
      <c r="H153" s="61">
        <f t="shared" si="5"/>
      </c>
      <c r="I153" s="92"/>
      <c r="J153" s="81"/>
    </row>
    <row r="154" spans="1:10" ht="15">
      <c r="A154" s="70">
        <f ca="1" t="shared" si="4"/>
      </c>
      <c r="B154" s="85"/>
      <c r="C154" s="69"/>
      <c r="D154" s="91"/>
      <c r="E154" s="85"/>
      <c r="F154" s="87"/>
      <c r="G154" s="88"/>
      <c r="H154" s="61">
        <f t="shared" si="5"/>
      </c>
      <c r="I154" s="92"/>
      <c r="J154" s="81"/>
    </row>
    <row r="155" spans="1:10" ht="15">
      <c r="A155" s="70">
        <f ca="1" t="shared" si="4"/>
      </c>
      <c r="B155" s="85"/>
      <c r="C155" s="69"/>
      <c r="D155" s="91"/>
      <c r="E155" s="85"/>
      <c r="F155" s="87"/>
      <c r="G155" s="88"/>
      <c r="H155" s="61">
        <f t="shared" si="5"/>
      </c>
      <c r="I155" s="92"/>
      <c r="J155" s="81"/>
    </row>
    <row r="156" spans="1:10" ht="15">
      <c r="A156" s="70">
        <f ca="1" t="shared" si="4"/>
      </c>
      <c r="B156" s="85"/>
      <c r="C156" s="69"/>
      <c r="D156" s="91"/>
      <c r="E156" s="85"/>
      <c r="F156" s="87"/>
      <c r="G156" s="88"/>
      <c r="H156" s="61">
        <f t="shared" si="5"/>
      </c>
      <c r="I156" s="92"/>
      <c r="J156" s="81"/>
    </row>
    <row r="157" spans="1:10" ht="15">
      <c r="A157" s="70">
        <f ca="1" t="shared" si="4"/>
      </c>
      <c r="B157" s="85"/>
      <c r="C157" s="69"/>
      <c r="D157" s="91"/>
      <c r="E157" s="85"/>
      <c r="F157" s="87"/>
      <c r="G157" s="88"/>
      <c r="H157" s="61">
        <f t="shared" si="5"/>
      </c>
      <c r="I157" s="92"/>
      <c r="J157" s="81"/>
    </row>
    <row r="158" spans="1:10" ht="15">
      <c r="A158" s="70">
        <f aca="true" ca="1" t="shared" si="6" ref="A158:A212">+IF(NOT(ISBLANK(INDIRECT("e"&amp;ROW()))),MAX(INDIRECT("a$14:A"&amp;ROW()-1))+1,"")</f>
      </c>
      <c r="B158" s="85"/>
      <c r="C158" s="69"/>
      <c r="D158" s="91"/>
      <c r="E158" s="85"/>
      <c r="F158" s="87"/>
      <c r="G158" s="88"/>
      <c r="H158" s="61">
        <f aca="true" t="shared" si="7" ref="H158:H212">+IF(AND(F158="",G158=""),"",ROUND(G158,2)*F158)</f>
      </c>
      <c r="I158" s="92"/>
      <c r="J158" s="81"/>
    </row>
    <row r="159" spans="1:10" ht="15">
      <c r="A159" s="70">
        <f ca="1" t="shared" si="6"/>
      </c>
      <c r="B159" s="85"/>
      <c r="C159" s="69"/>
      <c r="D159" s="91"/>
      <c r="E159" s="85"/>
      <c r="F159" s="87"/>
      <c r="G159" s="88"/>
      <c r="H159" s="61">
        <f t="shared" si="7"/>
      </c>
      <c r="I159" s="92"/>
      <c r="J159" s="81"/>
    </row>
    <row r="160" spans="1:10" ht="15">
      <c r="A160" s="70">
        <f ca="1" t="shared" si="6"/>
      </c>
      <c r="B160" s="85"/>
      <c r="C160" s="69"/>
      <c r="D160" s="91"/>
      <c r="E160" s="85"/>
      <c r="F160" s="87"/>
      <c r="G160" s="88"/>
      <c r="H160" s="61">
        <f t="shared" si="7"/>
      </c>
      <c r="I160" s="92"/>
      <c r="J160" s="81"/>
    </row>
    <row r="161" spans="1:10" ht="15">
      <c r="A161" s="70">
        <f ca="1" t="shared" si="6"/>
      </c>
      <c r="B161" s="85"/>
      <c r="C161" s="69"/>
      <c r="D161" s="91"/>
      <c r="E161" s="85"/>
      <c r="F161" s="87"/>
      <c r="G161" s="88"/>
      <c r="H161" s="61">
        <f t="shared" si="7"/>
      </c>
      <c r="I161" s="92"/>
      <c r="J161" s="81"/>
    </row>
    <row r="162" spans="1:10" ht="15">
      <c r="A162" s="70">
        <f ca="1" t="shared" si="6"/>
      </c>
      <c r="B162" s="85"/>
      <c r="C162" s="69"/>
      <c r="D162" s="91"/>
      <c r="E162" s="85"/>
      <c r="F162" s="87"/>
      <c r="G162" s="88"/>
      <c r="H162" s="61">
        <f t="shared" si="7"/>
      </c>
      <c r="I162" s="92"/>
      <c r="J162" s="81"/>
    </row>
    <row r="163" spans="1:10" ht="15">
      <c r="A163" s="70">
        <f ca="1" t="shared" si="6"/>
      </c>
      <c r="B163" s="85"/>
      <c r="C163" s="69"/>
      <c r="D163" s="91"/>
      <c r="E163" s="85"/>
      <c r="F163" s="87"/>
      <c r="G163" s="88"/>
      <c r="H163" s="61">
        <f t="shared" si="7"/>
      </c>
      <c r="I163" s="92"/>
      <c r="J163" s="81"/>
    </row>
    <row r="164" spans="1:10" ht="15">
      <c r="A164" s="70">
        <f ca="1" t="shared" si="6"/>
      </c>
      <c r="B164" s="85"/>
      <c r="C164" s="69"/>
      <c r="D164" s="91"/>
      <c r="E164" s="85"/>
      <c r="F164" s="87"/>
      <c r="G164" s="88"/>
      <c r="H164" s="61">
        <f t="shared" si="7"/>
      </c>
      <c r="I164" s="92"/>
      <c r="J164" s="81"/>
    </row>
    <row r="165" spans="1:10" ht="15">
      <c r="A165" s="70">
        <f ca="1" t="shared" si="6"/>
      </c>
      <c r="B165" s="85"/>
      <c r="C165" s="69"/>
      <c r="D165" s="91"/>
      <c r="E165" s="85"/>
      <c r="F165" s="87"/>
      <c r="G165" s="88"/>
      <c r="H165" s="61">
        <f t="shared" si="7"/>
      </c>
      <c r="I165" s="92"/>
      <c r="J165" s="81"/>
    </row>
    <row r="166" spans="1:10" ht="15">
      <c r="A166" s="70">
        <f ca="1" t="shared" si="6"/>
      </c>
      <c r="B166" s="85"/>
      <c r="C166" s="69"/>
      <c r="D166" s="91"/>
      <c r="E166" s="85"/>
      <c r="F166" s="87"/>
      <c r="G166" s="88"/>
      <c r="H166" s="61">
        <f t="shared" si="7"/>
      </c>
      <c r="I166" s="92"/>
      <c r="J166" s="81"/>
    </row>
    <row r="167" spans="1:10" ht="15">
      <c r="A167" s="70">
        <f ca="1" t="shared" si="6"/>
      </c>
      <c r="B167" s="85"/>
      <c r="C167" s="69"/>
      <c r="D167" s="91"/>
      <c r="E167" s="85"/>
      <c r="F167" s="87"/>
      <c r="G167" s="88"/>
      <c r="H167" s="61">
        <f t="shared" si="7"/>
      </c>
      <c r="I167" s="92"/>
      <c r="J167" s="81"/>
    </row>
    <row r="168" spans="1:10" ht="15">
      <c r="A168" s="70">
        <f ca="1" t="shared" si="6"/>
      </c>
      <c r="B168" s="85"/>
      <c r="C168" s="69"/>
      <c r="D168" s="91"/>
      <c r="E168" s="85"/>
      <c r="F168" s="87"/>
      <c r="G168" s="88"/>
      <c r="H168" s="61">
        <f t="shared" si="7"/>
      </c>
      <c r="I168" s="92"/>
      <c r="J168" s="81"/>
    </row>
    <row r="169" spans="1:10" ht="15">
      <c r="A169" s="70">
        <f ca="1" t="shared" si="6"/>
      </c>
      <c r="B169" s="85"/>
      <c r="C169" s="69"/>
      <c r="D169" s="91"/>
      <c r="E169" s="85"/>
      <c r="F169" s="87"/>
      <c r="G169" s="88"/>
      <c r="H169" s="61">
        <f t="shared" si="7"/>
      </c>
      <c r="I169" s="92"/>
      <c r="J169" s="81"/>
    </row>
    <row r="170" spans="1:10" ht="15">
      <c r="A170" s="70">
        <f ca="1" t="shared" si="6"/>
      </c>
      <c r="B170" s="85"/>
      <c r="C170" s="69"/>
      <c r="D170" s="91"/>
      <c r="E170" s="85"/>
      <c r="F170" s="87"/>
      <c r="G170" s="88"/>
      <c r="H170" s="61">
        <f t="shared" si="7"/>
      </c>
      <c r="I170" s="92"/>
      <c r="J170" s="81"/>
    </row>
    <row r="171" spans="1:10" ht="15">
      <c r="A171" s="70">
        <f ca="1" t="shared" si="6"/>
      </c>
      <c r="B171" s="85"/>
      <c r="C171" s="69"/>
      <c r="D171" s="91"/>
      <c r="E171" s="85"/>
      <c r="F171" s="87"/>
      <c r="G171" s="88"/>
      <c r="H171" s="61">
        <f t="shared" si="7"/>
      </c>
      <c r="I171" s="92"/>
      <c r="J171" s="81"/>
    </row>
    <row r="172" spans="1:10" ht="15">
      <c r="A172" s="70">
        <f ca="1" t="shared" si="6"/>
      </c>
      <c r="B172" s="85"/>
      <c r="C172" s="69"/>
      <c r="D172" s="91"/>
      <c r="E172" s="85"/>
      <c r="F172" s="87"/>
      <c r="G172" s="88"/>
      <c r="H172" s="61">
        <f t="shared" si="7"/>
      </c>
      <c r="I172" s="92"/>
      <c r="J172" s="81"/>
    </row>
    <row r="173" spans="1:10" ht="15">
      <c r="A173" s="70">
        <f ca="1" t="shared" si="6"/>
      </c>
      <c r="B173" s="85"/>
      <c r="C173" s="69"/>
      <c r="D173" s="91"/>
      <c r="E173" s="85"/>
      <c r="F173" s="87"/>
      <c r="G173" s="88"/>
      <c r="H173" s="61">
        <f t="shared" si="7"/>
      </c>
      <c r="I173" s="92"/>
      <c r="J173" s="81"/>
    </row>
    <row r="174" spans="1:10" ht="15">
      <c r="A174" s="70">
        <f ca="1" t="shared" si="6"/>
      </c>
      <c r="B174" s="85"/>
      <c r="C174" s="69"/>
      <c r="D174" s="91"/>
      <c r="E174" s="85"/>
      <c r="F174" s="87"/>
      <c r="G174" s="88"/>
      <c r="H174" s="61">
        <f t="shared" si="7"/>
      </c>
      <c r="I174" s="92"/>
      <c r="J174" s="81"/>
    </row>
    <row r="175" spans="1:10" ht="15">
      <c r="A175" s="70">
        <f ca="1" t="shared" si="6"/>
      </c>
      <c r="B175" s="85"/>
      <c r="C175" s="69"/>
      <c r="D175" s="91"/>
      <c r="E175" s="85"/>
      <c r="F175" s="87"/>
      <c r="G175" s="88"/>
      <c r="H175" s="61">
        <f t="shared" si="7"/>
      </c>
      <c r="I175" s="92"/>
      <c r="J175" s="81"/>
    </row>
    <row r="176" spans="1:10" ht="15">
      <c r="A176" s="70">
        <f ca="1" t="shared" si="6"/>
      </c>
      <c r="B176" s="85"/>
      <c r="C176" s="69"/>
      <c r="D176" s="91"/>
      <c r="E176" s="85"/>
      <c r="F176" s="87"/>
      <c r="G176" s="88"/>
      <c r="H176" s="61">
        <f t="shared" si="7"/>
      </c>
      <c r="I176" s="92"/>
      <c r="J176" s="81"/>
    </row>
    <row r="177" spans="1:10" ht="15">
      <c r="A177" s="70">
        <f ca="1" t="shared" si="6"/>
      </c>
      <c r="B177" s="85"/>
      <c r="C177" s="69"/>
      <c r="D177" s="91"/>
      <c r="E177" s="85"/>
      <c r="F177" s="87"/>
      <c r="G177" s="88"/>
      <c r="H177" s="61">
        <f t="shared" si="7"/>
      </c>
      <c r="I177" s="92"/>
      <c r="J177" s="81"/>
    </row>
    <row r="178" spans="1:10" ht="15">
      <c r="A178" s="70">
        <f ca="1" t="shared" si="6"/>
      </c>
      <c r="B178" s="85"/>
      <c r="C178" s="69"/>
      <c r="D178" s="91"/>
      <c r="E178" s="85"/>
      <c r="F178" s="87"/>
      <c r="G178" s="88"/>
      <c r="H178" s="61">
        <f t="shared" si="7"/>
      </c>
      <c r="I178" s="92"/>
      <c r="J178" s="81"/>
    </row>
    <row r="179" spans="1:10" ht="15">
      <c r="A179" s="70">
        <f ca="1" t="shared" si="6"/>
      </c>
      <c r="B179" s="85"/>
      <c r="C179" s="69"/>
      <c r="D179" s="91"/>
      <c r="E179" s="85"/>
      <c r="F179" s="87"/>
      <c r="G179" s="88"/>
      <c r="H179" s="61">
        <f t="shared" si="7"/>
      </c>
      <c r="I179" s="92"/>
      <c r="J179" s="81"/>
    </row>
    <row r="180" spans="1:10" ht="15">
      <c r="A180" s="70">
        <f ca="1" t="shared" si="6"/>
      </c>
      <c r="B180" s="85"/>
      <c r="C180" s="69"/>
      <c r="D180" s="91"/>
      <c r="E180" s="85"/>
      <c r="F180" s="87"/>
      <c r="G180" s="88"/>
      <c r="H180" s="61">
        <f t="shared" si="7"/>
      </c>
      <c r="I180" s="92"/>
      <c r="J180" s="81"/>
    </row>
    <row r="181" spans="1:10" ht="15">
      <c r="A181" s="70">
        <f ca="1" t="shared" si="6"/>
      </c>
      <c r="B181" s="85"/>
      <c r="C181" s="69"/>
      <c r="D181" s="91"/>
      <c r="E181" s="85"/>
      <c r="F181" s="87"/>
      <c r="G181" s="88"/>
      <c r="H181" s="61">
        <f t="shared" si="7"/>
      </c>
      <c r="I181" s="92"/>
      <c r="J181" s="81"/>
    </row>
    <row r="182" spans="1:10" ht="15">
      <c r="A182" s="70">
        <f ca="1" t="shared" si="6"/>
      </c>
      <c r="B182" s="85"/>
      <c r="C182" s="69"/>
      <c r="D182" s="91"/>
      <c r="E182" s="85"/>
      <c r="F182" s="87"/>
      <c r="G182" s="88"/>
      <c r="H182" s="61">
        <f t="shared" si="7"/>
      </c>
      <c r="I182" s="92"/>
      <c r="J182" s="81"/>
    </row>
    <row r="183" spans="1:10" ht="15">
      <c r="A183" s="70">
        <f ca="1" t="shared" si="6"/>
      </c>
      <c r="B183" s="85"/>
      <c r="C183" s="69"/>
      <c r="D183" s="91"/>
      <c r="E183" s="85"/>
      <c r="F183" s="87"/>
      <c r="G183" s="88"/>
      <c r="H183" s="61">
        <f t="shared" si="7"/>
      </c>
      <c r="I183" s="92"/>
      <c r="J183" s="81"/>
    </row>
    <row r="184" spans="1:10" ht="15">
      <c r="A184" s="70">
        <f ca="1" t="shared" si="6"/>
      </c>
      <c r="B184" s="85"/>
      <c r="C184" s="69"/>
      <c r="D184" s="91"/>
      <c r="E184" s="85"/>
      <c r="F184" s="87"/>
      <c r="G184" s="88"/>
      <c r="H184" s="61">
        <f t="shared" si="7"/>
      </c>
      <c r="I184" s="92"/>
      <c r="J184" s="81"/>
    </row>
    <row r="185" spans="1:10" ht="15">
      <c r="A185" s="70">
        <f ca="1" t="shared" si="6"/>
      </c>
      <c r="B185" s="85"/>
      <c r="C185" s="69"/>
      <c r="D185" s="91"/>
      <c r="E185" s="85"/>
      <c r="F185" s="87"/>
      <c r="G185" s="88"/>
      <c r="H185" s="61">
        <f t="shared" si="7"/>
      </c>
      <c r="I185" s="92"/>
      <c r="J185" s="81"/>
    </row>
    <row r="186" spans="1:10" ht="15">
      <c r="A186" s="70">
        <f ca="1" t="shared" si="6"/>
      </c>
      <c r="B186" s="85"/>
      <c r="C186" s="69"/>
      <c r="D186" s="91"/>
      <c r="E186" s="85"/>
      <c r="F186" s="87"/>
      <c r="G186" s="88"/>
      <c r="H186" s="61">
        <f t="shared" si="7"/>
      </c>
      <c r="I186" s="92"/>
      <c r="J186" s="81"/>
    </row>
    <row r="187" spans="1:10" ht="15">
      <c r="A187" s="70">
        <f ca="1" t="shared" si="6"/>
      </c>
      <c r="B187" s="85"/>
      <c r="C187" s="69"/>
      <c r="D187" s="91"/>
      <c r="E187" s="85"/>
      <c r="F187" s="87"/>
      <c r="G187" s="88"/>
      <c r="H187" s="61">
        <f t="shared" si="7"/>
      </c>
      <c r="I187" s="92"/>
      <c r="J187" s="81"/>
    </row>
    <row r="188" spans="1:10" ht="15">
      <c r="A188" s="70">
        <f ca="1" t="shared" si="6"/>
      </c>
      <c r="B188" s="85"/>
      <c r="C188" s="69"/>
      <c r="D188" s="91"/>
      <c r="E188" s="85"/>
      <c r="F188" s="87"/>
      <c r="G188" s="88"/>
      <c r="H188" s="61">
        <f t="shared" si="7"/>
      </c>
      <c r="I188" s="92"/>
      <c r="J188" s="81"/>
    </row>
    <row r="189" spans="1:10" ht="15">
      <c r="A189" s="70">
        <f ca="1" t="shared" si="6"/>
      </c>
      <c r="B189" s="85"/>
      <c r="C189" s="69"/>
      <c r="D189" s="91"/>
      <c r="E189" s="85"/>
      <c r="F189" s="87"/>
      <c r="G189" s="88"/>
      <c r="H189" s="61">
        <f t="shared" si="7"/>
      </c>
      <c r="I189" s="92"/>
      <c r="J189" s="81"/>
    </row>
    <row r="190" spans="1:10" ht="15">
      <c r="A190" s="70">
        <f ca="1" t="shared" si="6"/>
      </c>
      <c r="B190" s="85"/>
      <c r="C190" s="69"/>
      <c r="D190" s="91"/>
      <c r="E190" s="85"/>
      <c r="F190" s="87"/>
      <c r="G190" s="88"/>
      <c r="H190" s="61">
        <f t="shared" si="7"/>
      </c>
      <c r="I190" s="92"/>
      <c r="J190" s="81"/>
    </row>
    <row r="191" spans="1:10" ht="15">
      <c r="A191" s="70">
        <f ca="1" t="shared" si="6"/>
      </c>
      <c r="B191" s="85"/>
      <c r="C191" s="69"/>
      <c r="D191" s="91"/>
      <c r="E191" s="85"/>
      <c r="F191" s="87"/>
      <c r="G191" s="88"/>
      <c r="H191" s="61">
        <f t="shared" si="7"/>
      </c>
      <c r="I191" s="92"/>
      <c r="J191" s="81"/>
    </row>
    <row r="192" spans="1:10" ht="15">
      <c r="A192" s="70">
        <f ca="1" t="shared" si="6"/>
      </c>
      <c r="B192" s="85"/>
      <c r="C192" s="69"/>
      <c r="D192" s="91"/>
      <c r="E192" s="85"/>
      <c r="F192" s="87"/>
      <c r="G192" s="88"/>
      <c r="H192" s="61">
        <f t="shared" si="7"/>
      </c>
      <c r="I192" s="92"/>
      <c r="J192" s="81"/>
    </row>
    <row r="193" spans="1:10" ht="15">
      <c r="A193" s="70">
        <f ca="1" t="shared" si="6"/>
      </c>
      <c r="B193" s="85"/>
      <c r="C193" s="69"/>
      <c r="D193" s="91"/>
      <c r="E193" s="85"/>
      <c r="F193" s="87"/>
      <c r="G193" s="88"/>
      <c r="H193" s="61">
        <f t="shared" si="7"/>
      </c>
      <c r="I193" s="92"/>
      <c r="J193" s="81"/>
    </row>
    <row r="194" spans="1:10" ht="15">
      <c r="A194" s="70">
        <f ca="1" t="shared" si="6"/>
      </c>
      <c r="B194" s="85"/>
      <c r="C194" s="69"/>
      <c r="D194" s="91"/>
      <c r="E194" s="85"/>
      <c r="F194" s="87"/>
      <c r="G194" s="88"/>
      <c r="H194" s="61">
        <f t="shared" si="7"/>
      </c>
      <c r="I194" s="92"/>
      <c r="J194" s="81"/>
    </row>
    <row r="195" spans="1:10" ht="15">
      <c r="A195" s="70">
        <f ca="1" t="shared" si="6"/>
      </c>
      <c r="B195" s="85"/>
      <c r="C195" s="69"/>
      <c r="D195" s="91"/>
      <c r="E195" s="85"/>
      <c r="F195" s="87"/>
      <c r="G195" s="88"/>
      <c r="H195" s="61">
        <f t="shared" si="7"/>
      </c>
      <c r="I195" s="92"/>
      <c r="J195" s="81"/>
    </row>
    <row r="196" spans="1:10" ht="15">
      <c r="A196" s="70">
        <f ca="1" t="shared" si="6"/>
      </c>
      <c r="B196" s="85"/>
      <c r="C196" s="69"/>
      <c r="D196" s="91"/>
      <c r="E196" s="85"/>
      <c r="F196" s="87"/>
      <c r="G196" s="88"/>
      <c r="H196" s="61">
        <f t="shared" si="7"/>
      </c>
      <c r="I196" s="92"/>
      <c r="J196" s="81"/>
    </row>
    <row r="197" spans="1:10" ht="15">
      <c r="A197" s="70">
        <f ca="1" t="shared" si="6"/>
      </c>
      <c r="B197" s="85"/>
      <c r="C197" s="69"/>
      <c r="D197" s="91"/>
      <c r="E197" s="85"/>
      <c r="F197" s="87"/>
      <c r="G197" s="88"/>
      <c r="H197" s="61">
        <f t="shared" si="7"/>
      </c>
      <c r="I197" s="92"/>
      <c r="J197" s="81"/>
    </row>
    <row r="198" spans="1:10" ht="15">
      <c r="A198" s="70">
        <f ca="1" t="shared" si="6"/>
      </c>
      <c r="B198" s="85"/>
      <c r="C198" s="69"/>
      <c r="D198" s="91"/>
      <c r="E198" s="85"/>
      <c r="F198" s="87"/>
      <c r="G198" s="88"/>
      <c r="H198" s="61">
        <f t="shared" si="7"/>
      </c>
      <c r="I198" s="92"/>
      <c r="J198" s="81"/>
    </row>
    <row r="199" spans="1:10" ht="15">
      <c r="A199" s="70">
        <f ca="1" t="shared" si="6"/>
      </c>
      <c r="B199" s="85"/>
      <c r="C199" s="69"/>
      <c r="D199" s="91"/>
      <c r="E199" s="85"/>
      <c r="F199" s="87"/>
      <c r="G199" s="88"/>
      <c r="H199" s="61">
        <f t="shared" si="7"/>
      </c>
      <c r="I199" s="92"/>
      <c r="J199" s="81"/>
    </row>
    <row r="200" spans="1:10" ht="15">
      <c r="A200" s="70">
        <f ca="1" t="shared" si="6"/>
      </c>
      <c r="B200" s="85"/>
      <c r="C200" s="69"/>
      <c r="D200" s="91"/>
      <c r="E200" s="85"/>
      <c r="F200" s="87"/>
      <c r="G200" s="88"/>
      <c r="H200" s="61">
        <f t="shared" si="7"/>
      </c>
      <c r="I200" s="92"/>
      <c r="J200" s="81"/>
    </row>
    <row r="201" spans="1:10" ht="15">
      <c r="A201" s="70">
        <f ca="1" t="shared" si="6"/>
      </c>
      <c r="B201" s="85"/>
      <c r="C201" s="69"/>
      <c r="D201" s="91"/>
      <c r="E201" s="85"/>
      <c r="F201" s="87"/>
      <c r="G201" s="88"/>
      <c r="H201" s="61">
        <f t="shared" si="7"/>
      </c>
      <c r="I201" s="92"/>
      <c r="J201" s="81"/>
    </row>
    <row r="202" spans="1:10" ht="15">
      <c r="A202" s="70">
        <f ca="1" t="shared" si="6"/>
      </c>
      <c r="B202" s="85"/>
      <c r="C202" s="69"/>
      <c r="D202" s="91"/>
      <c r="E202" s="85"/>
      <c r="F202" s="87"/>
      <c r="G202" s="88"/>
      <c r="H202" s="61">
        <f t="shared" si="7"/>
      </c>
      <c r="I202" s="92"/>
      <c r="J202" s="81"/>
    </row>
    <row r="203" spans="1:10" ht="15">
      <c r="A203" s="70">
        <f ca="1" t="shared" si="6"/>
      </c>
      <c r="B203" s="85"/>
      <c r="C203" s="69"/>
      <c r="D203" s="91"/>
      <c r="E203" s="85"/>
      <c r="F203" s="87"/>
      <c r="G203" s="88"/>
      <c r="H203" s="61">
        <f t="shared" si="7"/>
      </c>
      <c r="I203" s="92"/>
      <c r="J203" s="81"/>
    </row>
    <row r="204" spans="1:10" ht="15">
      <c r="A204" s="70">
        <f ca="1" t="shared" si="6"/>
      </c>
      <c r="B204" s="85"/>
      <c r="C204" s="69"/>
      <c r="D204" s="91"/>
      <c r="E204" s="85"/>
      <c r="F204" s="87"/>
      <c r="G204" s="88"/>
      <c r="H204" s="61">
        <f t="shared" si="7"/>
      </c>
      <c r="I204" s="92"/>
      <c r="J204" s="81"/>
    </row>
    <row r="205" spans="1:10" ht="15">
      <c r="A205" s="70">
        <f ca="1" t="shared" si="6"/>
      </c>
      <c r="B205" s="85"/>
      <c r="C205" s="69"/>
      <c r="D205" s="91"/>
      <c r="E205" s="85"/>
      <c r="F205" s="87"/>
      <c r="G205" s="88"/>
      <c r="H205" s="61">
        <f t="shared" si="7"/>
      </c>
      <c r="I205" s="92"/>
      <c r="J205" s="81"/>
    </row>
    <row r="206" spans="1:10" ht="15">
      <c r="A206" s="70">
        <f ca="1" t="shared" si="6"/>
      </c>
      <c r="B206" s="85"/>
      <c r="C206" s="69"/>
      <c r="D206" s="91"/>
      <c r="E206" s="85"/>
      <c r="F206" s="87"/>
      <c r="G206" s="88"/>
      <c r="H206" s="61">
        <f t="shared" si="7"/>
      </c>
      <c r="I206" s="92"/>
      <c r="J206" s="81"/>
    </row>
    <row r="207" spans="1:10" ht="15">
      <c r="A207" s="70">
        <f ca="1" t="shared" si="6"/>
      </c>
      <c r="B207" s="85"/>
      <c r="C207" s="69"/>
      <c r="D207" s="91"/>
      <c r="E207" s="85"/>
      <c r="F207" s="87"/>
      <c r="G207" s="88"/>
      <c r="H207" s="61">
        <f t="shared" si="7"/>
      </c>
      <c r="I207" s="92"/>
      <c r="J207" s="81"/>
    </row>
    <row r="208" spans="1:10" ht="15">
      <c r="A208" s="70">
        <f ca="1" t="shared" si="6"/>
      </c>
      <c r="B208" s="85"/>
      <c r="C208" s="69"/>
      <c r="D208" s="91"/>
      <c r="E208" s="85"/>
      <c r="F208" s="87"/>
      <c r="G208" s="88"/>
      <c r="H208" s="61">
        <f t="shared" si="7"/>
      </c>
      <c r="I208" s="92"/>
      <c r="J208" s="81"/>
    </row>
    <row r="209" spans="1:10" ht="15">
      <c r="A209" s="70">
        <f ca="1" t="shared" si="6"/>
      </c>
      <c r="B209" s="85"/>
      <c r="C209" s="69"/>
      <c r="D209" s="91"/>
      <c r="E209" s="85"/>
      <c r="F209" s="87"/>
      <c r="G209" s="88"/>
      <c r="H209" s="61">
        <f t="shared" si="7"/>
      </c>
      <c r="I209" s="92"/>
      <c r="J209" s="81"/>
    </row>
    <row r="210" spans="1:10" ht="15">
      <c r="A210" s="70">
        <f ca="1" t="shared" si="6"/>
      </c>
      <c r="B210" s="85"/>
      <c r="C210" s="69"/>
      <c r="D210" s="91"/>
      <c r="E210" s="85"/>
      <c r="F210" s="87"/>
      <c r="G210" s="88"/>
      <c r="H210" s="61">
        <f t="shared" si="7"/>
      </c>
      <c r="I210" s="92"/>
      <c r="J210" s="81"/>
    </row>
    <row r="211" spans="1:10" ht="15">
      <c r="A211" s="70">
        <f ca="1" t="shared" si="6"/>
      </c>
      <c r="B211" s="85"/>
      <c r="C211" s="69"/>
      <c r="D211" s="91"/>
      <c r="E211" s="85"/>
      <c r="F211" s="87"/>
      <c r="G211" s="88"/>
      <c r="H211" s="61">
        <f t="shared" si="7"/>
      </c>
      <c r="I211" s="92"/>
      <c r="J211" s="81"/>
    </row>
    <row r="212" spans="1:10" ht="15">
      <c r="A212" s="70">
        <f ca="1" t="shared" si="6"/>
      </c>
      <c r="B212" s="85"/>
      <c r="C212" s="69"/>
      <c r="D212" s="91"/>
      <c r="E212" s="85"/>
      <c r="F212" s="87"/>
      <c r="G212" s="88"/>
      <c r="H212" s="61">
        <f t="shared" si="7"/>
      </c>
      <c r="I212" s="92"/>
      <c r="J212" s="81"/>
    </row>
  </sheetData>
  <sheetProtection password="D367" sheet="1"/>
  <mergeCells count="2">
    <mergeCell ref="A1:I1"/>
    <mergeCell ref="D7:G7"/>
  </mergeCells>
  <conditionalFormatting sqref="I40 I46 I28:I29 I50:I52 I54:I56">
    <cfRule type="cellIs" priority="18" dxfId="0" operator="notEqual" stopIfTrue="1">
      <formula>""</formula>
    </cfRule>
  </conditionalFormatting>
  <conditionalFormatting sqref="I17:I27">
    <cfRule type="cellIs" priority="16" dxfId="0" operator="notEqual" stopIfTrue="1">
      <formula>""</formula>
    </cfRule>
  </conditionalFormatting>
  <conditionalFormatting sqref="H7">
    <cfRule type="cellIs" priority="93" dxfId="13" operator="equal" stopIfTrue="1">
      <formula>0</formula>
    </cfRule>
    <cfRule type="cellIs" priority="94" dxfId="12" operator="lessThan" stopIfTrue="1">
      <formula>'Oneri sicurezza'!#REF!</formula>
    </cfRule>
    <cfRule type="cellIs" priority="95" dxfId="11" operator="greaterThanOrEqual" stopIfTrue="1">
      <formula>'Oneri sicurezza'!#REF!</formula>
    </cfRule>
  </conditionalFormatting>
  <conditionalFormatting sqref="I30:I37">
    <cfRule type="cellIs" priority="11" dxfId="0" operator="notEqual" stopIfTrue="1">
      <formula>""</formula>
    </cfRule>
  </conditionalFormatting>
  <conditionalFormatting sqref="I39">
    <cfRule type="cellIs" priority="10" dxfId="0" operator="notEqual" stopIfTrue="1">
      <formula>""</formula>
    </cfRule>
  </conditionalFormatting>
  <conditionalFormatting sqref="I41:I45">
    <cfRule type="cellIs" priority="9" dxfId="0" operator="notEqual" stopIfTrue="1">
      <formula>""</formula>
    </cfRule>
  </conditionalFormatting>
  <conditionalFormatting sqref="I47:I49">
    <cfRule type="cellIs" priority="8" dxfId="0" operator="notEqual" stopIfTrue="1">
      <formula>""</formula>
    </cfRule>
  </conditionalFormatting>
  <conditionalFormatting sqref="I53">
    <cfRule type="cellIs" priority="7" dxfId="0" operator="notEqual" stopIfTrue="1">
      <formula>""</formula>
    </cfRule>
  </conditionalFormatting>
  <conditionalFormatting sqref="I57">
    <cfRule type="cellIs" priority="6" dxfId="0" operator="notEqual" stopIfTrue="1">
      <formula>""</formula>
    </cfRule>
  </conditionalFormatting>
  <conditionalFormatting sqref="I59:I71">
    <cfRule type="cellIs" priority="5" dxfId="0" operator="notEqual" stopIfTrue="1">
      <formula>""</formula>
    </cfRule>
  </conditionalFormatting>
  <conditionalFormatting sqref="C15:C71">
    <cfRule type="cellIs" priority="4" dxfId="0" operator="notEqual" stopIfTrue="1">
      <formula>""</formula>
    </cfRule>
  </conditionalFormatting>
  <conditionalFormatting sqref="I81:I212">
    <cfRule type="cellIs" priority="3" dxfId="0" operator="notEqual" stopIfTrue="1">
      <formula>""</formula>
    </cfRule>
  </conditionalFormatting>
  <conditionalFormatting sqref="C72:C212">
    <cfRule type="cellIs" priority="2" dxfId="0" operator="notEqual" stopIfTrue="1">
      <formula>""</formula>
    </cfRule>
  </conditionalFormatting>
  <conditionalFormatting sqref="I72:I80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11.421875" defaultRowHeight="12.75"/>
  <cols>
    <col min="1" max="1" width="21.7109375" style="32" customWidth="1"/>
    <col min="2" max="2" width="23.421875" style="32" customWidth="1"/>
    <col min="3" max="5" width="11.421875" style="32" customWidth="1"/>
    <col min="6" max="6" width="45.28125" style="32" bestFit="1" customWidth="1"/>
    <col min="7" max="7" width="49.28125" style="32" bestFit="1" customWidth="1"/>
    <col min="8" max="16384" width="11.421875" style="32" customWidth="1"/>
  </cols>
  <sheetData>
    <row r="1" spans="1:2" ht="15.75">
      <c r="A1" s="34" t="s">
        <v>209</v>
      </c>
      <c r="B1" s="34" t="s">
        <v>0</v>
      </c>
    </row>
    <row r="2" spans="1:2" ht="15.75">
      <c r="A2" s="35"/>
      <c r="B2" s="35"/>
    </row>
    <row r="3" spans="1:2" ht="12.75">
      <c r="A3" s="36" t="s">
        <v>7</v>
      </c>
      <c r="B3" s="36" t="s">
        <v>2</v>
      </c>
    </row>
    <row r="4" spans="1:2" ht="12.75">
      <c r="A4" s="37" t="s">
        <v>15</v>
      </c>
      <c r="B4" s="37" t="s">
        <v>5</v>
      </c>
    </row>
    <row r="5" spans="1:7" ht="15">
      <c r="A5" s="37" t="s">
        <v>12</v>
      </c>
      <c r="B5" s="37" t="s">
        <v>8</v>
      </c>
      <c r="F5" s="33" t="s">
        <v>3</v>
      </c>
      <c r="G5" s="32" t="s">
        <v>23</v>
      </c>
    </row>
    <row r="6" spans="1:7" ht="15">
      <c r="A6" s="37" t="s">
        <v>210</v>
      </c>
      <c r="B6" s="37" t="s">
        <v>211</v>
      </c>
      <c r="F6" s="33" t="s">
        <v>6</v>
      </c>
      <c r="G6" s="32" t="s">
        <v>26</v>
      </c>
    </row>
    <row r="7" spans="1:7" ht="15">
      <c r="A7" s="37" t="s">
        <v>56</v>
      </c>
      <c r="B7" s="37" t="s">
        <v>13</v>
      </c>
      <c r="F7" s="33" t="s">
        <v>9</v>
      </c>
      <c r="G7" s="32" t="s">
        <v>29</v>
      </c>
    </row>
    <row r="8" spans="1:7" ht="15">
      <c r="A8" s="37" t="s">
        <v>1</v>
      </c>
      <c r="B8" s="37" t="s">
        <v>16</v>
      </c>
      <c r="F8" s="33" t="s">
        <v>11</v>
      </c>
      <c r="G8" s="32" t="s">
        <v>32</v>
      </c>
    </row>
    <row r="9" spans="1:7" ht="15">
      <c r="A9" s="37" t="s">
        <v>19</v>
      </c>
      <c r="B9" s="37" t="s">
        <v>18</v>
      </c>
      <c r="F9" s="33" t="s">
        <v>14</v>
      </c>
      <c r="G9" s="32" t="s">
        <v>35</v>
      </c>
    </row>
    <row r="10" spans="1:2" ht="12.75">
      <c r="A10" s="37" t="s">
        <v>21</v>
      </c>
      <c r="B10" s="37" t="s">
        <v>20</v>
      </c>
    </row>
    <row r="11" spans="1:2" ht="12.75">
      <c r="A11" s="37" t="s">
        <v>131</v>
      </c>
      <c r="B11" s="37" t="s">
        <v>22</v>
      </c>
    </row>
    <row r="12" spans="1:2" ht="12.75">
      <c r="A12" s="37" t="s">
        <v>27</v>
      </c>
      <c r="B12" s="37" t="s">
        <v>25</v>
      </c>
    </row>
    <row r="13" spans="1:2" ht="12.75">
      <c r="A13" s="37" t="s">
        <v>30</v>
      </c>
      <c r="B13" s="37" t="s">
        <v>28</v>
      </c>
    </row>
    <row r="14" spans="1:2" ht="12.75">
      <c r="A14" s="37" t="s">
        <v>24</v>
      </c>
      <c r="B14" s="37" t="s">
        <v>31</v>
      </c>
    </row>
    <row r="15" spans="1:2" ht="12.75">
      <c r="A15" s="37" t="s">
        <v>33</v>
      </c>
      <c r="B15" s="37" t="s">
        <v>34</v>
      </c>
    </row>
    <row r="16" spans="1:2" ht="12.75">
      <c r="A16" s="37" t="s">
        <v>72</v>
      </c>
      <c r="B16" s="37" t="s">
        <v>37</v>
      </c>
    </row>
    <row r="17" spans="1:2" ht="12.75">
      <c r="A17" s="37" t="s">
        <v>212</v>
      </c>
      <c r="B17" s="37" t="s">
        <v>213</v>
      </c>
    </row>
    <row r="18" spans="1:2" ht="12.75">
      <c r="A18" s="37" t="s">
        <v>48</v>
      </c>
      <c r="B18" s="37" t="s">
        <v>39</v>
      </c>
    </row>
    <row r="19" spans="1:2" ht="12.75">
      <c r="A19" s="37" t="s">
        <v>148</v>
      </c>
      <c r="B19" s="37" t="s">
        <v>40</v>
      </c>
    </row>
    <row r="20" spans="1:2" ht="12.75">
      <c r="A20" s="37" t="s">
        <v>65</v>
      </c>
      <c r="B20" s="37" t="s">
        <v>42</v>
      </c>
    </row>
    <row r="21" spans="1:2" ht="12.75">
      <c r="A21" s="37" t="s">
        <v>67</v>
      </c>
      <c r="B21" s="37" t="s">
        <v>43</v>
      </c>
    </row>
    <row r="22" spans="1:2" ht="12.75">
      <c r="A22" s="37" t="s">
        <v>184</v>
      </c>
      <c r="B22" s="37" t="s">
        <v>45</v>
      </c>
    </row>
    <row r="23" spans="1:2" ht="12.75">
      <c r="A23" s="37" t="s">
        <v>68</v>
      </c>
      <c r="B23" s="37" t="s">
        <v>47</v>
      </c>
    </row>
    <row r="24" spans="1:2" ht="12.75">
      <c r="A24" s="37" t="s">
        <v>70</v>
      </c>
      <c r="B24" s="37" t="s">
        <v>49</v>
      </c>
    </row>
    <row r="25" spans="1:2" ht="12.75">
      <c r="A25" s="37" t="s">
        <v>63</v>
      </c>
      <c r="B25" s="37" t="s">
        <v>51</v>
      </c>
    </row>
    <row r="26" spans="1:2" ht="12.75">
      <c r="A26" s="37" t="s">
        <v>214</v>
      </c>
      <c r="B26" s="37" t="s">
        <v>215</v>
      </c>
    </row>
    <row r="27" spans="1:2" ht="12.75">
      <c r="A27" s="37" t="s">
        <v>216</v>
      </c>
      <c r="B27" s="37" t="s">
        <v>217</v>
      </c>
    </row>
    <row r="28" spans="1:2" ht="12.75">
      <c r="A28" s="37" t="s">
        <v>218</v>
      </c>
      <c r="B28" s="37" t="s">
        <v>54</v>
      </c>
    </row>
    <row r="29" spans="1:2" ht="12.75">
      <c r="A29" s="37" t="s">
        <v>219</v>
      </c>
      <c r="B29" s="37" t="s">
        <v>220</v>
      </c>
    </row>
    <row r="30" spans="1:2" ht="12.75">
      <c r="A30" s="37" t="s">
        <v>180</v>
      </c>
      <c r="B30" s="37" t="s">
        <v>57</v>
      </c>
    </row>
    <row r="31" spans="1:2" ht="12.75">
      <c r="A31" s="37" t="s">
        <v>112</v>
      </c>
      <c r="B31" s="37" t="s">
        <v>59</v>
      </c>
    </row>
    <row r="32" spans="1:2" ht="12.75">
      <c r="A32" s="37" t="s">
        <v>122</v>
      </c>
      <c r="B32" s="37" t="s">
        <v>61</v>
      </c>
    </row>
    <row r="33" spans="1:2" ht="12.75">
      <c r="A33" s="37" t="s">
        <v>196</v>
      </c>
      <c r="B33" s="37" t="s">
        <v>62</v>
      </c>
    </row>
    <row r="34" spans="1:2" ht="12.75">
      <c r="A34" s="37" t="s">
        <v>46</v>
      </c>
      <c r="B34" s="37" t="s">
        <v>64</v>
      </c>
    </row>
    <row r="35" spans="1:2" ht="12.75">
      <c r="A35" s="37" t="s">
        <v>221</v>
      </c>
      <c r="B35" s="37" t="s">
        <v>66</v>
      </c>
    </row>
    <row r="36" spans="1:2" ht="12.75">
      <c r="A36" s="37" t="s">
        <v>50</v>
      </c>
      <c r="B36" s="37" t="s">
        <v>50</v>
      </c>
    </row>
    <row r="37" spans="1:2" ht="12.75">
      <c r="A37" s="37" t="s">
        <v>52</v>
      </c>
      <c r="B37" s="37" t="s">
        <v>69</v>
      </c>
    </row>
    <row r="38" spans="1:2" ht="12.75">
      <c r="A38" s="37" t="s">
        <v>53</v>
      </c>
      <c r="B38" s="37" t="s">
        <v>71</v>
      </c>
    </row>
    <row r="39" spans="1:2" ht="12.75">
      <c r="A39" s="37" t="s">
        <v>206</v>
      </c>
      <c r="B39" s="37" t="s">
        <v>73</v>
      </c>
    </row>
    <row r="40" spans="1:2" ht="12.75">
      <c r="A40" s="37" t="s">
        <v>81</v>
      </c>
      <c r="B40" s="37" t="s">
        <v>74</v>
      </c>
    </row>
    <row r="41" spans="1:2" ht="12.75">
      <c r="A41" s="37" t="s">
        <v>10</v>
      </c>
      <c r="B41" s="37" t="s">
        <v>75</v>
      </c>
    </row>
    <row r="42" spans="1:2" ht="12.75">
      <c r="A42" s="37" t="s">
        <v>78</v>
      </c>
      <c r="B42" s="37" t="s">
        <v>77</v>
      </c>
    </row>
    <row r="43" spans="1:2" ht="12.75">
      <c r="A43" s="37" t="s">
        <v>85</v>
      </c>
      <c r="B43" s="37" t="s">
        <v>79</v>
      </c>
    </row>
    <row r="44" spans="1:2" ht="12.75">
      <c r="A44" s="37" t="s">
        <v>80</v>
      </c>
      <c r="B44" s="37" t="s">
        <v>80</v>
      </c>
    </row>
    <row r="45" spans="1:2" ht="12.75">
      <c r="A45" s="37" t="s">
        <v>76</v>
      </c>
      <c r="B45" s="37" t="s">
        <v>82</v>
      </c>
    </row>
    <row r="46" spans="1:2" ht="12.75">
      <c r="A46" s="37" t="s">
        <v>83</v>
      </c>
      <c r="B46" s="37" t="s">
        <v>84</v>
      </c>
    </row>
    <row r="47" spans="1:2" ht="12.75">
      <c r="A47" s="37" t="s">
        <v>87</v>
      </c>
      <c r="B47" s="37" t="s">
        <v>86</v>
      </c>
    </row>
    <row r="48" spans="1:2" ht="12.75">
      <c r="A48" s="37" t="s">
        <v>222</v>
      </c>
      <c r="B48" s="37" t="s">
        <v>223</v>
      </c>
    </row>
    <row r="49" spans="1:2" ht="12.75">
      <c r="A49" s="37" t="s">
        <v>224</v>
      </c>
      <c r="B49" s="37" t="s">
        <v>88</v>
      </c>
    </row>
    <row r="50" spans="1:2" ht="12.75">
      <c r="A50" s="37" t="s">
        <v>41</v>
      </c>
      <c r="B50" s="37" t="s">
        <v>89</v>
      </c>
    </row>
    <row r="51" spans="1:2" ht="12.75">
      <c r="A51" s="37" t="s">
        <v>90</v>
      </c>
      <c r="B51" s="37" t="s">
        <v>91</v>
      </c>
    </row>
    <row r="52" spans="1:2" ht="12.75">
      <c r="A52" s="37" t="s">
        <v>92</v>
      </c>
      <c r="B52" s="37" t="s">
        <v>93</v>
      </c>
    </row>
    <row r="53" spans="1:2" ht="12.75">
      <c r="A53" s="37" t="s">
        <v>96</v>
      </c>
      <c r="B53" s="37" t="s">
        <v>95</v>
      </c>
    </row>
    <row r="54" spans="1:2" ht="12.75">
      <c r="A54" s="37" t="s">
        <v>94</v>
      </c>
      <c r="B54" s="37" t="s">
        <v>97</v>
      </c>
    </row>
    <row r="55" spans="1:2" ht="12.75">
      <c r="A55" s="37" t="s">
        <v>202</v>
      </c>
      <c r="B55" s="37" t="s">
        <v>99</v>
      </c>
    </row>
    <row r="56" spans="1:2" ht="12.75">
      <c r="A56" s="37" t="s">
        <v>98</v>
      </c>
      <c r="B56" s="37" t="s">
        <v>101</v>
      </c>
    </row>
    <row r="57" spans="1:2" ht="12.75">
      <c r="A57" s="37" t="s">
        <v>100</v>
      </c>
      <c r="B57" s="37" t="s">
        <v>103</v>
      </c>
    </row>
    <row r="58" spans="1:2" ht="12.75">
      <c r="A58" s="37" t="s">
        <v>106</v>
      </c>
      <c r="B58" s="37" t="s">
        <v>105</v>
      </c>
    </row>
    <row r="59" spans="1:2" ht="12.75">
      <c r="A59" s="37" t="s">
        <v>108</v>
      </c>
      <c r="B59" s="37" t="s">
        <v>107</v>
      </c>
    </row>
    <row r="60" spans="1:2" ht="12.75">
      <c r="A60" s="37" t="s">
        <v>110</v>
      </c>
      <c r="B60" s="37" t="s">
        <v>109</v>
      </c>
    </row>
    <row r="61" spans="1:2" ht="12.75">
      <c r="A61" s="37" t="s">
        <v>204</v>
      </c>
      <c r="B61" s="37" t="s">
        <v>111</v>
      </c>
    </row>
    <row r="62" spans="1:2" ht="12.75">
      <c r="A62" s="37" t="s">
        <v>38</v>
      </c>
      <c r="B62" s="37" t="s">
        <v>113</v>
      </c>
    </row>
    <row r="63" spans="1:2" ht="12.75">
      <c r="A63" s="37" t="s">
        <v>17</v>
      </c>
      <c r="B63" s="37" t="s">
        <v>115</v>
      </c>
    </row>
    <row r="64" spans="1:2" ht="12.75">
      <c r="A64" s="37" t="s">
        <v>165</v>
      </c>
      <c r="B64" s="37" t="s">
        <v>117</v>
      </c>
    </row>
    <row r="65" spans="1:2" ht="12.75">
      <c r="A65" s="37" t="s">
        <v>118</v>
      </c>
      <c r="B65" s="37" t="s">
        <v>119</v>
      </c>
    </row>
    <row r="66" spans="1:2" ht="12.75">
      <c r="A66" s="37" t="s">
        <v>120</v>
      </c>
      <c r="B66" s="37" t="s">
        <v>121</v>
      </c>
    </row>
    <row r="67" spans="1:2" ht="12.75">
      <c r="A67" s="37" t="s">
        <v>123</v>
      </c>
      <c r="B67" s="37" t="s">
        <v>123</v>
      </c>
    </row>
    <row r="68" spans="1:2" ht="12.75">
      <c r="A68" s="37" t="s">
        <v>200</v>
      </c>
      <c r="B68" s="37" t="s">
        <v>125</v>
      </c>
    </row>
    <row r="69" spans="1:2" ht="12.75">
      <c r="A69" s="37" t="s">
        <v>36</v>
      </c>
      <c r="B69" s="37" t="s">
        <v>127</v>
      </c>
    </row>
    <row r="70" spans="1:2" ht="12.75">
      <c r="A70" s="37" t="s">
        <v>129</v>
      </c>
      <c r="B70" s="37" t="s">
        <v>128</v>
      </c>
    </row>
    <row r="71" spans="1:2" ht="12.75">
      <c r="A71" s="37" t="s">
        <v>133</v>
      </c>
      <c r="B71" s="37" t="s">
        <v>130</v>
      </c>
    </row>
    <row r="72" spans="1:2" ht="12.75">
      <c r="A72" s="37" t="s">
        <v>135</v>
      </c>
      <c r="B72" s="37" t="s">
        <v>132</v>
      </c>
    </row>
    <row r="73" spans="1:2" ht="12.75">
      <c r="A73" s="37" t="s">
        <v>138</v>
      </c>
      <c r="B73" s="37" t="s">
        <v>134</v>
      </c>
    </row>
    <row r="74" spans="1:2" ht="12.75">
      <c r="A74" s="37" t="s">
        <v>136</v>
      </c>
      <c r="B74" s="37" t="s">
        <v>225</v>
      </c>
    </row>
    <row r="75" spans="1:2" ht="12.75">
      <c r="A75" s="37" t="s">
        <v>142</v>
      </c>
      <c r="B75" s="37" t="s">
        <v>137</v>
      </c>
    </row>
    <row r="76" spans="1:2" ht="12.75">
      <c r="A76" s="37" t="s">
        <v>140</v>
      </c>
      <c r="B76" s="37" t="s">
        <v>139</v>
      </c>
    </row>
    <row r="77" spans="1:2" ht="12.75">
      <c r="A77" s="37" t="s">
        <v>102</v>
      </c>
      <c r="B77" s="37" t="s">
        <v>141</v>
      </c>
    </row>
    <row r="78" spans="1:2" ht="12.75">
      <c r="A78" s="37" t="s">
        <v>144</v>
      </c>
      <c r="B78" s="37" t="s">
        <v>143</v>
      </c>
    </row>
    <row r="79" spans="1:2" ht="12.75">
      <c r="A79" s="37" t="s">
        <v>155</v>
      </c>
      <c r="B79" s="37" t="s">
        <v>226</v>
      </c>
    </row>
    <row r="80" spans="1:2" ht="12.75">
      <c r="A80" s="37" t="s">
        <v>157</v>
      </c>
      <c r="B80" s="37" t="s">
        <v>227</v>
      </c>
    </row>
    <row r="81" spans="1:2" ht="12.75">
      <c r="A81" s="37" t="s">
        <v>159</v>
      </c>
      <c r="B81" s="37" t="s">
        <v>228</v>
      </c>
    </row>
    <row r="82" spans="1:2" ht="12.75">
      <c r="A82" s="37" t="s">
        <v>162</v>
      </c>
      <c r="B82" s="37" t="s">
        <v>229</v>
      </c>
    </row>
    <row r="83" spans="1:2" ht="12.75">
      <c r="A83" s="37" t="s">
        <v>161</v>
      </c>
      <c r="B83" s="37" t="s">
        <v>230</v>
      </c>
    </row>
    <row r="84" spans="1:2" ht="12.75">
      <c r="A84" s="37" t="s">
        <v>164</v>
      </c>
      <c r="B84" s="37" t="s">
        <v>231</v>
      </c>
    </row>
    <row r="85" spans="1:2" ht="12.75">
      <c r="A85" s="37" t="s">
        <v>146</v>
      </c>
      <c r="B85" s="37" t="s">
        <v>145</v>
      </c>
    </row>
    <row r="86" spans="1:2" ht="12.75">
      <c r="A86" s="37" t="s">
        <v>58</v>
      </c>
      <c r="B86" s="37" t="s">
        <v>147</v>
      </c>
    </row>
    <row r="87" spans="1:2" ht="12.75">
      <c r="A87" s="37" t="s">
        <v>60</v>
      </c>
      <c r="B87" s="37" t="s">
        <v>232</v>
      </c>
    </row>
    <row r="88" spans="1:2" ht="12.75">
      <c r="A88" s="37" t="s">
        <v>149</v>
      </c>
      <c r="B88" s="37" t="s">
        <v>156</v>
      </c>
    </row>
    <row r="89" spans="1:2" ht="12.75">
      <c r="A89" s="37" t="s">
        <v>150</v>
      </c>
      <c r="B89" s="37" t="s">
        <v>158</v>
      </c>
    </row>
    <row r="90" spans="1:2" ht="12.75">
      <c r="A90" s="37" t="s">
        <v>104</v>
      </c>
      <c r="B90" s="37" t="s">
        <v>160</v>
      </c>
    </row>
    <row r="91" spans="1:2" ht="12.75">
      <c r="A91" s="37" t="s">
        <v>233</v>
      </c>
      <c r="B91" s="37" t="s">
        <v>234</v>
      </c>
    </row>
    <row r="92" spans="1:2" ht="12.75">
      <c r="A92" s="37" t="s">
        <v>235</v>
      </c>
      <c r="B92" s="37" t="s">
        <v>236</v>
      </c>
    </row>
    <row r="93" spans="1:2" ht="12.75">
      <c r="A93" s="37" t="s">
        <v>153</v>
      </c>
      <c r="B93" s="37" t="s">
        <v>163</v>
      </c>
    </row>
    <row r="94" spans="1:2" ht="12.75">
      <c r="A94" s="37" t="s">
        <v>154</v>
      </c>
      <c r="B94" s="37" t="s">
        <v>166</v>
      </c>
    </row>
    <row r="95" spans="1:2" ht="12.75">
      <c r="A95" s="37" t="s">
        <v>151</v>
      </c>
      <c r="B95" s="37" t="s">
        <v>168</v>
      </c>
    </row>
    <row r="96" spans="1:2" ht="12.75">
      <c r="A96" s="37" t="s">
        <v>152</v>
      </c>
      <c r="B96" s="37" t="s">
        <v>170</v>
      </c>
    </row>
    <row r="97" spans="1:2" ht="12.75">
      <c r="A97" s="37" t="s">
        <v>169</v>
      </c>
      <c r="B97" s="37" t="s">
        <v>172</v>
      </c>
    </row>
    <row r="98" spans="1:2" ht="12.75">
      <c r="A98" s="37" t="s">
        <v>173</v>
      </c>
      <c r="B98" s="37" t="s">
        <v>174</v>
      </c>
    </row>
    <row r="99" spans="1:2" ht="12.75">
      <c r="A99" s="37" t="s">
        <v>175</v>
      </c>
      <c r="B99" s="37" t="s">
        <v>176</v>
      </c>
    </row>
    <row r="100" spans="1:2" ht="12.75">
      <c r="A100" s="37" t="s">
        <v>237</v>
      </c>
      <c r="B100" s="37" t="s">
        <v>238</v>
      </c>
    </row>
    <row r="101" spans="1:2" ht="12.75">
      <c r="A101" s="37" t="s">
        <v>178</v>
      </c>
      <c r="B101" s="37" t="s">
        <v>179</v>
      </c>
    </row>
    <row r="102" spans="1:2" ht="12.75">
      <c r="A102" s="37" t="s">
        <v>177</v>
      </c>
      <c r="B102" s="37" t="s">
        <v>181</v>
      </c>
    </row>
    <row r="103" spans="1:2" ht="12.75">
      <c r="A103" s="37" t="s">
        <v>239</v>
      </c>
      <c r="B103" s="37" t="s">
        <v>182</v>
      </c>
    </row>
    <row r="104" spans="1:2" ht="12.75">
      <c r="A104" s="37" t="s">
        <v>183</v>
      </c>
      <c r="B104" s="37" t="s">
        <v>240</v>
      </c>
    </row>
    <row r="105" spans="1:2" ht="12.75">
      <c r="A105" s="37" t="s">
        <v>171</v>
      </c>
      <c r="B105" s="37" t="s">
        <v>185</v>
      </c>
    </row>
    <row r="106" spans="1:2" ht="12.75">
      <c r="A106" s="37" t="s">
        <v>186</v>
      </c>
      <c r="B106" s="37" t="s">
        <v>187</v>
      </c>
    </row>
    <row r="107" spans="1:2" ht="12.75">
      <c r="A107" s="37" t="s">
        <v>124</v>
      </c>
      <c r="B107" s="37" t="s">
        <v>188</v>
      </c>
    </row>
    <row r="108" spans="1:2" ht="12.75">
      <c r="A108" s="37" t="s">
        <v>126</v>
      </c>
      <c r="B108" s="37" t="s">
        <v>190</v>
      </c>
    </row>
    <row r="109" spans="1:2" ht="12.75">
      <c r="A109" s="37" t="s">
        <v>116</v>
      </c>
      <c r="B109" s="37" t="s">
        <v>192</v>
      </c>
    </row>
    <row r="110" spans="1:2" ht="12.75">
      <c r="A110" s="37" t="s">
        <v>4</v>
      </c>
      <c r="B110" s="37" t="s">
        <v>193</v>
      </c>
    </row>
    <row r="111" spans="1:2" ht="12.75">
      <c r="A111" s="37" t="s">
        <v>55</v>
      </c>
      <c r="B111" s="37" t="s">
        <v>195</v>
      </c>
    </row>
    <row r="112" spans="1:2" ht="12.75">
      <c r="A112" s="37" t="s">
        <v>194</v>
      </c>
      <c r="B112" s="37" t="s">
        <v>197</v>
      </c>
    </row>
    <row r="113" spans="1:2" ht="12.75">
      <c r="A113" s="37" t="s">
        <v>189</v>
      </c>
      <c r="B113" s="37" t="s">
        <v>199</v>
      </c>
    </row>
    <row r="114" spans="1:2" ht="12.75">
      <c r="A114" s="37" t="s">
        <v>44</v>
      </c>
      <c r="B114" s="37" t="s">
        <v>201</v>
      </c>
    </row>
    <row r="115" spans="1:2" ht="12.75">
      <c r="A115" s="37" t="s">
        <v>198</v>
      </c>
      <c r="B115" s="37" t="s">
        <v>203</v>
      </c>
    </row>
    <row r="116" spans="1:2" ht="12.75">
      <c r="A116" s="37" t="s">
        <v>114</v>
      </c>
      <c r="B116" s="37" t="s">
        <v>205</v>
      </c>
    </row>
    <row r="117" spans="1:2" ht="12.75">
      <c r="A117" s="37" t="s">
        <v>191</v>
      </c>
      <c r="B117" s="37" t="s">
        <v>207</v>
      </c>
    </row>
    <row r="118" spans="1:2" ht="12.75">
      <c r="A118" s="37" t="s">
        <v>167</v>
      </c>
      <c r="B118" s="37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2016-07-05T07:10:51Z</dcterms:created>
  <dcterms:modified xsi:type="dcterms:W3CDTF">2016-07-07T15:09:24Z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mProto">
    <vt:i4>16408</vt:i4>
  </property>
</Properties>
</file>