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3440" activeTab="0"/>
  </bookViews>
  <sheets>
    <sheet name="Anlage_Allegato C1" sheetId="1" r:id="rId1"/>
  </sheets>
  <definedNames/>
  <calcPr fullCalcOnLoad="1"/>
</workbook>
</file>

<file path=xl/sharedStrings.xml><?xml version="1.0" encoding="utf-8"?>
<sst xmlns="http://schemas.openxmlformats.org/spreadsheetml/2006/main" count="1233" uniqueCount="894">
  <si>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</si>
  <si>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</si>
  <si>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</si>
  <si>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</si>
  <si>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</si>
  <si>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</si>
  <si>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</si>
  <si>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</si>
  <si>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</si>
  <si>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</si>
  <si>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</si>
  <si>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</si>
  <si>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</si>
  <si>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</si>
  <si>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</si>
  <si>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</si>
  <si>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</si>
  <si>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</si>
  <si>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</si>
  <si>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</si>
  <si>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</si>
  <si>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Importo in euro oneri da interferenza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</si>
  <si>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</si>
  <si>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</si>
  <si>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</si>
  <si>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</si>
  <si>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</si>
  <si>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</si>
  <si>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</si>
  <si>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</si>
  <si>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</si>
  <si>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</si>
  <si>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</si>
  <si>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</si>
  <si>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</si>
  <si>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</si>
  <si>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</si>
  <si>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</si>
  <si>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</si>
  <si>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</si>
  <si>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</si>
  <si>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Indicare, a pena di esclusione,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</si>
  <si>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</si>
  <si>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Importo in euro a base d'asta senza oneri da interferenza</t>
  </si>
  <si>
    <t>Importo in euro a base d'asta compreso di oneri da interferenza e oneri per personale</t>
  </si>
  <si>
    <t xml:space="preserve">Betrag der Kosten für die Sicherheit in Euro </t>
  </si>
  <si>
    <t>Betrag der Ausschreibung ohne Pflichtkosten für Sicherheitskosten in Euro</t>
  </si>
  <si>
    <t>__,__ €</t>
  </si>
  <si>
    <t>AUTONOME PROVINZ BOZEN - SÜDTIROL
Agentur für die Verfahren und die Aufsicht im Bereich öffentliche Bau-, Dienstleistungs- und Lieferaufträge
EVS - Einheitliche Vergabestelle Dienstleistungen und Lieferungen</t>
  </si>
  <si>
    <t>PROVINCIA AUTONOMA DI BOLZANO - ALTO ADIGE
Agenzia per i procedimenti e la vigilanza in materia di contratti pubblici di lavori, servizi e forniture
SUA - Stazione Unica Appaltante Servizi e Forniture</t>
  </si>
  <si>
    <t xml:space="preserve">Auschreibungscode / Codice GARA  ACP/AOV SUA S-F       </t>
  </si>
  <si>
    <t>Codice/Kodex CIG</t>
  </si>
  <si>
    <t>004/2016</t>
  </si>
  <si>
    <t>Nr.</t>
  </si>
  <si>
    <t>LV-Pos. Nr.              Pos. n.</t>
  </si>
  <si>
    <t xml:space="preserve">Bezeichnung </t>
  </si>
  <si>
    <t>Denominazione</t>
  </si>
  <si>
    <t>Maßeinheit Unità di misura</t>
  </si>
  <si>
    <t>Menge Quantità</t>
  </si>
  <si>
    <t>00</t>
  </si>
  <si>
    <t>Vorbemerkung</t>
  </si>
  <si>
    <t>Premesse generali</t>
  </si>
  <si>
    <t>01</t>
  </si>
  <si>
    <t>Einrichtung Stifter</t>
  </si>
  <si>
    <t>Arredamento Stifter</t>
  </si>
  <si>
    <t>01.01</t>
  </si>
  <si>
    <t>Einrichtung Turnhalle</t>
  </si>
  <si>
    <t>Arredamento palestra</t>
  </si>
  <si>
    <t>01.01.01</t>
  </si>
  <si>
    <t>Turnhalle</t>
  </si>
  <si>
    <t>Palestra</t>
  </si>
  <si>
    <t>01.01.01.01</t>
  </si>
  <si>
    <t>Bodenhülsen für Spielsäulen</t>
  </si>
  <si>
    <t>bussole per montanti da gioco</t>
  </si>
  <si>
    <t>Stück - pezzi</t>
  </si>
  <si>
    <t>*01.01.01.02</t>
  </si>
  <si>
    <t>Bodenhülsen für Volleyballsäulen</t>
  </si>
  <si>
    <t>bussole per montanti da pallavolo</t>
  </si>
  <si>
    <t>*01.01.01.03</t>
  </si>
  <si>
    <t>Bodenhülsen für Recksäule</t>
  </si>
  <si>
    <t>bussole per sbarra orizzontale</t>
  </si>
  <si>
    <t>*01.01.01.04</t>
  </si>
  <si>
    <t>Bodenhülsen für schwenkbare Sprossenwand</t>
  </si>
  <si>
    <t>bussole per spalliera svedese girevole</t>
  </si>
  <si>
    <t>*01.01.01.05</t>
  </si>
  <si>
    <t>Bodenhülsen für horrizontaler Rolleiter</t>
  </si>
  <si>
    <t>bussole per scala orizzontale</t>
  </si>
  <si>
    <t>*01.01.01.06</t>
  </si>
  <si>
    <t>Bodenankerhaken</t>
  </si>
  <si>
    <t>ganci a pavimento da tassellare</t>
  </si>
  <si>
    <t>*01.01.01.07</t>
  </si>
  <si>
    <t>Basketballanlage - Hauptspielfeld</t>
  </si>
  <si>
    <t>Impianto pallacanestro - campo centrale</t>
  </si>
  <si>
    <t>*01.01.01.08</t>
  </si>
  <si>
    <t>Basketballanlage - Querspielfeld (Einzelnes Element)</t>
  </si>
  <si>
    <t>Impianto pallacanestro - campo trasversale (singolo elemento)</t>
  </si>
  <si>
    <t>*01.01.01.09</t>
  </si>
  <si>
    <t>*01.01.01.10.a</t>
  </si>
  <si>
    <t>Handballanlage - Hauptspielfeld</t>
  </si>
  <si>
    <t>Impianto pallamano - campo centrale</t>
  </si>
  <si>
    <t>*01.01.01.10.b</t>
  </si>
  <si>
    <t>Handballanlage - Querspielfeld</t>
  </si>
  <si>
    <t>Impianto pallamano - campo trasversale</t>
  </si>
  <si>
    <t>*01.01.01.10.c</t>
  </si>
  <si>
    <t>Transportwagen</t>
  </si>
  <si>
    <t>Carrello di trasporto</t>
  </si>
  <si>
    <t>*01.01.01.11</t>
  </si>
  <si>
    <t>Weichboden-Aufsprungmatte</t>
  </si>
  <si>
    <t>Materasso di caduta</t>
  </si>
  <si>
    <t>*01.01.01.12</t>
  </si>
  <si>
    <t>Wettkampf-Volleyballanlage - Hauptspielfeld</t>
  </si>
  <si>
    <t>Impianto da pallavolo da competizione - campo centrale</t>
  </si>
  <si>
    <t>*01.01.01.13</t>
  </si>
  <si>
    <t>Wettkampf-Volleyballnetz</t>
  </si>
  <si>
    <t>Rete da pallavolo da competizione</t>
  </si>
  <si>
    <t>*01.01.01.14</t>
  </si>
  <si>
    <t>Netzaufwickelbügel</t>
  </si>
  <si>
    <t>Gruccia per rete</t>
  </si>
  <si>
    <t>*01.01.01.15</t>
  </si>
  <si>
    <t>Schiedsrichterpodest (mobil)</t>
  </si>
  <si>
    <t>Palchetto per arbitro (mobile)</t>
  </si>
  <si>
    <t>*01.01.01.16</t>
  </si>
  <si>
    <t>Volleyballanlage - Querspielfeld</t>
  </si>
  <si>
    <t>Impianto pallavolo - campo trasversale</t>
  </si>
  <si>
    <t>*01.01.01.17</t>
  </si>
  <si>
    <t>Hallenstartanlage</t>
  </si>
  <si>
    <t>Blocco di partenza per palestra</t>
  </si>
  <si>
    <t>*01.01.01.18</t>
  </si>
  <si>
    <t>Wandablage-Konsolen</t>
  </si>
  <si>
    <t>Mensola a parete per deposito</t>
  </si>
  <si>
    <t>*01.01.01.19</t>
  </si>
  <si>
    <t>Badmintonanlage</t>
  </si>
  <si>
    <t>Impianto da badminton</t>
  </si>
  <si>
    <t>*01.01.01.20</t>
  </si>
  <si>
    <t>Badminton-Netzgarnitur</t>
  </si>
  <si>
    <t>Rete da badminton</t>
  </si>
  <si>
    <t>*01.01.01.21</t>
  </si>
  <si>
    <t>Netzaufwickel-Wagen</t>
  </si>
  <si>
    <t>Carrello per deposito reti</t>
  </si>
  <si>
    <t>*01.01.01.22</t>
  </si>
  <si>
    <t>Mittelsäule</t>
  </si>
  <si>
    <t>Montante intermedio</t>
  </si>
  <si>
    <t>*01.01.01.23</t>
  </si>
  <si>
    <t>Volleyball-Langnetz</t>
  </si>
  <si>
    <t>Rete da pallavolo lunga</t>
  </si>
  <si>
    <t>*01.01.01.24</t>
  </si>
  <si>
    <t>Carrello per avvolgimento reti</t>
  </si>
  <si>
    <t>*01.01.01.25</t>
  </si>
  <si>
    <t>Hülsenreckanlage</t>
  </si>
  <si>
    <t>Sbarra orizzontale</t>
  </si>
  <si>
    <t>*01.01.01.26</t>
  </si>
  <si>
    <t>Transport- und Ablagewagen für Volleyballsäulen</t>
  </si>
  <si>
    <t>Carrello di trasporto e deposito per montanti da pallavolo</t>
  </si>
  <si>
    <t>*01.01.01.27</t>
  </si>
  <si>
    <t>Gitterleiter 4-teilig</t>
  </si>
  <si>
    <t>Quadro svedese a 4 scomparti</t>
  </si>
  <si>
    <t>*01.01.01.28</t>
  </si>
  <si>
    <t>Kletterstangeneinrichtung 4-fach</t>
  </si>
  <si>
    <t>Palco di salita a 4 pertiche</t>
  </si>
  <si>
    <t>*01.01.01.29</t>
  </si>
  <si>
    <t>Klettertaueinrichtung 6-fach</t>
  </si>
  <si>
    <t>Impianto a 6 funi</t>
  </si>
  <si>
    <t>*01.01.01.30</t>
  </si>
  <si>
    <t>Multischaukelanlage 4-fach</t>
  </si>
  <si>
    <t>Impianto anelli multiuso - 4 paia</t>
  </si>
  <si>
    <t>*01.01.01.31</t>
  </si>
  <si>
    <t>Doppelfeldsprossenwand schwenkbar</t>
  </si>
  <si>
    <t>Spalliera svedese a due campate girevole</t>
  </si>
  <si>
    <t>*01.01.01.32</t>
  </si>
  <si>
    <t>Doppelfeldsprossenwand fest</t>
  </si>
  <si>
    <t>Spalliera svedese a due campate fissa</t>
  </si>
  <si>
    <t>*01.01.01.33</t>
  </si>
  <si>
    <t>Schutznetzanlage</t>
  </si>
  <si>
    <t>Rete di protezione</t>
  </si>
  <si>
    <t>*01.01.01.34</t>
  </si>
  <si>
    <t>Anzeigetafel</t>
  </si>
  <si>
    <t>Tabellone segnapunti</t>
  </si>
  <si>
    <t>*01.01.01.35</t>
  </si>
  <si>
    <t>Übungsband "Thera-Band"</t>
  </si>
  <si>
    <t>Rotolo "Thera Band"</t>
  </si>
  <si>
    <t>*01.01.01.36</t>
  </si>
  <si>
    <t>Wurftrainingsgerät</t>
  </si>
  <si>
    <t>Allenatore da lancio</t>
  </si>
  <si>
    <t>*01.01.01.37</t>
  </si>
  <si>
    <t>Mehrzweckbarren</t>
  </si>
  <si>
    <t>Parallela multiuso</t>
  </si>
  <si>
    <t>*01.01.01.38</t>
  </si>
  <si>
    <t>Barren-Sicherheitsmatte</t>
  </si>
  <si>
    <t>Tappeto di sicurezza per parallela maschile</t>
  </si>
  <si>
    <t>*01.01.01.39</t>
  </si>
  <si>
    <t>Sprungkasten 5-teilig</t>
  </si>
  <si>
    <t>Plinto a 5 cassoni</t>
  </si>
  <si>
    <t>*01.01.01.40</t>
  </si>
  <si>
    <t>Sprungkasten 2-teilig</t>
  </si>
  <si>
    <t>Plinto a 2 cassoni</t>
  </si>
  <si>
    <t>*01.01.01.41</t>
  </si>
  <si>
    <t>Sprungkasten-Transportwagen</t>
  </si>
  <si>
    <t>Carrello di trasporto per plinti a cassoni</t>
  </si>
  <si>
    <t>*01.01.01.42</t>
  </si>
  <si>
    <t>Schaum-Trapezform-Sprungkasten</t>
  </si>
  <si>
    <t>Plinto in gommapiuma trapeziodale</t>
  </si>
  <si>
    <t>*01.01.01.43</t>
  </si>
  <si>
    <t>Turnbank</t>
  </si>
  <si>
    <t>Panca svedese</t>
  </si>
  <si>
    <t>*01.01.01.44</t>
  </si>
  <si>
    <t>Schwebebalken "Vario"</t>
  </si>
  <si>
    <t>Trave di equilibrio "Vario"</t>
  </si>
  <si>
    <t>*01.01.01.45</t>
  </si>
  <si>
    <t>Transportwagen für Schwebebalken und Turnbänke,</t>
  </si>
  <si>
    <t>Carrello di trasporto per trave di equilbrio e panca svedese,</t>
  </si>
  <si>
    <t>*01.01.01.46</t>
  </si>
  <si>
    <t>Sprungbrett</t>
  </si>
  <si>
    <t>Pedana elastica</t>
  </si>
  <si>
    <t>*01.01.01.47</t>
  </si>
  <si>
    <t>Sprungbrett Junior</t>
  </si>
  <si>
    <t>Pedana elastica Junior</t>
  </si>
  <si>
    <t>*01.01.01.48</t>
  </si>
  <si>
    <t>Transportwagen für Sprungbretter</t>
  </si>
  <si>
    <t>Carrello di trasporto per pedane elastica</t>
  </si>
  <si>
    <t>*01.01.01.49</t>
  </si>
  <si>
    <t>Minitrampolin</t>
  </si>
  <si>
    <t>Minitrampolino</t>
  </si>
  <si>
    <t>*01.01.01.50</t>
  </si>
  <si>
    <t>Leichtturnmatte</t>
  </si>
  <si>
    <t>Tappeto leggero per ginnastica</t>
  </si>
  <si>
    <t>*01.01.01.51</t>
  </si>
  <si>
    <t>Mattentransportwagen</t>
  </si>
  <si>
    <t>Carrello di trasporto tappeti</t>
  </si>
  <si>
    <t>*01.01.01.52</t>
  </si>
  <si>
    <t>Niedersprungmatte, Maße 150x200x15 cm</t>
  </si>
  <si>
    <t>Tappeto zona di caduta, dimensione 150x200x15 cm</t>
  </si>
  <si>
    <t>*01.01.01.53</t>
  </si>
  <si>
    <t>Niedersprungmatte, Maße 300x200x15 cm</t>
  </si>
  <si>
    <t>Tappeto zona di caduta, dimensione 300x200x15 cm</t>
  </si>
  <si>
    <t>*01.01.01.54</t>
  </si>
  <si>
    <t>Weichboden-Aufsprungmatte, Größe 300x200x30 cm</t>
  </si>
  <si>
    <t>Materasso morbido di caduta, Dimensioni 300x200x30 cm</t>
  </si>
  <si>
    <t>*01.01.01.55</t>
  </si>
  <si>
    <t>Kombi-Weichbodenmatte, Maße 300x200x25 cm</t>
  </si>
  <si>
    <t>Materasso multiuso di caduta, dimensione 300x200x25 cm</t>
  </si>
  <si>
    <t>*01.01.01.56</t>
  </si>
  <si>
    <t>Transportwagen für Weichbodenmatten</t>
  </si>
  <si>
    <t>Carrello di trasporto per materasso di caduta</t>
  </si>
  <si>
    <t>*01.01.01.57</t>
  </si>
  <si>
    <t>Leicht-Bodenturnmatte, Farbe goldgelb</t>
  </si>
  <si>
    <t>Tappeto arrotolabile per ginnastica artistica, colore giallo oro</t>
  </si>
  <si>
    <t>*01.01.01.58</t>
  </si>
  <si>
    <t>Leicht-Bodenturnmatte, Farbe blau</t>
  </si>
  <si>
    <t>Tappeto arrotolabile per ginnastica artistica, colore blu</t>
  </si>
  <si>
    <t>*01.01.01.59</t>
  </si>
  <si>
    <t>Transportwagen für Bodenturnmatte</t>
  </si>
  <si>
    <t>Carrello di trasporto per tappeto arrotolabile</t>
  </si>
  <si>
    <t>*01.01.01.60</t>
  </si>
  <si>
    <t>GYM-Keil-Set</t>
  </si>
  <si>
    <t>GYM-set tappeti a cuneo</t>
  </si>
  <si>
    <t>*01.01.01.61</t>
  </si>
  <si>
    <t>Hochwertige Airex-Gymnastikmatte, Farbe rot</t>
  </si>
  <si>
    <t>Tappeto per ginnastica Airex con materiale pregiato, colore rosso</t>
  </si>
  <si>
    <t>*01.01.01.62</t>
  </si>
  <si>
    <t>Hochwertige Airex-Gymnastikmatte, Farbe blau</t>
  </si>
  <si>
    <t>Tappeto per ginnastica Airex con materiale pregiato, colore blu</t>
  </si>
  <si>
    <t>*01.01.01.63</t>
  </si>
  <si>
    <t>Transportwagen für Gymnastikmatten</t>
  </si>
  <si>
    <t>Carrello di trasporto per tappeti ginnastica</t>
  </si>
  <si>
    <t>*01.01.01.64</t>
  </si>
  <si>
    <t>Hochsprungständer</t>
  </si>
  <si>
    <t>Ritti per il salto in alto</t>
  </si>
  <si>
    <t>*01.01.01.65</t>
  </si>
  <si>
    <t>Sprunglattenauflagen-Treppchen "Zacharias"</t>
  </si>
  <si>
    <t>Scaletta poggi-asta "Zacharias"</t>
  </si>
  <si>
    <t>*01.01.01.66</t>
  </si>
  <si>
    <t>Hochsprunglatte</t>
  </si>
  <si>
    <t>Asticella per salto in alto</t>
  </si>
  <si>
    <t>*01.01.01.67</t>
  </si>
  <si>
    <t>Zacharias-Sprunglatte "Spring-Swing"</t>
  </si>
  <si>
    <t>Asticella "Zacharias Spring-Swing"</t>
  </si>
  <si>
    <t>*01.01.01.68</t>
  </si>
  <si>
    <t>Zacharias-Übungshürde</t>
  </si>
  <si>
    <t>Ostacolo "Zacharias"</t>
  </si>
  <si>
    <t>*01.01.01.69</t>
  </si>
  <si>
    <t>Tischtennistisch</t>
  </si>
  <si>
    <t>Tavolo per tennistavolo</t>
  </si>
  <si>
    <t>*01.01.01.70</t>
  </si>
  <si>
    <t>Tischtennisnetz</t>
  </si>
  <si>
    <t>Rete per tennistavolo</t>
  </si>
  <si>
    <t>*01.01.01.71</t>
  </si>
  <si>
    <t>Wettkampf-Gymnastikreifen</t>
  </si>
  <si>
    <t>Cerchio ginnastica da competizione</t>
  </si>
  <si>
    <t>*01.01.01.72</t>
  </si>
  <si>
    <t>Hallendiskus</t>
  </si>
  <si>
    <t>Disco per palestra</t>
  </si>
  <si>
    <t>*01.01.01.73</t>
  </si>
  <si>
    <t>Turnstab</t>
  </si>
  <si>
    <t>Bastone da ginnastica</t>
  </si>
  <si>
    <t>*01.01.01.74</t>
  </si>
  <si>
    <t>Wettkampf-Gymnastikkeule</t>
  </si>
  <si>
    <t>Clavetta da competizione</t>
  </si>
  <si>
    <t>*01.01.01.75</t>
  </si>
  <si>
    <t>Doppel-Pedalo</t>
  </si>
  <si>
    <t>Pedalò doppio</t>
  </si>
  <si>
    <t>*01.01.01.76</t>
  </si>
  <si>
    <t>Wettkampf-Gymnastikseil</t>
  </si>
  <si>
    <t>Funicella ginnastica da competizione</t>
  </si>
  <si>
    <t>*01.01.01.77</t>
  </si>
  <si>
    <t>Gymnastikseil</t>
  </si>
  <si>
    <t>Funicella da ginnastica</t>
  </si>
  <si>
    <t>*01.01.01.78</t>
  </si>
  <si>
    <t>Segnapunti</t>
  </si>
  <si>
    <t>*01.01.01.79</t>
  </si>
  <si>
    <t>Wettkampf-Gymnastikball</t>
  </si>
  <si>
    <t>Palla da competizione ginastica ritmica</t>
  </si>
  <si>
    <t>*01.01.01.80</t>
  </si>
  <si>
    <t>Therapieball</t>
  </si>
  <si>
    <t>Pallone da terapia</t>
  </si>
  <si>
    <t>*01.01.01.81</t>
  </si>
  <si>
    <t>Ziehtau</t>
  </si>
  <si>
    <t>Fune tiro</t>
  </si>
  <si>
    <t>*01.01.01.82</t>
  </si>
  <si>
    <t>Schwingseil</t>
  </si>
  <si>
    <t>cordicella "swing"</t>
  </si>
  <si>
    <t>*01.01.01.83</t>
  </si>
  <si>
    <t>Wandablage</t>
  </si>
  <si>
    <t>Mensola per deposito</t>
  </si>
  <si>
    <t>*01.01.01.84</t>
  </si>
  <si>
    <t>Gymnastikschnur</t>
  </si>
  <si>
    <t>Cordicella elastica</t>
  </si>
  <si>
    <t>*01.01.01.85</t>
  </si>
  <si>
    <t>Handpfeife</t>
  </si>
  <si>
    <t>Fischietto a mano</t>
  </si>
  <si>
    <t>*01.01.01.86</t>
  </si>
  <si>
    <t>Badmintonschläger</t>
  </si>
  <si>
    <t>Racchette da badminton</t>
  </si>
  <si>
    <t>*01.01.01.87</t>
  </si>
  <si>
    <t>Nylon-Badminton-Bälle</t>
  </si>
  <si>
    <t>Pallina da badminton</t>
  </si>
  <si>
    <t>*01.01.01.88</t>
  </si>
  <si>
    <t>Badminton-Schlägertasche</t>
  </si>
  <si>
    <t>Borsone per racchette da badminton</t>
  </si>
  <si>
    <t>*01.01.01.89</t>
  </si>
  <si>
    <t>Hallenfußball, Größe 4</t>
  </si>
  <si>
    <t>Pallone calcio, misura 4</t>
  </si>
  <si>
    <t>*01.01.01.90</t>
  </si>
  <si>
    <t>Hallenfußball, Größe 5</t>
  </si>
  <si>
    <t>Pallone calcio, misura 5</t>
  </si>
  <si>
    <t>*01.01.01.91</t>
  </si>
  <si>
    <t>Transport- und Aufbewahrungswagen für Bälle, zusammenklappbarer</t>
  </si>
  <si>
    <t>Carrello porta-deposito palloni, pieghevole</t>
  </si>
  <si>
    <t>*01.01.01.92</t>
  </si>
  <si>
    <t>Handball mit PU-Oberfläche, Größe 1 Jugend</t>
  </si>
  <si>
    <t>Pallone pallamano con superficie in PU, misura 1 allievi</t>
  </si>
  <si>
    <t>*01.01.01.93</t>
  </si>
  <si>
    <t>Handball aus synthetischem Gummi-Material, Größe 1 Schüler</t>
  </si>
  <si>
    <t>Pallone pallamano, misura 1 allievi</t>
  </si>
  <si>
    <t>*01.01.01.94</t>
  </si>
  <si>
    <t>Volleyball aus weichem synthetischem Leder, Gr. 5</t>
  </si>
  <si>
    <t>Pallone pallavolo in morbida pelle sintetica, misura 5</t>
  </si>
  <si>
    <t>*01.01.01.95</t>
  </si>
  <si>
    <t>Basketball offizieller Wettkampf-Spielball der FIBA, Größe 7</t>
  </si>
  <si>
    <t>Pallone pallacanestro da competizione ufficiale FIBA, misura 7</t>
  </si>
  <si>
    <t>*01.01.01.96</t>
  </si>
  <si>
    <t>Mini-Basketball, offizieller Wettkampf-Spielball der FIBA, Größe 5</t>
  </si>
  <si>
    <t>Minipallone pallacanestro da competizione ufficiale FIBA, misura 5</t>
  </si>
  <si>
    <t>*01.01.01.97</t>
  </si>
  <si>
    <t>Basketball</t>
  </si>
  <si>
    <t>Pallone pallacanestro</t>
  </si>
  <si>
    <t xml:space="preserve">Pauschal </t>
  </si>
  <si>
    <t>*01.01.01.98</t>
  </si>
  <si>
    <t>Balltasche</t>
  </si>
  <si>
    <t>Borsone per palloni</t>
  </si>
  <si>
    <t>*01.01.01.99</t>
  </si>
  <si>
    <t>Wurfball, Gewicht 200 g</t>
  </si>
  <si>
    <t>Palla lancio, peso 200 g</t>
  </si>
  <si>
    <t>*01.01.01.100</t>
  </si>
  <si>
    <t>Membran-Ballkompressor</t>
  </si>
  <si>
    <t>Compressore per palloni</t>
  </si>
  <si>
    <t>*01.01.01.101</t>
  </si>
  <si>
    <t>Ersatzschlauch, flexibel</t>
  </si>
  <si>
    <t>Tubo di ricambio, flessibile</t>
  </si>
  <si>
    <t>*01.01.01.102</t>
  </si>
  <si>
    <t>Doppel-Hubpumpe</t>
  </si>
  <si>
    <t>Pompa a mano a doppia corsa</t>
  </si>
  <si>
    <t>*01.01.01.103</t>
  </si>
  <si>
    <t>Unihockey-Set</t>
  </si>
  <si>
    <t>Set da hockey</t>
  </si>
  <si>
    <t>*01.01.01.104</t>
  </si>
  <si>
    <t>Hallenstoßkugel 2000 g</t>
  </si>
  <si>
    <t>Peso da lancio indoor 2000 g</t>
  </si>
  <si>
    <t>*01.01.01.105</t>
  </si>
  <si>
    <t>Hallenstoßkugel 4000 g</t>
  </si>
  <si>
    <t>Peso da lancio indoor 4000 g</t>
  </si>
  <si>
    <t>*01.01.01.106</t>
  </si>
  <si>
    <t>Hallenstoßkugel 3000 g</t>
  </si>
  <si>
    <t>Peso da lancio indoor 3000 g</t>
  </si>
  <si>
    <t>*01.01.01.107</t>
  </si>
  <si>
    <t>Hallenstoßkugel 5000 g</t>
  </si>
  <si>
    <t>Peso da lancio indoor 5000 g</t>
  </si>
  <si>
    <t>*01.01.01.108</t>
  </si>
  <si>
    <t>Stafettenstab</t>
  </si>
  <si>
    <t>Testimoni per staffetta</t>
  </si>
  <si>
    <t>*01.01.01.109</t>
  </si>
  <si>
    <t>Maßband Länge 30 m</t>
  </si>
  <si>
    <t>Rotella metrica lunghezza 30 m</t>
  </si>
  <si>
    <t>*01.01.01.110</t>
  </si>
  <si>
    <t>Maßband Länge 50 m</t>
  </si>
  <si>
    <t>Rotella metrica lunghezza 50 m</t>
  </si>
  <si>
    <t>*01.01.01.111</t>
  </si>
  <si>
    <t>Soft-Volleyball</t>
  </si>
  <si>
    <t>Pallone soft-volley</t>
  </si>
  <si>
    <t>*01.01.01.112</t>
  </si>
  <si>
    <t>Markierungsteller-Set</t>
  </si>
  <si>
    <t>Set cono Cinesini</t>
  </si>
  <si>
    <t>*01.01.01.113</t>
  </si>
  <si>
    <t>Markierungshaube Trainer</t>
  </si>
  <si>
    <t>Cinesini Trainer</t>
  </si>
  <si>
    <t>*01.01.01.114</t>
  </si>
  <si>
    <t>Markierungshauben</t>
  </si>
  <si>
    <t>Cinesini</t>
  </si>
  <si>
    <t>*01.01.01.115</t>
  </si>
  <si>
    <t>Markierkegel Höhe 50 cm</t>
  </si>
  <si>
    <t>Coni segnaletica altezza 50 cm</t>
  </si>
  <si>
    <t>*01.01.01.116</t>
  </si>
  <si>
    <t>Markierkegel Höhe 30 cm</t>
  </si>
  <si>
    <t>Coni segnaletica altezza 30 cm</t>
  </si>
  <si>
    <t>*01.01.01.117</t>
  </si>
  <si>
    <t>Scheiben-Markierungs-Set</t>
  </si>
  <si>
    <t>Set segnaposto a pavimento</t>
  </si>
  <si>
    <t>*01.01.01.118</t>
  </si>
  <si>
    <t>Trainingshilfe-Paket 10er-Set</t>
  </si>
  <si>
    <t>Set di allenamento, set da 10</t>
  </si>
  <si>
    <t>*01.01.01.119</t>
  </si>
  <si>
    <t>Soft-Trainingshürden-Set</t>
  </si>
  <si>
    <t>Set ostacoli di allenamento</t>
  </si>
  <si>
    <t>*01.01.01.120</t>
  </si>
  <si>
    <t>Einrad</t>
  </si>
  <si>
    <t>Monociclo</t>
  </si>
  <si>
    <t>*01.01.01.121</t>
  </si>
  <si>
    <t>Aufstellständer für Einräder</t>
  </si>
  <si>
    <t>Cavalletto per monociclo</t>
  </si>
  <si>
    <t>*01.01.01.122</t>
  </si>
  <si>
    <t>Wurftrainings-Gerät</t>
  </si>
  <si>
    <t>*01.01.01.123</t>
  </si>
  <si>
    <t>Hüpfsack</t>
  </si>
  <si>
    <t>Sacco per saltelli</t>
  </si>
  <si>
    <t>*01.01.01.124</t>
  </si>
  <si>
    <t>Jonglierteller</t>
  </si>
  <si>
    <t>Piatto da giocoliere</t>
  </si>
  <si>
    <t>*01.01.01.125</t>
  </si>
  <si>
    <t>Riesen-Diablo</t>
  </si>
  <si>
    <t>Diablo gigante</t>
  </si>
  <si>
    <t>*01.01.01.126</t>
  </si>
  <si>
    <t>Jongliertuch</t>
  </si>
  <si>
    <t>Foulard da giocoleria</t>
  </si>
  <si>
    <t>*01.01.01.127</t>
  </si>
  <si>
    <t>Jonglierball aus PU-Leder</t>
  </si>
  <si>
    <t>Pallina da giocoliere in cuoio sintetico</t>
  </si>
  <si>
    <t>*01.01.01.128</t>
  </si>
  <si>
    <t>Jonglierball aus Gummi</t>
  </si>
  <si>
    <t>Pallina da giocoliere in gomma</t>
  </si>
  <si>
    <t>*01.01.01.129</t>
  </si>
  <si>
    <t>Wurfring, Gewicht 0,5 kg</t>
  </si>
  <si>
    <t>Cerchio da lancio, peso 0,5 kg</t>
  </si>
  <si>
    <t>*01.01.01.130</t>
  </si>
  <si>
    <t>Wurfring, Gewicht 1 kg</t>
  </si>
  <si>
    <t>Cerchio da lancio, peso 1 kg</t>
  </si>
  <si>
    <t>*01.01.01.131</t>
  </si>
  <si>
    <t>Ballschrank</t>
  </si>
  <si>
    <t>Armadio porta-palloni</t>
  </si>
  <si>
    <t>*01.01.01.132</t>
  </si>
  <si>
    <t>Weißwandtafel</t>
  </si>
  <si>
    <t>Lavagna a parete, colore bianco</t>
  </si>
  <si>
    <t>*01.01.01.133</t>
  </si>
  <si>
    <t>Weißwandstifte-Set</t>
  </si>
  <si>
    <t>Set di pennarelli per lavagna</t>
  </si>
  <si>
    <t>*01.01.01.134</t>
  </si>
  <si>
    <t>Löscher</t>
  </si>
  <si>
    <t>Cancellino</t>
  </si>
  <si>
    <t>*01.01.01.135</t>
  </si>
  <si>
    <t>Signalelemente rot</t>
  </si>
  <si>
    <t>Pomello magnetico rosso</t>
  </si>
  <si>
    <t>*01.01.01.136</t>
  </si>
  <si>
    <t>Signalelemente gelb</t>
  </si>
  <si>
    <t>Pomello magnetico giallo</t>
  </si>
  <si>
    <t>*01.01.01.137</t>
  </si>
  <si>
    <t>Einweg-Schuhhüllen</t>
  </si>
  <si>
    <t>Copriscarpe monouso</t>
  </si>
  <si>
    <t>*01.01.01.138</t>
  </si>
  <si>
    <t>Aufhängevorrichtung</t>
  </si>
  <si>
    <t>Gancio di sospensione</t>
  </si>
  <si>
    <t>*01.01.01.139</t>
  </si>
  <si>
    <t>Time-Out-Tafel</t>
  </si>
  <si>
    <t>Segnatore di time-out</t>
  </si>
  <si>
    <t>*01.01.01.140</t>
  </si>
  <si>
    <t>Tschoukball-Rahmen</t>
  </si>
  <si>
    <t>Tschoukball</t>
  </si>
  <si>
    <t>*01.01.01.141</t>
  </si>
  <si>
    <t>Streethockey-Tor</t>
  </si>
  <si>
    <t>Porta da hockey indoor</t>
  </si>
  <si>
    <t>*01.01.01.142</t>
  </si>
  <si>
    <t>Slackline</t>
  </si>
  <si>
    <t>*01.01.01.143</t>
  </si>
  <si>
    <t>Filz-Pantoffeln</t>
  </si>
  <si>
    <t>Pantofole in feltro</t>
  </si>
  <si>
    <t>*01.01.01.144</t>
  </si>
  <si>
    <t>Aufhängekonsole für Gymnastikmatten</t>
  </si>
  <si>
    <t>Staffa per sospende tappetini</t>
  </si>
  <si>
    <t>*01.01.01.145</t>
  </si>
  <si>
    <t>Tennisschläger</t>
  </si>
  <si>
    <t>Racchetta da tennis</t>
  </si>
  <si>
    <t>*01.01.01.146</t>
  </si>
  <si>
    <t>Soft-Fußball</t>
  </si>
  <si>
    <t>Pallone calcio soft</t>
  </si>
  <si>
    <t>*01.01.01.147</t>
  </si>
  <si>
    <t>Aerobic steps</t>
  </si>
  <si>
    <t>*01.01.01.148</t>
  </si>
  <si>
    <t>Fausthantel 1 kg</t>
  </si>
  <si>
    <t>Manubrio 1 kg</t>
  </si>
  <si>
    <t>*01.01.01.149</t>
  </si>
  <si>
    <t>Fausthantel 2 kg</t>
  </si>
  <si>
    <t>Manubrio 2 kg</t>
  </si>
  <si>
    <t>*01.01.01.150</t>
  </si>
  <si>
    <t>Fausthantel 3 kg</t>
  </si>
  <si>
    <t>Manubrio 3 kg</t>
  </si>
  <si>
    <t>*01.01.01.151</t>
  </si>
  <si>
    <t>Medizinball Gewicht 800 g</t>
  </si>
  <si>
    <t>Palla medica peso gr. 800</t>
  </si>
  <si>
    <t>*01.01.01.152</t>
  </si>
  <si>
    <t>Medizinball Gewicht 1000 g</t>
  </si>
  <si>
    <t>Medizinball peso gr. 1000</t>
  </si>
  <si>
    <t>*01.01.01.153</t>
  </si>
  <si>
    <t>Medizinball Gewicht 1500 g</t>
  </si>
  <si>
    <t>Medizinball peso gr. 1500</t>
  </si>
  <si>
    <t>*01.01.01.154</t>
  </si>
  <si>
    <t>Medizinball Gewicht 2000 g</t>
  </si>
  <si>
    <t>Medizinball peso gr. 2000</t>
  </si>
  <si>
    <t>*01.01.01.155</t>
  </si>
  <si>
    <t>Medizinball Gewicht 3000 g</t>
  </si>
  <si>
    <t>Medizinball peso gr. 3000</t>
  </si>
  <si>
    <t>*01.01.01.156</t>
  </si>
  <si>
    <t>Frisbee</t>
  </si>
  <si>
    <t>*01.01.01.157</t>
  </si>
  <si>
    <t>Mannschaftsband</t>
  </si>
  <si>
    <t>Nastro segnasquadre</t>
  </si>
  <si>
    <t>*01.01.01.158</t>
  </si>
  <si>
    <t>Dehnbarer Band</t>
  </si>
  <si>
    <t>Nastro elastico</t>
  </si>
  <si>
    <t>*01.01.01.159</t>
  </si>
  <si>
    <t>Rugby-Ball</t>
  </si>
  <si>
    <t>Pallone rugby</t>
  </si>
  <si>
    <t>*01.01.01.160</t>
  </si>
  <si>
    <t>Ballpumpe</t>
  </si>
  <si>
    <t>Pompa a mano</t>
  </si>
  <si>
    <t>*01.01.01.161</t>
  </si>
  <si>
    <t>Startklappe</t>
  </si>
  <si>
    <t>Starter</t>
  </si>
  <si>
    <t>*01.01.01.162</t>
  </si>
  <si>
    <t>Startblock</t>
  </si>
  <si>
    <t>Blocco di partenza</t>
  </si>
  <si>
    <t>Summe Turnhalle - Somma Palestra</t>
  </si>
  <si>
    <t>01.01.02</t>
  </si>
  <si>
    <t>Geräteräume</t>
  </si>
  <si>
    <t>Vani attrezzi</t>
  </si>
  <si>
    <t>*01.01.02.01</t>
  </si>
  <si>
    <t>Ballschrank, Abmessung 190x200x60 cm</t>
  </si>
  <si>
    <t>Armadio porta-palloni, dimensione 190x200x60 cm</t>
  </si>
  <si>
    <t>*01.01.02.02</t>
  </si>
  <si>
    <t>Geräteschrank Typ 1, Abmessung 195x110x50 cm</t>
  </si>
  <si>
    <t>Armadio porta-attrezzi tipo 1, dimensione 195x110x50 cm</t>
  </si>
  <si>
    <t>*01.01.02.03</t>
  </si>
  <si>
    <t>Ballwagen, Maße 70x94x75 cm</t>
  </si>
  <si>
    <t>Carrello porta-palloni, dimensione 70x94x75 cm</t>
  </si>
  <si>
    <t>*01.01.02.04</t>
  </si>
  <si>
    <t>Saugheber</t>
  </si>
  <si>
    <t>Sifone per coperchio</t>
  </si>
  <si>
    <t>*01.01.02.05</t>
  </si>
  <si>
    <t>Regalwagen, Abmessung 150x150x60 cm</t>
  </si>
  <si>
    <t>Carrello porta-attrezzi, dimensione 150x150x60 cm</t>
  </si>
  <si>
    <t>Summe Geräteräume - Somma Vani attrezzi</t>
  </si>
  <si>
    <t>01.01.03</t>
  </si>
  <si>
    <t>Erste-Hilfe-Raum</t>
  </si>
  <si>
    <t>Vano Pronto Soccorso</t>
  </si>
  <si>
    <t>01.01.03.01</t>
  </si>
  <si>
    <t>Liege- und Massagebank</t>
  </si>
  <si>
    <t>Lettino da visita</t>
  </si>
  <si>
    <t>*01.01.03.02</t>
  </si>
  <si>
    <t>Schrank, Maße: B/T/H 60x44x197 cm</t>
  </si>
  <si>
    <t>Armadio, dimensione l/p/h 60x44x197 cm</t>
  </si>
  <si>
    <t>*01.01.03.03</t>
  </si>
  <si>
    <t>Wolldecke</t>
  </si>
  <si>
    <t>Coperta in lana</t>
  </si>
  <si>
    <t>*01.01.03.04</t>
  </si>
  <si>
    <t>Personenwaage</t>
  </si>
  <si>
    <t>Bilancia pesa-persone</t>
  </si>
  <si>
    <t>*01.01.03.05</t>
  </si>
  <si>
    <t>Krankentrage</t>
  </si>
  <si>
    <t>Barella</t>
  </si>
  <si>
    <t>*01.01.03.06</t>
  </si>
  <si>
    <t>Verbandsmittelschrank</t>
  </si>
  <si>
    <t>Cassetta pronto soccorso</t>
  </si>
  <si>
    <t>*01.01.03.07</t>
  </si>
  <si>
    <t>Papierkorb</t>
  </si>
  <si>
    <t>Cestino</t>
  </si>
  <si>
    <t>Summe Erste-Hilfe-Raum - Somma Vano Pronto Soccorso</t>
  </si>
  <si>
    <t>01.01.04</t>
  </si>
  <si>
    <t>Regieräume</t>
  </si>
  <si>
    <t>Vani regia</t>
  </si>
  <si>
    <t>*01.01.04.01</t>
  </si>
  <si>
    <t>Schreibtisch</t>
  </si>
  <si>
    <t>Scrivania</t>
  </si>
  <si>
    <t>*01.01.04.02</t>
  </si>
  <si>
    <t>Drehstuhl</t>
  </si>
  <si>
    <t>Sedia</t>
  </si>
  <si>
    <t>*01.01.04.03</t>
  </si>
  <si>
    <t>Summe Regieräume - Somma Vani regia</t>
  </si>
  <si>
    <t>01.01.05</t>
  </si>
  <si>
    <t>Umkleideräume</t>
  </si>
  <si>
    <t>Spogliatoi</t>
  </si>
  <si>
    <t>01.01.05.01</t>
  </si>
  <si>
    <t>Garderobensitzbank</t>
  </si>
  <si>
    <t>Panca guardaroba</t>
  </si>
  <si>
    <t>lfm - metri</t>
  </si>
  <si>
    <t>*01.01.05.02</t>
  </si>
  <si>
    <t>*01.01.05.03</t>
  </si>
  <si>
    <t>Haartrockner</t>
  </si>
  <si>
    <t>Asciugacappelli</t>
  </si>
  <si>
    <t>*01.01.05.04</t>
  </si>
  <si>
    <t>Garderobenschränke verschließbar im Flurbereich</t>
  </si>
  <si>
    <t>armadietti guardaroba serrabili nella zona corridoio</t>
  </si>
  <si>
    <t>*01.01.05.04.a</t>
  </si>
  <si>
    <t>Bereich Einbauschränke</t>
  </si>
  <si>
    <t>Zona armadietti</t>
  </si>
  <si>
    <t>m2</t>
  </si>
  <si>
    <t>*01.01.05.04.b</t>
  </si>
  <si>
    <t>Vertäfelung</t>
  </si>
  <si>
    <t>Rivestimento</t>
  </si>
  <si>
    <t>*01.01.05.04.c</t>
  </si>
  <si>
    <t>Münzpfandschloss</t>
  </si>
  <si>
    <t>Serratura a gettone</t>
  </si>
  <si>
    <t>*01.01.05.04.d</t>
  </si>
  <si>
    <t>Plaketten für Kennzeichnung Garderobenschränke</t>
  </si>
  <si>
    <t>Plachette per numerazione armadietti</t>
  </si>
  <si>
    <t>Summe Umkleideräume - Somma Spogliatoi</t>
  </si>
  <si>
    <t>01.01.06</t>
  </si>
  <si>
    <t>Umkleiden Lehrer/Schiedsrichter</t>
  </si>
  <si>
    <t>Spogliatoi insegnanti/arbitri</t>
  </si>
  <si>
    <t>01.01.06.01</t>
  </si>
  <si>
    <t>01.01.06.02</t>
  </si>
  <si>
    <t>Poltrona operativa</t>
  </si>
  <si>
    <t>*01.01.06.03</t>
  </si>
  <si>
    <t>*01.01.06.04</t>
  </si>
  <si>
    <t>Garderobenschrank</t>
  </si>
  <si>
    <t>Armadio guardaroba</t>
  </si>
  <si>
    <t>*01.01.06.05</t>
  </si>
  <si>
    <t>Summe Umkleiden Lehrer/Schiedsrichter - Somma Spogliatoi insegnanti/arbitri</t>
  </si>
  <si>
    <t>01.01.07</t>
  </si>
  <si>
    <t>Beschilderung</t>
  </si>
  <si>
    <t>Targhe murali</t>
  </si>
  <si>
    <t>01.01.07.01</t>
  </si>
  <si>
    <t>Tür-Beschilderung</t>
  </si>
  <si>
    <t>Targa murale per stanza</t>
  </si>
  <si>
    <t>*01.01.07.02</t>
  </si>
  <si>
    <t>Stock Beschilderung</t>
  </si>
  <si>
    <t>Targa murale per piano</t>
  </si>
  <si>
    <t>*01.01.07.03</t>
  </si>
  <si>
    <t>Hängeschild zweiseitig</t>
  </si>
  <si>
    <t>Targa a soffitto bifacciale</t>
  </si>
  <si>
    <t>Summe Beschilderung - Somma Targhe murali</t>
  </si>
  <si>
    <t>Summe Einrichtung Turnhalle - Somma Arredamento palestra</t>
  </si>
  <si>
    <t>01.02</t>
  </si>
  <si>
    <t>Kletterwände</t>
  </si>
  <si>
    <t>Pareti d´arrampicata</t>
  </si>
  <si>
    <t>01.02.01</t>
  </si>
  <si>
    <t>Boulderwand</t>
  </si>
  <si>
    <t>Parete boulder</t>
  </si>
  <si>
    <t>01.02.01.01</t>
  </si>
  <si>
    <t>Summe Boulderwand - Somma Parete boulder</t>
  </si>
  <si>
    <t>Summe Kletterwände - Somma Pareti d´arrampicata</t>
  </si>
  <si>
    <t>01.03</t>
  </si>
  <si>
    <t>Turngeräte Freibereiche</t>
  </si>
  <si>
    <t>Attrezzature da ginnastica all´esterno</t>
  </si>
  <si>
    <t>01.03.01</t>
  </si>
  <si>
    <t>01.03.01.01</t>
  </si>
  <si>
    <t>Basketballanlage für außen</t>
  </si>
  <si>
    <t>Impianto pallacanestro per esterno</t>
  </si>
  <si>
    <t>*01.03.01.02</t>
  </si>
  <si>
    <t>Absprungbalken</t>
  </si>
  <si>
    <t>Asse di battuta per salto in lungo</t>
  </si>
  <si>
    <t>*01.03.01.03</t>
  </si>
  <si>
    <t>Hochsprunganlage Abmessung 600x400x70 cm</t>
  </si>
  <si>
    <t>Impianto salto in alto dimensione 600x400x70 cm</t>
  </si>
  <si>
    <t>*01.03.01.04</t>
  </si>
  <si>
    <t>Fussballtor</t>
  </si>
  <si>
    <t>Porte da calcio</t>
  </si>
  <si>
    <t>*01.03.01.05</t>
  </si>
  <si>
    <t>*01.03.01.06</t>
  </si>
  <si>
    <t>Rete da pallavolo lungo</t>
  </si>
  <si>
    <t>Summe Turngeräte Freibereiche - Somma Attrezzature da ginnastica all´esterno</t>
  </si>
  <si>
    <t>01.04</t>
  </si>
  <si>
    <t>Schließanlage</t>
  </si>
  <si>
    <t>Chiusura centralizzata</t>
  </si>
  <si>
    <t>01.04.01</t>
  </si>
  <si>
    <t>01.04.01.01</t>
  </si>
  <si>
    <t>Liefern und Einbauen einer Haupt- und Gruppenschließanlage im Wendeschlüsselsystem.</t>
  </si>
  <si>
    <t>Fornitura e montaggio di un impianto di chiusura maestro e di gruppo nel sistema a chiave reversibile.</t>
  </si>
  <si>
    <t>*01.04.01.01.a</t>
  </si>
  <si>
    <t>Doppelzylinder Ausführung Kurzzylinder</t>
  </si>
  <si>
    <t>Cilindro doppio esecuzione corta</t>
  </si>
  <si>
    <t>*01.04.01.01.b</t>
  </si>
  <si>
    <t>Doppelzylinder - Ges. Länge bis 80 mm</t>
  </si>
  <si>
    <t>Cilindro doppio - lunghezza complessiva fino a 80 mm</t>
  </si>
  <si>
    <t>*01.04.01.01.c</t>
  </si>
  <si>
    <t>Doppelzylinder -  Ges. Länge bis 100 mm</t>
  </si>
  <si>
    <t>Cilindro doppio -  lunghezza complessiva fino a 100 mm</t>
  </si>
  <si>
    <t>*01.04.01.01.d</t>
  </si>
  <si>
    <t>Halbzylinder - Ges. Länge bis 49 mm</t>
  </si>
  <si>
    <t>Mezzo cilindro -  lunghezza complessiva fino a 49 mm</t>
  </si>
  <si>
    <t>*01.04.01.01.e</t>
  </si>
  <si>
    <t>Mehrpreis für 5 mm mechanische Zylinderverlängerung</t>
  </si>
  <si>
    <t>Sovrapprezzo per 5 mm di prolungamento</t>
  </si>
  <si>
    <t>*01.04.01.01.f</t>
  </si>
  <si>
    <t>Aufzugzylinder  mit Schaltkontakt</t>
  </si>
  <si>
    <t>Cilindro per l’ascensore con contatti</t>
  </si>
  <si>
    <t>*01.04.01.01.g</t>
  </si>
  <si>
    <t>Haupt- Gruppen- oder Eigenschlüssel (Mitlieferung)</t>
  </si>
  <si>
    <t>Chiave maestra, di gruppo o singola</t>
  </si>
  <si>
    <t>*01.04.01.01.h</t>
  </si>
  <si>
    <t>Mehrschlüssel mit Schließanlage geliefert</t>
  </si>
  <si>
    <t>Chiavi multiple fornite con l’impianto di chiusura</t>
  </si>
  <si>
    <t>*01.04.01.01.i</t>
  </si>
  <si>
    <t>Not- und Gefahrenschlüssel</t>
  </si>
  <si>
    <t>Chiave d’ apertura d’emergenza</t>
  </si>
  <si>
    <t>*01.04.01.01.j</t>
  </si>
  <si>
    <t>Montage der Schließanlage pro Zylinder</t>
  </si>
  <si>
    <t>Montaggio dell’impianto di chiusura a cilindro</t>
  </si>
  <si>
    <t>Summe Schließanlage - Somma Chiusura centralizzata</t>
  </si>
  <si>
    <t>Summe Einrichtung Stifter - Somma Arredamento Stifter</t>
  </si>
  <si>
    <t>02</t>
  </si>
  <si>
    <t>Aula Magna Stifter</t>
  </si>
  <si>
    <t>02.01</t>
  </si>
  <si>
    <t>Aula Magna</t>
  </si>
  <si>
    <t>02.01.01</t>
  </si>
  <si>
    <t>Einrichtung Aula Magna</t>
  </si>
  <si>
    <t>Arredamento Aula Magna</t>
  </si>
  <si>
    <t>02.01.01.01</t>
  </si>
  <si>
    <t>Sedia impilabile</t>
  </si>
  <si>
    <t>*02.01.01.02</t>
  </si>
  <si>
    <t>Stuhlkarre</t>
  </si>
  <si>
    <t>Carrello portasedie</t>
  </si>
  <si>
    <t>*02.01.01.03</t>
  </si>
  <si>
    <t>Klapptisch</t>
  </si>
  <si>
    <t>Tavolo con struttura pieghevole</t>
  </si>
  <si>
    <t>*02.01.01.04</t>
  </si>
  <si>
    <t>Tischtransportwagen</t>
  </si>
  <si>
    <t>Carrello di trasporto tavoli</t>
  </si>
  <si>
    <t>*02.01.01.05</t>
  </si>
  <si>
    <t>Rednerpult fahrbar</t>
  </si>
  <si>
    <t>Leggìo carrellato</t>
  </si>
  <si>
    <t>*02.01.01.06</t>
  </si>
  <si>
    <t>Vorhänge</t>
  </si>
  <si>
    <t>Tende</t>
  </si>
  <si>
    <t>*02.01.01.06.a</t>
  </si>
  <si>
    <t>Seitliche Vorhänge</t>
  </si>
  <si>
    <t>Tende laterali</t>
  </si>
  <si>
    <t>*02.01.01.07</t>
  </si>
  <si>
    <t>Rollbildwand</t>
  </si>
  <si>
    <t>Schermo roller</t>
  </si>
  <si>
    <t>Summe Einrichtung Aula Magna - Somma Arredamento Aula Magna</t>
  </si>
  <si>
    <t>Summe Aula Magna - Somma Aula Magna</t>
  </si>
  <si>
    <t>Summe Aula Magna Stifter - Somma Aula Magna Stifter</t>
  </si>
  <si>
    <t>03</t>
  </si>
  <si>
    <t>Medieneinrichtung</t>
  </si>
  <si>
    <t>Impianto multimedia</t>
  </si>
  <si>
    <t>03.01</t>
  </si>
  <si>
    <t>Impianti multimediali</t>
  </si>
  <si>
    <t>03.01.01</t>
  </si>
  <si>
    <t>Beschallungsanlage</t>
  </si>
  <si>
    <t>Impianto audio</t>
  </si>
  <si>
    <t>03.01.01.01</t>
  </si>
  <si>
    <t>Zweiweg-Technik Decken-Einbaulautsprecher 8"/1"</t>
  </si>
  <si>
    <t>Diffusore acustico da incasso nel controsoffitto a due vie, 8"/1"</t>
  </si>
  <si>
    <t>03.01.01.02</t>
  </si>
  <si>
    <t>Stereo Verstärker</t>
  </si>
  <si>
    <t>Amplificatore stereo</t>
  </si>
  <si>
    <t>03.01.01.03</t>
  </si>
  <si>
    <t>Digitaler Audioprozessor</t>
  </si>
  <si>
    <t>Processore audio digitale</t>
  </si>
  <si>
    <t>03.01.01.04</t>
  </si>
  <si>
    <t>Mixer Audio</t>
  </si>
  <si>
    <t>03.01.01.05</t>
  </si>
  <si>
    <t>Professioneller Schwanenhalsmikrofon</t>
  </si>
  <si>
    <t>Microfono professionale</t>
  </si>
  <si>
    <t>03.01.01.06</t>
  </si>
  <si>
    <t>Professioneller Funk-Handmikrofon</t>
  </si>
  <si>
    <t>Set radiomicrofono professionale</t>
  </si>
  <si>
    <t>03.01.01.07</t>
  </si>
  <si>
    <t>Adapter</t>
  </si>
  <si>
    <t>Adattatore</t>
  </si>
  <si>
    <t>03.01.01.08</t>
  </si>
  <si>
    <t>Audio-Steckkarte</t>
  </si>
  <si>
    <t>Scheda audio</t>
  </si>
  <si>
    <t>03.01.01.09</t>
  </si>
  <si>
    <t>Rack-Schrank</t>
  </si>
  <si>
    <t>Armadio rack</t>
  </si>
  <si>
    <t>03.01.01.10</t>
  </si>
  <si>
    <t>Farbe touch screen</t>
  </si>
  <si>
    <t>Touch screen a colori</t>
  </si>
  <si>
    <t>03.01.01.11</t>
  </si>
  <si>
    <t>Steuerzentrale</t>
  </si>
  <si>
    <t>Centrale di comando</t>
  </si>
  <si>
    <t>03.01.01.12</t>
  </si>
  <si>
    <t>EIB-Schnittstelle</t>
  </si>
  <si>
    <t>Interfaccia EIB</t>
  </si>
  <si>
    <t>03.01.01.13</t>
  </si>
  <si>
    <t>Programmierung</t>
  </si>
  <si>
    <t>Programmazione</t>
  </si>
  <si>
    <t>Pauschal</t>
  </si>
  <si>
    <t>*03.01.02</t>
  </si>
  <si>
    <t>Videoüberwachungsanlage</t>
  </si>
  <si>
    <t>Impianto di videosorveglianza</t>
  </si>
  <si>
    <t>03.01.02.01</t>
  </si>
  <si>
    <t>Digital-Videokamera für Aussenawendung</t>
  </si>
  <si>
    <t>Videocamera digitale per uso esterno</t>
  </si>
  <si>
    <t>03.01.02.02</t>
  </si>
  <si>
    <t>Stecker RJ45</t>
  </si>
  <si>
    <t>Connettori RJ45</t>
  </si>
  <si>
    <t>03.01.02.03</t>
  </si>
  <si>
    <t>Datenkabel für Digital-Videokameras</t>
  </si>
  <si>
    <t>Cavo dati per videocamere digitali</t>
  </si>
  <si>
    <t>m</t>
  </si>
  <si>
    <t>03.01.02.04</t>
  </si>
  <si>
    <t>Wand-Rackschrank 19"</t>
  </si>
  <si>
    <t>Armadio dati a parete in esecuzione rack 19"</t>
  </si>
  <si>
    <t>03.01.02.05</t>
  </si>
  <si>
    <t>Metallischer patch panel</t>
  </si>
  <si>
    <t>Patch panel in metallo</t>
  </si>
  <si>
    <t>03.01.02.06</t>
  </si>
  <si>
    <t>Patch cords</t>
  </si>
  <si>
    <t>03.01.02.07</t>
  </si>
  <si>
    <t>03.01.02.08</t>
  </si>
  <si>
    <t>Switch</t>
  </si>
  <si>
    <t>03.01.02.09</t>
  </si>
  <si>
    <t>Modul Transceiver</t>
  </si>
  <si>
    <t>Scheda ricetrasmettitore</t>
  </si>
  <si>
    <t>03.01.02.10</t>
  </si>
  <si>
    <t>Bildaufzeichnung-System</t>
  </si>
  <si>
    <t>Sistema di registrazione immagini</t>
  </si>
  <si>
    <t>03.01.02.11</t>
  </si>
  <si>
    <t>PC Server</t>
  </si>
  <si>
    <t>03.01.02.12</t>
  </si>
  <si>
    <t>Monitor 22" LCD</t>
  </si>
  <si>
    <t>Monitor LCD da 22"</t>
  </si>
  <si>
    <t>03.01.02.13</t>
  </si>
  <si>
    <t>*03.01.03</t>
  </si>
  <si>
    <t>Audiovisuelle Anlage für Aula Magna</t>
  </si>
  <si>
    <t>Impianto audiovisivo per aula magna</t>
  </si>
  <si>
    <t>03.01.03.01</t>
  </si>
  <si>
    <t>Professioneller Videoprojektor full HD</t>
  </si>
  <si>
    <t xml:space="preserve">Videoproiettore professionale full HD, </t>
  </si>
  <si>
    <t>03.01.03.02</t>
  </si>
  <si>
    <t>Twisted-Pair transmitter.</t>
  </si>
  <si>
    <t>Trasmettitore twisted pair.</t>
  </si>
  <si>
    <t>03.01.03.03</t>
  </si>
  <si>
    <t>Twisted-Pair-Empfänger.</t>
  </si>
  <si>
    <t>Ricevitore twisted pair.</t>
  </si>
  <si>
    <t>03.01.03.04</t>
  </si>
  <si>
    <t>Aktiv 2 Weg-Lautsprecher</t>
  </si>
  <si>
    <t>Diffusore acustico attivo a due vie</t>
  </si>
  <si>
    <t>03.01.03.05</t>
  </si>
  <si>
    <t>Passiv 2 Weg-Lautsprecher</t>
  </si>
  <si>
    <t>Diffusore acustico passivo a due vie</t>
  </si>
  <si>
    <t>Summe Medieneinrichtung - Somma Impianti multimediali</t>
  </si>
  <si>
    <t>Summe Medieneinrichtung - Somma Impianto multimedia</t>
  </si>
  <si>
    <t>04</t>
  </si>
  <si>
    <t>Reinigungsarbeiten</t>
  </si>
  <si>
    <t>Lavori di pulizia</t>
  </si>
  <si>
    <t>04.01</t>
  </si>
  <si>
    <t>Endreinigung</t>
  </si>
  <si>
    <t>Pulizia finale</t>
  </si>
  <si>
    <t>*04.01.01</t>
  </si>
  <si>
    <t>*Endreinigung</t>
  </si>
  <si>
    <t>*Pulizia finale</t>
  </si>
  <si>
    <t>Summe Endreinigung - Somma Pulizia finale</t>
  </si>
  <si>
    <t>Summe Reinigungsarbeiten - Somma Lavori di pulizia</t>
  </si>
  <si>
    <r>
      <t>Beschreibung des Anteils an der Lieferung
Descrizione della parte della</t>
    </r>
    <r>
      <rPr>
        <vertAlign val="superscript"/>
        <sz val="12"/>
        <color indexed="12"/>
        <rFont val="Arial"/>
        <family val="2"/>
      </rPr>
      <t xml:space="preserve"> </t>
    </r>
    <r>
      <rPr>
        <vertAlign val="superscript"/>
        <sz val="12"/>
        <rFont val="Arial"/>
        <family val="2"/>
      </rPr>
      <t>fornitura</t>
    </r>
  </si>
  <si>
    <t>Beschreibung des Anteils an der Lieferung
Descrizione della parte della fornitura</t>
  </si>
  <si>
    <t>Beschreibung des Anteils an der Lieferung 
Descrizione della parte della fornitura</t>
  </si>
  <si>
    <t>Er erklärt, dass die einzelnen Wirtschaftsteilnehmer nach GvD Nr. 163/06, Artikel 37, Absatz 4 den jeweils folgenden Anteil an der Lieferung ausführen werden:
Dichiara che le parti della fornitura che saranno eseguite dai singoli operatori (ex art. 37 c. 4 del D.lgs 12.04.2006, n. 163) sono quelle sotto riportate, nella misura a fianco di ciascuna indicata:</t>
  </si>
  <si>
    <t>Man weist darauf hin, dass unter sonstigem Ausschluss ein Abschlag gebotenen werden muss</t>
  </si>
  <si>
    <t>Si avvisa che a pena di esclusione va offerto un ribasso rispetto alla base d'asta</t>
  </si>
  <si>
    <t xml:space="preserve">Einheitspreis (ohne MwSt.) Prezzo unitario (al netto d’IVA) </t>
  </si>
  <si>
    <t>Gesamtpreis (ohne MwSt.)
Prezzo totale              (A x B) al netto d’IVA</t>
  </si>
  <si>
    <t xml:space="preserve">GESAMTBETRAG DES ANGEBOTS OHNE KOSTEN FÜR SICHERHEITSMASSNAHMEN (laut SKP oder Überschneidungen) (ohne MwSt.)                                                                                                                   IMPORTO TOTALE DELLA PRESTAZIONE SENZA LA SICUREZZA (come da PSC o interferenze) (al netto d’IVA)   </t>
  </si>
  <si>
    <t xml:space="preserve">Kosten für Sicherheitsmaßnahmen (ohne MwSt.)                                                                                                                                                                                                                                                                                                        Oneri di sicurezza (al netto d’IVA)   </t>
  </si>
  <si>
    <t xml:space="preserve">GESAMTBETRAG DER LEISTUNGEN EINSCHLIESSLICH DER KOSTEN FÜR SICHERHEITSMASSNAHMEN (ohne MwSt.)                                                                                                                                                               IMPORTO COMPLESSIVO DELLA PRESTAZIONE CON LA SICUREZZA (al netto d’IVA)   </t>
  </si>
  <si>
    <t>Stapelstuhl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</si>
</sst>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b/>
      <sz val="9"/>
      <name val="Arial"/>
      <family val="2"/>
    </font>
    <font>
      <vertAlign val="superscript"/>
      <sz val="12"/>
      <color indexed="12"/>
      <name val="Arial"/>
      <family val="2"/>
    </font>
    <font>
      <sz val="9"/>
      <color indexed="8"/>
      <name val="Calibri"/>
      <family val="2"/>
    </font>
    <font>
      <b/>
      <sz val="11"/>
      <color indexed="8"/>
      <name val="Calibri"/>
      <family val="2"/>
    </font>
    <font>
      <sz val="10.5"/>
      <color indexed="8"/>
      <name val="Calibri"/>
      <family val="2"/>
    </font>
    <font>
      <b/>
      <sz val="10"/>
      <color indexed="8"/>
      <name val="Calibri"/>
      <family val="2"/>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s>
  <borders count="22">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4" xfId="0" applyFont="1" applyFill="1" applyBorder="1" applyAlignment="1" applyProtection="1">
      <alignment wrapText="1"/>
      <protection/>
    </xf>
    <xf numFmtId="0" fontId="10" fillId="2" borderId="5" xfId="0" applyFont="1" applyFill="1" applyBorder="1" applyAlignment="1" applyProtection="1">
      <alignment wrapText="1"/>
      <protection/>
    </xf>
    <xf numFmtId="0" fontId="10" fillId="2" borderId="5" xfId="0" applyFont="1" applyFill="1" applyBorder="1" applyAlignment="1" applyProtection="1">
      <alignment wrapText="1"/>
      <protection locked="0"/>
    </xf>
    <xf numFmtId="0" fontId="10" fillId="2" borderId="6" xfId="0" applyFont="1" applyFill="1" applyBorder="1" applyAlignment="1" applyProtection="1">
      <alignment wrapText="1"/>
      <protection locked="0"/>
    </xf>
    <xf numFmtId="172" fontId="8" fillId="0" borderId="0" xfId="0" applyNumberFormat="1" applyFont="1" applyFill="1" applyBorder="1" applyAlignment="1" applyProtection="1">
      <alignment horizontal="center" vertical="center"/>
      <protection/>
    </xf>
    <xf numFmtId="0" fontId="9" fillId="0" borderId="7" xfId="0" applyFont="1" applyFill="1" applyBorder="1" applyAlignment="1" applyProtection="1">
      <alignment wrapText="1"/>
      <protection/>
    </xf>
    <xf numFmtId="0" fontId="8" fillId="0" borderId="0" xfId="0" applyFont="1" applyFill="1" applyBorder="1" applyAlignment="1" applyProtection="1">
      <alignment horizontal="left" vertical="center" wrapText="1"/>
      <protection/>
    </xf>
    <xf numFmtId="0" fontId="0" fillId="0" borderId="0" xfId="0" applyFont="1" applyFill="1" applyAlignment="1" applyProtection="1">
      <alignment/>
      <protection locked="0"/>
    </xf>
    <xf numFmtId="0" fontId="14" fillId="2" borderId="8" xfId="0" applyFont="1" applyFill="1" applyBorder="1" applyAlignment="1" applyProtection="1">
      <alignment horizontal="center" wrapText="1"/>
      <protection/>
    </xf>
    <xf numFmtId="0" fontId="14" fillId="0" borderId="0" xfId="0" applyFont="1" applyAlignment="1" applyProtection="1">
      <alignment horizontal="center"/>
      <protection/>
    </xf>
    <xf numFmtId="0" fontId="0" fillId="0" borderId="0" xfId="0" applyAlignment="1" applyProtection="1">
      <alignment/>
      <protection/>
    </xf>
    <xf numFmtId="0" fontId="15" fillId="0" borderId="0" xfId="0" applyFont="1" applyAlignment="1" applyProtection="1">
      <alignment horizontal="left"/>
      <protection/>
    </xf>
    <xf numFmtId="0" fontId="0" fillId="0" borderId="8" xfId="0" applyBorder="1" applyAlignment="1" applyProtection="1">
      <alignment horizontal="center" wrapText="1"/>
      <protection/>
    </xf>
    <xf numFmtId="0" fontId="15" fillId="0" borderId="0" xfId="0" applyFont="1" applyAlignment="1" applyProtection="1">
      <alignment/>
      <protection/>
    </xf>
    <xf numFmtId="0" fontId="0" fillId="0" borderId="8" xfId="0" applyBorder="1" applyAlignment="1" applyProtection="1">
      <alignment horizontal="left" vertical="center" wrapText="1"/>
      <protection/>
    </xf>
    <xf numFmtId="0" fontId="0" fillId="0" borderId="8" xfId="0" applyBorder="1" applyAlignment="1" applyProtection="1">
      <alignment horizontal="left" wrapText="1"/>
      <protection/>
    </xf>
    <xf numFmtId="0" fontId="0" fillId="0" borderId="8" xfId="0" applyBorder="1" applyAlignment="1" applyProtection="1">
      <alignment wrapText="1"/>
      <protection/>
    </xf>
    <xf numFmtId="0" fontId="0" fillId="0" borderId="8" xfId="0" applyFont="1" applyBorder="1" applyAlignment="1" applyProtection="1">
      <alignment wrapText="1"/>
      <protection/>
    </xf>
    <xf numFmtId="0" fontId="15" fillId="0" borderId="0" xfId="0" applyFont="1" applyAlignment="1" applyProtection="1">
      <alignment horizontal="left" wrapText="1"/>
      <protection/>
    </xf>
    <xf numFmtId="0" fontId="15" fillId="0" borderId="8" xfId="0" applyFont="1" applyBorder="1" applyAlignment="1" applyProtection="1" quotePrefix="1">
      <alignment horizontal="left" wrapText="1"/>
      <protection/>
    </xf>
    <xf numFmtId="0" fontId="15" fillId="0" borderId="8" xfId="0" applyFont="1" applyBorder="1" applyAlignment="1" applyProtection="1">
      <alignment horizontal="left" wrapText="1"/>
      <protection/>
    </xf>
    <xf numFmtId="0" fontId="0" fillId="0" borderId="8" xfId="0" applyBorder="1" applyAlignment="1" applyProtection="1" quotePrefix="1">
      <alignment wrapText="1"/>
      <protection/>
    </xf>
    <xf numFmtId="4" fontId="0" fillId="0" borderId="8" xfId="0" applyNumberFormat="1" applyBorder="1" applyAlignment="1" applyProtection="1">
      <alignment wrapText="1"/>
      <protection/>
    </xf>
    <xf numFmtId="4" fontId="0" fillId="3" borderId="8" xfId="0" applyNumberFormat="1" applyFill="1" applyBorder="1" applyAlignment="1" applyProtection="1">
      <alignment wrapText="1"/>
      <protection locked="0"/>
    </xf>
    <xf numFmtId="0" fontId="15" fillId="0" borderId="0" xfId="0" applyFont="1" applyAlignment="1" applyProtection="1">
      <alignment wrapText="1"/>
      <protection/>
    </xf>
    <xf numFmtId="0" fontId="15" fillId="2" borderId="8" xfId="0" applyFont="1" applyFill="1" applyBorder="1" applyAlignment="1" applyProtection="1">
      <alignment wrapText="1"/>
      <protection/>
    </xf>
    <xf numFmtId="4" fontId="15" fillId="2" borderId="8" xfId="0" applyNumberFormat="1" applyFont="1" applyFill="1" applyBorder="1" applyAlignment="1" applyProtection="1">
      <alignment wrapText="1"/>
      <protection/>
    </xf>
    <xf numFmtId="0" fontId="0" fillId="0" borderId="0" xfId="0" applyAlignment="1" applyProtection="1">
      <alignment wrapText="1"/>
      <protection/>
    </xf>
    <xf numFmtId="0" fontId="15" fillId="0" borderId="8" xfId="0" applyFont="1" applyBorder="1" applyAlignment="1" applyProtection="1">
      <alignment wrapText="1"/>
      <protection/>
    </xf>
    <xf numFmtId="0" fontId="16" fillId="0" borderId="8" xfId="0" applyFont="1" applyBorder="1" applyAlignment="1" applyProtection="1">
      <alignment wrapText="1"/>
      <protection/>
    </xf>
    <xf numFmtId="0" fontId="15" fillId="0" borderId="8" xfId="0" applyFont="1" applyBorder="1" applyAlignment="1" applyProtection="1" quotePrefix="1">
      <alignment wrapText="1"/>
      <protection/>
    </xf>
    <xf numFmtId="4" fontId="0" fillId="0" borderId="8" xfId="0" applyNumberFormat="1" applyFill="1" applyBorder="1" applyAlignment="1" applyProtection="1">
      <alignment wrapText="1"/>
      <protection/>
    </xf>
    <xf numFmtId="0" fontId="0" fillId="0" borderId="0" xfId="0" applyBorder="1" applyAlignment="1" applyProtection="1">
      <alignment wrapText="1"/>
      <protection/>
    </xf>
    <xf numFmtId="0" fontId="2" fillId="0" borderId="0" xfId="0" applyFont="1" applyAlignment="1" applyProtection="1">
      <alignment/>
      <protection/>
    </xf>
    <xf numFmtId="0" fontId="0" fillId="0" borderId="3" xfId="0" applyFont="1" applyBorder="1" applyAlignment="1" applyProtection="1">
      <alignment/>
      <protection/>
    </xf>
    <xf numFmtId="0" fontId="2" fillId="0" borderId="0" xfId="0" applyFont="1" applyAlignment="1" applyProtection="1">
      <alignment horizontal="left"/>
      <protection/>
    </xf>
    <xf numFmtId="0" fontId="0" fillId="0" borderId="0" xfId="0" applyFont="1" applyAlignment="1" applyProtection="1">
      <alignment/>
      <protection/>
    </xf>
    <xf numFmtId="0" fontId="15" fillId="2" borderId="8" xfId="0" applyFont="1" applyFill="1" applyBorder="1" applyAlignment="1" applyProtection="1">
      <alignment wrapText="1"/>
      <protection/>
    </xf>
    <xf numFmtId="0" fontId="17" fillId="2" borderId="9" xfId="0" applyFont="1" applyFill="1" applyBorder="1" applyAlignment="1" applyProtection="1">
      <alignment vertical="center" wrapText="1"/>
      <protection/>
    </xf>
    <xf numFmtId="0" fontId="17" fillId="2" borderId="10" xfId="0" applyFont="1" applyFill="1" applyBorder="1" applyAlignment="1" applyProtection="1">
      <alignment vertical="center" wrapText="1"/>
      <protection/>
    </xf>
    <xf numFmtId="0" fontId="17" fillId="2" borderId="11" xfId="0" applyFont="1" applyFill="1" applyBorder="1" applyAlignment="1" applyProtection="1">
      <alignment vertical="center" wrapText="1"/>
      <protection/>
    </xf>
    <xf numFmtId="0" fontId="10" fillId="0" borderId="0" xfId="0" applyFont="1" applyBorder="1" applyAlignment="1" applyProtection="1">
      <alignment wrapText="1"/>
      <protection locked="0"/>
    </xf>
    <xf numFmtId="0" fontId="10" fillId="0" borderId="0" xfId="0" applyFont="1" applyBorder="1" applyAlignment="1" applyProtection="1">
      <alignment horizontal="center" wrapText="1"/>
      <protection locked="0"/>
    </xf>
    <xf numFmtId="0" fontId="12" fillId="0" borderId="0" xfId="0" applyFont="1" applyBorder="1" applyAlignment="1" applyProtection="1">
      <alignment horizontal="center" vertical="center" wrapText="1"/>
      <protection/>
    </xf>
    <xf numFmtId="0" fontId="10" fillId="2" borderId="4" xfId="0" applyFont="1" applyFill="1" applyBorder="1" applyAlignment="1" applyProtection="1">
      <alignment horizontal="center" wrapText="1"/>
      <protection locked="0"/>
    </xf>
    <xf numFmtId="0" fontId="10" fillId="2" borderId="5"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0" xfId="0" applyFont="1" applyFill="1" applyBorder="1" applyAlignment="1" applyProtection="1">
      <alignment wrapText="1"/>
      <protection/>
    </xf>
    <xf numFmtId="0" fontId="10" fillId="0" borderId="8"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center"/>
      <protection/>
    </xf>
    <xf numFmtId="0" fontId="2" fillId="0" borderId="3" xfId="0" applyFont="1" applyFill="1" applyBorder="1" applyAlignment="1" applyProtection="1">
      <alignment horizontal="left" vertical="center"/>
      <protection/>
    </xf>
    <xf numFmtId="4" fontId="0" fillId="4" borderId="12" xfId="0" applyNumberFormat="1" applyFont="1" applyFill="1" applyBorder="1" applyAlignment="1" applyProtection="1">
      <alignment horizontal="center" vertical="center"/>
      <protection/>
    </xf>
    <xf numFmtId="4" fontId="0" fillId="4" borderId="13" xfId="0" applyNumberFormat="1" applyFont="1" applyFill="1" applyBorder="1" applyAlignment="1" applyProtection="1">
      <alignment horizontal="center" vertical="center"/>
      <protection/>
    </xf>
    <xf numFmtId="4" fontId="0" fillId="4" borderId="14" xfId="0" applyNumberFormat="1" applyFont="1" applyFill="1" applyBorder="1" applyAlignment="1" applyProtection="1">
      <alignment horizontal="center" vertical="center"/>
      <protection/>
    </xf>
    <xf numFmtId="0" fontId="1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0" borderId="0" xfId="0" applyFont="1" applyBorder="1" applyAlignment="1" applyProtection="1">
      <alignment horizontal="left" wrapText="1"/>
      <protection locked="0"/>
    </xf>
    <xf numFmtId="0" fontId="10" fillId="0" borderId="15" xfId="0" applyFont="1" applyBorder="1" applyAlignment="1" applyProtection="1">
      <alignment wrapText="1"/>
      <protection locked="0"/>
    </xf>
    <xf numFmtId="0" fontId="10" fillId="0" borderId="16" xfId="0" applyFont="1" applyBorder="1" applyAlignment="1" applyProtection="1">
      <alignment wrapText="1"/>
      <protection locked="0"/>
    </xf>
    <xf numFmtId="0" fontId="10" fillId="2" borderId="17" xfId="0" applyFont="1" applyFill="1" applyBorder="1" applyAlignment="1" applyProtection="1">
      <alignment wrapText="1"/>
      <protection/>
    </xf>
    <xf numFmtId="0" fontId="10" fillId="2" borderId="15" xfId="0" applyFont="1" applyFill="1" applyBorder="1" applyAlignment="1" applyProtection="1">
      <alignment wrapText="1"/>
      <protection/>
    </xf>
    <xf numFmtId="0" fontId="10" fillId="2" borderId="18"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0" fillId="0" borderId="17" xfId="0" applyFont="1" applyFill="1" applyBorder="1" applyAlignment="1" applyProtection="1">
      <alignment horizontal="left" wrapText="1"/>
      <protection/>
    </xf>
    <xf numFmtId="0" fontId="10" fillId="0" borderId="15" xfId="0" applyFont="1" applyFill="1" applyBorder="1" applyAlignment="1" applyProtection="1">
      <alignment horizontal="left" wrapText="1"/>
      <protection/>
    </xf>
    <xf numFmtId="0" fontId="10" fillId="0" borderId="16"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2" borderId="0" xfId="0" applyFont="1" applyFill="1" applyBorder="1" applyAlignment="1" applyProtection="1">
      <alignment horizontal="left" wrapText="1"/>
      <protection/>
    </xf>
    <xf numFmtId="0" fontId="10" fillId="0" borderId="2" xfId="0" applyFont="1" applyFill="1" applyBorder="1" applyAlignment="1" applyProtection="1">
      <alignment horizontal="left" wrapText="1"/>
      <protection/>
    </xf>
    <xf numFmtId="4" fontId="0" fillId="0" borderId="12" xfId="0" applyNumberFormat="1" applyFont="1" applyBorder="1" applyAlignment="1" applyProtection="1">
      <alignment horizontal="center" vertical="center"/>
      <protection locked="0"/>
    </xf>
    <xf numFmtId="4" fontId="0" fillId="0" borderId="14" xfId="0" applyNumberFormat="1" applyFont="1" applyBorder="1" applyAlignment="1" applyProtection="1">
      <alignment horizontal="center" vertical="center"/>
      <protection locked="0"/>
    </xf>
    <xf numFmtId="0" fontId="10" fillId="2" borderId="19"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0" fillId="2" borderId="21" xfId="0" applyFont="1" applyFill="1" applyBorder="1" applyAlignment="1" applyProtection="1">
      <alignment horizontal="left" wrapText="1"/>
      <protection/>
    </xf>
    <xf numFmtId="0" fontId="9" fillId="0" borderId="18"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10" fillId="0" borderId="0" xfId="0" applyFont="1" applyAlignment="1" applyProtection="1">
      <alignment horizontal="left" wrapText="1"/>
      <protection/>
    </xf>
    <xf numFmtId="0" fontId="6" fillId="0" borderId="19"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6" fillId="0" borderId="17"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6"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0" borderId="2" xfId="0" applyFont="1" applyBorder="1" applyAlignment="1" applyProtection="1">
      <alignment horizontal="center" wrapText="1"/>
      <protection locked="0"/>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2" fillId="5" borderId="12"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923925</xdr:colOff>
      <xdr:row>0</xdr:row>
      <xdr:rowOff>200025</xdr:rowOff>
    </xdr:from>
    <xdr:to>
      <xdr:col>3</xdr:col>
      <xdr:colOff>1514475</xdr:colOff>
      <xdr:row>0</xdr:row>
      <xdr:rowOff>838200</xdr:rowOff>
    </xdr:to>
    <xdr:pic>
      <xdr:nvPicPr>
        <xdr:cNvPr id="1" name="Picture 1"/>
        <xdr:cNvPicPr preferRelativeResize="1">
          <a:picLocks noChangeAspect="1"/>
        </xdr:cNvPicPr>
      </xdr:nvPicPr>
      <xdr:blipFill>
        <a:blip r:embed="rId1"/>
        <a:stretch>
          <a:fillRect/>
        </a:stretch>
      </xdr:blipFill>
      <xdr:spPr>
        <a:xfrm>
          <a:off x="5648325" y="200025"/>
          <a:ext cx="590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1"/>
  <sheetViews>
    <sheetView tabSelected="1" view="pageBreakPreview" zoomScale="130" zoomScaleNormal="115" zoomScaleSheetLayoutView="130" workbookViewId="0" topLeftCell="A300">
      <selection activeCell="G317" sqref="G317"/>
    </sheetView>
  </sheetViews>
  <sheetFormatPr defaultColWidth="11.421875" defaultRowHeight="12.75"/>
  <cols>
    <col min="1" max="1" width="6.140625" style="23" customWidth="1"/>
    <col min="2" max="2" width="25.140625" style="23" customWidth="1"/>
    <col min="3" max="3" width="39.57421875" style="23" customWidth="1"/>
    <col min="4" max="4" width="38.7109375" style="23" customWidth="1"/>
    <col min="5" max="5" width="12.140625" style="23" customWidth="1"/>
    <col min="6" max="6" width="9.421875" style="23" customWidth="1"/>
    <col min="7" max="7" width="21.8515625" style="23" customWidth="1"/>
    <col min="8" max="16384" width="11.57421875" style="23" customWidth="1"/>
  </cols>
  <sheetData>
    <row r="1" spans="1:7" ht="93.75" customHeight="1">
      <c r="A1" s="81" t="s">
        <v>48</v>
      </c>
      <c r="B1" s="81"/>
      <c r="C1" s="81"/>
      <c r="D1" s="11"/>
      <c r="E1" s="81" t="s">
        <v>49</v>
      </c>
      <c r="F1" s="81"/>
      <c r="G1" s="81"/>
    </row>
    <row r="2" spans="1:7" ht="12.75">
      <c r="A2" s="5"/>
      <c r="B2" s="5"/>
      <c r="C2" s="3"/>
      <c r="D2" s="3"/>
      <c r="E2" s="3"/>
      <c r="F2" s="5"/>
      <c r="G2" s="5"/>
    </row>
    <row r="3" spans="1:7" ht="28.5" customHeight="1" thickBot="1">
      <c r="A3" s="8"/>
      <c r="B3" s="8"/>
      <c r="C3" s="8"/>
      <c r="D3" s="8"/>
      <c r="E3" s="8"/>
      <c r="F3" s="8"/>
      <c r="G3" s="2"/>
    </row>
    <row r="4" spans="1:7" ht="16.5" customHeight="1">
      <c r="A4" s="87" t="s">
        <v>50</v>
      </c>
      <c r="B4" s="87"/>
      <c r="C4" s="71" t="s">
        <v>52</v>
      </c>
      <c r="D4" s="22"/>
      <c r="E4" s="22"/>
      <c r="F4" s="72"/>
      <c r="G4" s="134" t="s">
        <v>22</v>
      </c>
    </row>
    <row r="5" spans="1:7" ht="15" customHeight="1">
      <c r="A5" s="87" t="s">
        <v>51</v>
      </c>
      <c r="B5" s="87"/>
      <c r="C5" s="73">
        <v>6597100324</v>
      </c>
      <c r="D5" s="71"/>
      <c r="E5" s="15"/>
      <c r="F5" s="12"/>
      <c r="G5" s="135"/>
    </row>
    <row r="6" spans="1:7" ht="19.5" customHeight="1" thickBot="1">
      <c r="A6" s="128"/>
      <c r="B6" s="128"/>
      <c r="C6" s="71"/>
      <c r="D6" s="10"/>
      <c r="E6" s="10"/>
      <c r="F6" s="12"/>
      <c r="G6" s="136"/>
    </row>
    <row r="7" spans="1:7" ht="12.75">
      <c r="A7" s="9"/>
      <c r="B7" s="9"/>
      <c r="C7" s="10"/>
      <c r="D7" s="10"/>
      <c r="E7" s="10"/>
      <c r="F7" s="11"/>
      <c r="G7" s="7"/>
    </row>
    <row r="8" spans="1:7" ht="13.5" thickBot="1">
      <c r="A8" s="9"/>
      <c r="B8" s="9"/>
      <c r="C8" s="10"/>
      <c r="D8" s="10"/>
      <c r="E8" s="10"/>
      <c r="F8" s="11"/>
      <c r="G8" s="6"/>
    </row>
    <row r="9" spans="1:7" ht="29.25" customHeight="1">
      <c r="A9" s="24" t="s">
        <v>39</v>
      </c>
      <c r="B9" s="24"/>
      <c r="C9" s="24"/>
      <c r="D9" s="24"/>
      <c r="E9" s="24"/>
      <c r="F9" s="25"/>
      <c r="G9" s="89">
        <v>463294.53</v>
      </c>
    </row>
    <row r="10" spans="1:7" s="45" customFormat="1" ht="24" customHeight="1">
      <c r="A10" s="87" t="s">
        <v>886</v>
      </c>
      <c r="B10" s="87"/>
      <c r="C10" s="87"/>
      <c r="D10" s="87"/>
      <c r="E10" s="87"/>
      <c r="F10" s="88"/>
      <c r="G10" s="90"/>
    </row>
    <row r="11" spans="1:7" ht="33" customHeight="1">
      <c r="A11" s="24" t="s">
        <v>44</v>
      </c>
      <c r="B11" s="24"/>
      <c r="C11" s="24"/>
      <c r="D11" s="24"/>
      <c r="E11" s="24"/>
      <c r="F11" s="25"/>
      <c r="G11" s="90"/>
    </row>
    <row r="12" spans="1:7" s="45" customFormat="1" ht="20.25" customHeight="1" thickBot="1">
      <c r="A12" s="87" t="s">
        <v>887</v>
      </c>
      <c r="B12" s="87"/>
      <c r="C12" s="87"/>
      <c r="D12" s="87"/>
      <c r="E12" s="87"/>
      <c r="F12" s="88"/>
      <c r="G12" s="91"/>
    </row>
    <row r="13" spans="1:7" ht="14.25" customHeight="1" thickBot="1">
      <c r="A13" s="13"/>
      <c r="B13" s="13"/>
      <c r="C13" s="13"/>
      <c r="D13" s="13"/>
      <c r="E13" s="13"/>
      <c r="F13" s="26"/>
      <c r="G13" s="34"/>
    </row>
    <row r="14" spans="1:7" ht="30.75" customHeight="1">
      <c r="A14" s="93" t="s">
        <v>45</v>
      </c>
      <c r="B14" s="93"/>
      <c r="C14" s="93"/>
      <c r="D14" s="93"/>
      <c r="E14" s="93"/>
      <c r="F14" s="94"/>
      <c r="G14" s="89">
        <v>1772.38</v>
      </c>
    </row>
    <row r="15" spans="1:7" ht="27.75" customHeight="1" thickBot="1">
      <c r="A15" s="131" t="s">
        <v>21</v>
      </c>
      <c r="B15" s="131"/>
      <c r="C15" s="131"/>
      <c r="D15" s="131"/>
      <c r="E15" s="131"/>
      <c r="F15" s="132"/>
      <c r="G15" s="91"/>
    </row>
    <row r="16" spans="1:7" ht="27.75" customHeight="1">
      <c r="A16" s="33"/>
      <c r="B16" s="33"/>
      <c r="C16" s="33"/>
      <c r="D16" s="33"/>
      <c r="E16" s="33"/>
      <c r="F16" s="33"/>
      <c r="G16" s="34"/>
    </row>
    <row r="17" spans="1:7" ht="13.5" thickBot="1">
      <c r="A17" s="14"/>
      <c r="B17" s="14"/>
      <c r="C17" s="14"/>
      <c r="D17" s="14"/>
      <c r="E17" s="14"/>
      <c r="F17" s="14"/>
      <c r="G17" s="34"/>
    </row>
    <row r="18" spans="1:7" s="28" customFormat="1" ht="33" customHeight="1">
      <c r="A18" s="93" t="s">
        <v>46</v>
      </c>
      <c r="B18" s="93"/>
      <c r="C18" s="93"/>
      <c r="D18" s="93"/>
      <c r="E18" s="93"/>
      <c r="F18" s="94"/>
      <c r="G18" s="89">
        <f>G9-G14</f>
        <v>461522.15</v>
      </c>
    </row>
    <row r="19" spans="1:7" s="28" customFormat="1" ht="29.25" customHeight="1" thickBot="1">
      <c r="A19" s="93" t="s">
        <v>43</v>
      </c>
      <c r="B19" s="93"/>
      <c r="C19" s="93"/>
      <c r="D19" s="93"/>
      <c r="E19" s="93"/>
      <c r="F19" s="94"/>
      <c r="G19" s="91"/>
    </row>
    <row r="20" spans="1:7" ht="12.75">
      <c r="A20" s="15"/>
      <c r="B20" s="15"/>
      <c r="C20" s="15"/>
      <c r="D20" s="15"/>
      <c r="E20" s="15"/>
      <c r="F20" s="15"/>
      <c r="G20" s="34"/>
    </row>
    <row r="21" spans="1:7" ht="26.25" customHeight="1">
      <c r="A21" s="133" t="s">
        <v>3</v>
      </c>
      <c r="B21" s="133"/>
      <c r="C21" s="133"/>
      <c r="D21" s="133"/>
      <c r="E21" s="133"/>
      <c r="F21" s="133"/>
      <c r="G21" s="133"/>
    </row>
    <row r="22" spans="1:7" ht="26.25" customHeight="1">
      <c r="A22" s="35"/>
      <c r="B22" s="35"/>
      <c r="C22" s="35"/>
      <c r="D22" s="35"/>
      <c r="E22" s="35"/>
      <c r="F22" s="35"/>
      <c r="G22" s="35"/>
    </row>
    <row r="23" spans="1:16" ht="42" customHeight="1">
      <c r="A23" s="109" t="s">
        <v>4</v>
      </c>
      <c r="B23" s="109"/>
      <c r="C23" s="80" t="s">
        <v>34</v>
      </c>
      <c r="D23" s="80"/>
      <c r="E23" s="80"/>
      <c r="F23" s="80"/>
      <c r="G23" s="80"/>
      <c r="K23" s="29"/>
      <c r="L23" s="29"/>
      <c r="M23" s="29"/>
      <c r="N23" s="29"/>
      <c r="O23" s="29"/>
      <c r="P23" s="30"/>
    </row>
    <row r="24" spans="1:16" ht="36.75" customHeight="1">
      <c r="A24" s="109" t="s">
        <v>35</v>
      </c>
      <c r="B24" s="109"/>
      <c r="C24" s="92" t="s">
        <v>28</v>
      </c>
      <c r="D24" s="92"/>
      <c r="E24" s="92"/>
      <c r="F24" s="92"/>
      <c r="G24" s="37" t="s">
        <v>12</v>
      </c>
      <c r="K24" s="4"/>
      <c r="L24" s="4"/>
      <c r="M24" s="4"/>
      <c r="N24" s="4"/>
      <c r="O24" s="4"/>
      <c r="P24" s="30"/>
    </row>
    <row r="25" spans="1:7" ht="42" customHeight="1">
      <c r="A25" s="109" t="s">
        <v>40</v>
      </c>
      <c r="B25" s="109"/>
      <c r="C25" s="80" t="s">
        <v>29</v>
      </c>
      <c r="D25" s="80"/>
      <c r="E25" s="80"/>
      <c r="F25" s="80"/>
      <c r="G25" s="36" t="s">
        <v>23</v>
      </c>
    </row>
    <row r="26" spans="1:7" ht="37.5" customHeight="1">
      <c r="A26" s="109" t="s">
        <v>6</v>
      </c>
      <c r="B26" s="109"/>
      <c r="C26" s="92" t="s">
        <v>30</v>
      </c>
      <c r="D26" s="92"/>
      <c r="E26" s="92"/>
      <c r="F26" s="92"/>
      <c r="G26" s="92"/>
    </row>
    <row r="27" spans="1:7" ht="33" customHeight="1">
      <c r="A27" s="109" t="s">
        <v>5</v>
      </c>
      <c r="B27" s="109"/>
      <c r="C27" s="80" t="s">
        <v>31</v>
      </c>
      <c r="D27" s="80"/>
      <c r="E27" s="80"/>
      <c r="F27" s="80"/>
      <c r="G27" s="80"/>
    </row>
    <row r="28" spans="1:7" ht="63" customHeight="1">
      <c r="A28" s="109" t="s">
        <v>9</v>
      </c>
      <c r="B28" s="109"/>
      <c r="C28" s="80" t="s">
        <v>32</v>
      </c>
      <c r="D28" s="80"/>
      <c r="E28" s="80"/>
      <c r="F28" s="80"/>
      <c r="G28" s="80"/>
    </row>
    <row r="29" spans="1:7" ht="36" customHeight="1">
      <c r="A29" s="109" t="s">
        <v>8</v>
      </c>
      <c r="B29" s="109"/>
      <c r="C29" s="80" t="s">
        <v>33</v>
      </c>
      <c r="D29" s="80"/>
      <c r="E29" s="80"/>
      <c r="F29" s="80"/>
      <c r="G29" s="80"/>
    </row>
    <row r="30" spans="1:7" ht="39" customHeight="1">
      <c r="A30" s="109" t="s">
        <v>7</v>
      </c>
      <c r="B30" s="109"/>
      <c r="C30" s="80" t="s">
        <v>34</v>
      </c>
      <c r="D30" s="80"/>
      <c r="E30" s="80"/>
      <c r="F30" s="80"/>
      <c r="G30" s="80"/>
    </row>
    <row r="31" spans="1:7" ht="18" customHeight="1">
      <c r="A31" s="1"/>
      <c r="B31" s="1"/>
      <c r="C31" s="19"/>
      <c r="D31" s="19"/>
      <c r="E31" s="19"/>
      <c r="F31" s="19"/>
      <c r="G31" s="19"/>
    </row>
    <row r="32" spans="1:7" ht="63" customHeight="1" thickBot="1">
      <c r="A32" s="129" t="s">
        <v>0</v>
      </c>
      <c r="B32" s="129"/>
      <c r="C32" s="129"/>
      <c r="D32" s="129"/>
      <c r="E32" s="129"/>
      <c r="F32" s="129"/>
      <c r="G32" s="129"/>
    </row>
    <row r="33" spans="1:7" ht="48.75" customHeight="1" thickBot="1">
      <c r="A33" s="98" t="s">
        <v>25</v>
      </c>
      <c r="B33" s="99"/>
      <c r="C33" s="99"/>
      <c r="D33" s="99"/>
      <c r="E33" s="96" t="s">
        <v>10</v>
      </c>
      <c r="F33" s="96"/>
      <c r="G33" s="97"/>
    </row>
    <row r="34" spans="1:7" ht="37.5" customHeight="1">
      <c r="A34" s="85" t="s">
        <v>11</v>
      </c>
      <c r="B34" s="85"/>
      <c r="C34" s="130" t="s">
        <v>30</v>
      </c>
      <c r="D34" s="130"/>
      <c r="E34" s="130"/>
      <c r="F34" s="130"/>
      <c r="G34" s="130"/>
    </row>
    <row r="35" spans="1:7" ht="37.5" customHeight="1">
      <c r="A35" s="109" t="s">
        <v>26</v>
      </c>
      <c r="B35" s="109"/>
      <c r="C35" s="95" t="s">
        <v>36</v>
      </c>
      <c r="D35" s="95"/>
      <c r="E35" s="95"/>
      <c r="F35" s="95"/>
      <c r="G35" s="95"/>
    </row>
    <row r="36" spans="1:7" ht="37.5" customHeight="1">
      <c r="A36" s="85" t="s">
        <v>13</v>
      </c>
      <c r="B36" s="85"/>
      <c r="C36" s="79" t="s">
        <v>37</v>
      </c>
      <c r="D36" s="79"/>
      <c r="E36" s="79"/>
      <c r="F36" s="79"/>
      <c r="G36" s="79"/>
    </row>
    <row r="37" spans="1:7" ht="38.25" customHeight="1">
      <c r="A37" s="85" t="s">
        <v>8</v>
      </c>
      <c r="B37" s="85"/>
      <c r="C37" s="79" t="s">
        <v>37</v>
      </c>
      <c r="D37" s="79"/>
      <c r="E37" s="79"/>
      <c r="F37" s="79"/>
      <c r="G37" s="79"/>
    </row>
    <row r="38" spans="1:7" ht="32.25" customHeight="1">
      <c r="A38" s="85" t="s">
        <v>14</v>
      </c>
      <c r="B38" s="85"/>
      <c r="C38" s="79" t="s">
        <v>37</v>
      </c>
      <c r="D38" s="79"/>
      <c r="E38" s="79"/>
      <c r="F38" s="79"/>
      <c r="G38" s="79"/>
    </row>
    <row r="39" spans="1:7" ht="33" customHeight="1">
      <c r="A39" s="85" t="s">
        <v>15</v>
      </c>
      <c r="B39" s="85"/>
      <c r="C39" s="80" t="s">
        <v>37</v>
      </c>
      <c r="D39" s="80"/>
      <c r="E39" s="80"/>
      <c r="F39" s="80"/>
      <c r="G39" s="80"/>
    </row>
    <row r="40" spans="1:7" ht="33.75" customHeight="1">
      <c r="A40" s="85" t="s">
        <v>38</v>
      </c>
      <c r="B40" s="85"/>
      <c r="C40" s="80" t="s">
        <v>34</v>
      </c>
      <c r="D40" s="80"/>
      <c r="E40" s="80"/>
      <c r="F40" s="80"/>
      <c r="G40" s="80"/>
    </row>
    <row r="41" spans="1:7" ht="36.75" customHeight="1" thickBot="1">
      <c r="A41" s="85" t="s">
        <v>16</v>
      </c>
      <c r="B41" s="85"/>
      <c r="C41" s="79" t="s">
        <v>37</v>
      </c>
      <c r="D41" s="79"/>
      <c r="E41" s="79"/>
      <c r="F41" s="79"/>
      <c r="G41" s="79"/>
    </row>
    <row r="42" spans="1:7" ht="48.75" customHeight="1" thickBot="1">
      <c r="A42" s="98" t="s">
        <v>27</v>
      </c>
      <c r="B42" s="99"/>
      <c r="C42" s="99"/>
      <c r="D42" s="99"/>
      <c r="E42" s="96" t="s">
        <v>10</v>
      </c>
      <c r="F42" s="96"/>
      <c r="G42" s="97"/>
    </row>
    <row r="43" spans="1:7" ht="39" customHeight="1">
      <c r="A43" s="85" t="s">
        <v>11</v>
      </c>
      <c r="B43" s="85"/>
      <c r="C43" s="130" t="s">
        <v>30</v>
      </c>
      <c r="D43" s="130"/>
      <c r="E43" s="130"/>
      <c r="F43" s="130"/>
      <c r="G43" s="130"/>
    </row>
    <row r="44" spans="1:7" ht="36.75" customHeight="1">
      <c r="A44" s="109" t="s">
        <v>26</v>
      </c>
      <c r="B44" s="109"/>
      <c r="C44" s="95" t="s">
        <v>36</v>
      </c>
      <c r="D44" s="95"/>
      <c r="E44" s="95"/>
      <c r="F44" s="95"/>
      <c r="G44" s="95"/>
    </row>
    <row r="45" spans="1:7" ht="34.5" customHeight="1">
      <c r="A45" s="85" t="s">
        <v>13</v>
      </c>
      <c r="B45" s="85"/>
      <c r="C45" s="79" t="s">
        <v>37</v>
      </c>
      <c r="D45" s="79"/>
      <c r="E45" s="79"/>
      <c r="F45" s="79"/>
      <c r="G45" s="79"/>
    </row>
    <row r="46" spans="1:7" ht="33.75" customHeight="1">
      <c r="A46" s="85" t="s">
        <v>8</v>
      </c>
      <c r="B46" s="85"/>
      <c r="C46" s="79" t="s">
        <v>37</v>
      </c>
      <c r="D46" s="79"/>
      <c r="E46" s="79"/>
      <c r="F46" s="79"/>
      <c r="G46" s="79"/>
    </row>
    <row r="47" spans="1:7" ht="36.75" customHeight="1">
      <c r="A47" s="85" t="s">
        <v>14</v>
      </c>
      <c r="B47" s="85"/>
      <c r="C47" s="79" t="s">
        <v>37</v>
      </c>
      <c r="D47" s="79"/>
      <c r="E47" s="79"/>
      <c r="F47" s="79"/>
      <c r="G47" s="79"/>
    </row>
    <row r="48" spans="1:7" ht="35.25" customHeight="1">
      <c r="A48" s="85" t="s">
        <v>15</v>
      </c>
      <c r="B48" s="85"/>
      <c r="C48" s="80" t="s">
        <v>37</v>
      </c>
      <c r="D48" s="80"/>
      <c r="E48" s="80"/>
      <c r="F48" s="80"/>
      <c r="G48" s="80"/>
    </row>
    <row r="49" spans="1:7" ht="39" customHeight="1">
      <c r="A49" s="85" t="s">
        <v>38</v>
      </c>
      <c r="B49" s="85"/>
      <c r="C49" s="80" t="s">
        <v>34</v>
      </c>
      <c r="D49" s="80"/>
      <c r="E49" s="80"/>
      <c r="F49" s="80"/>
      <c r="G49" s="80"/>
    </row>
    <row r="50" spans="1:7" ht="48" customHeight="1">
      <c r="A50" s="85" t="s">
        <v>16</v>
      </c>
      <c r="B50" s="85"/>
      <c r="C50" s="79" t="s">
        <v>37</v>
      </c>
      <c r="D50" s="79"/>
      <c r="E50" s="79"/>
      <c r="F50" s="79"/>
      <c r="G50" s="79"/>
    </row>
    <row r="51" spans="1:7" ht="25.5" customHeight="1">
      <c r="A51" s="38"/>
      <c r="B51" s="39"/>
      <c r="C51" s="40"/>
      <c r="D51" s="40"/>
      <c r="E51" s="40"/>
      <c r="F51" s="40"/>
      <c r="G51" s="41"/>
    </row>
    <row r="52" spans="1:7" ht="42.75" customHeight="1">
      <c r="A52" s="85" t="s">
        <v>11</v>
      </c>
      <c r="B52" s="85"/>
      <c r="C52" s="80" t="s">
        <v>30</v>
      </c>
      <c r="D52" s="80"/>
      <c r="E52" s="80"/>
      <c r="F52" s="80"/>
      <c r="G52" s="80"/>
    </row>
    <row r="53" spans="1:7" ht="39" customHeight="1">
      <c r="A53" s="109" t="s">
        <v>26</v>
      </c>
      <c r="B53" s="109"/>
      <c r="C53" s="95" t="s">
        <v>36</v>
      </c>
      <c r="D53" s="95"/>
      <c r="E53" s="95"/>
      <c r="F53" s="95"/>
      <c r="G53" s="95"/>
    </row>
    <row r="54" spans="1:7" ht="38.25" customHeight="1">
      <c r="A54" s="85" t="s">
        <v>13</v>
      </c>
      <c r="B54" s="85"/>
      <c r="C54" s="79" t="s">
        <v>37</v>
      </c>
      <c r="D54" s="79"/>
      <c r="E54" s="79"/>
      <c r="F54" s="79"/>
      <c r="G54" s="79"/>
    </row>
    <row r="55" spans="1:7" ht="36" customHeight="1">
      <c r="A55" s="85" t="s">
        <v>8</v>
      </c>
      <c r="B55" s="85"/>
      <c r="C55" s="79" t="s">
        <v>37</v>
      </c>
      <c r="D55" s="79"/>
      <c r="E55" s="79"/>
      <c r="F55" s="79"/>
      <c r="G55" s="79"/>
    </row>
    <row r="56" spans="1:7" ht="35.25" customHeight="1">
      <c r="A56" s="85" t="s">
        <v>14</v>
      </c>
      <c r="B56" s="85"/>
      <c r="C56" s="79" t="s">
        <v>37</v>
      </c>
      <c r="D56" s="79"/>
      <c r="E56" s="79"/>
      <c r="F56" s="79"/>
      <c r="G56" s="79"/>
    </row>
    <row r="57" spans="1:7" ht="36.75" customHeight="1">
      <c r="A57" s="85" t="s">
        <v>15</v>
      </c>
      <c r="B57" s="85"/>
      <c r="C57" s="80" t="s">
        <v>37</v>
      </c>
      <c r="D57" s="80"/>
      <c r="E57" s="80"/>
      <c r="F57" s="80"/>
      <c r="G57" s="80"/>
    </row>
    <row r="58" spans="1:7" ht="37.5" customHeight="1">
      <c r="A58" s="85" t="s">
        <v>38</v>
      </c>
      <c r="B58" s="85"/>
      <c r="C58" s="80" t="s">
        <v>34</v>
      </c>
      <c r="D58" s="80"/>
      <c r="E58" s="80"/>
      <c r="F58" s="80"/>
      <c r="G58" s="80"/>
    </row>
    <row r="59" spans="1:7" ht="51" customHeight="1">
      <c r="A59" s="85" t="s">
        <v>16</v>
      </c>
      <c r="B59" s="85"/>
      <c r="C59" s="79" t="s">
        <v>37</v>
      </c>
      <c r="D59" s="79"/>
      <c r="E59" s="79"/>
      <c r="F59" s="79"/>
      <c r="G59" s="79"/>
    </row>
    <row r="60" spans="1:7" ht="25.5" customHeight="1">
      <c r="A60" s="82"/>
      <c r="B60" s="83"/>
      <c r="C60" s="83"/>
      <c r="D60" s="83"/>
      <c r="E60" s="83"/>
      <c r="F60" s="83"/>
      <c r="G60" s="84"/>
    </row>
    <row r="61" spans="1:7" ht="25.5" customHeight="1">
      <c r="A61" s="82"/>
      <c r="B61" s="84"/>
      <c r="C61" s="86"/>
      <c r="D61" s="86"/>
      <c r="E61" s="86"/>
      <c r="F61" s="86"/>
      <c r="G61" s="86"/>
    </row>
    <row r="62" spans="1:7" ht="51" customHeight="1" thickBot="1">
      <c r="A62" s="121" t="s">
        <v>19</v>
      </c>
      <c r="B62" s="122"/>
      <c r="C62" s="122"/>
      <c r="D62" s="122"/>
      <c r="E62" s="122"/>
      <c r="F62" s="122"/>
      <c r="G62" s="123"/>
    </row>
    <row r="63" spans="1:8" ht="60.75" customHeight="1">
      <c r="A63" s="118" t="s">
        <v>2</v>
      </c>
      <c r="B63" s="119"/>
      <c r="C63" s="119"/>
      <c r="D63" s="119"/>
      <c r="E63" s="119"/>
      <c r="F63" s="119"/>
      <c r="G63" s="43"/>
      <c r="H63" s="74"/>
    </row>
    <row r="64" spans="1:16" s="48" customFormat="1" ht="60">
      <c r="A64" s="46" t="s">
        <v>53</v>
      </c>
      <c r="B64" s="46" t="s">
        <v>54</v>
      </c>
      <c r="C64" s="46" t="s">
        <v>55</v>
      </c>
      <c r="D64" s="46" t="s">
        <v>56</v>
      </c>
      <c r="E64" s="46" t="s">
        <v>57</v>
      </c>
      <c r="F64" s="46" t="s">
        <v>58</v>
      </c>
      <c r="G64" s="46" t="s">
        <v>888</v>
      </c>
      <c r="H64" s="46" t="s">
        <v>889</v>
      </c>
      <c r="I64" s="47"/>
      <c r="J64" s="47"/>
      <c r="K64" s="47"/>
      <c r="L64" s="47"/>
      <c r="M64" s="47"/>
      <c r="N64" s="47"/>
      <c r="O64" s="47"/>
      <c r="P64" s="47"/>
    </row>
    <row r="65" spans="1:8" s="49" customFormat="1" ht="15">
      <c r="A65" s="56"/>
      <c r="B65" s="57" t="s">
        <v>59</v>
      </c>
      <c r="C65" s="57" t="s">
        <v>60</v>
      </c>
      <c r="D65" s="57" t="s">
        <v>61</v>
      </c>
      <c r="E65" s="58"/>
      <c r="F65" s="58"/>
      <c r="G65" s="58"/>
      <c r="H65" s="58"/>
    </row>
    <row r="66" spans="1:8" s="49" customFormat="1" ht="15">
      <c r="A66" s="56"/>
      <c r="B66" s="57" t="s">
        <v>62</v>
      </c>
      <c r="C66" s="57" t="s">
        <v>63</v>
      </c>
      <c r="D66" s="57" t="s">
        <v>64</v>
      </c>
      <c r="E66" s="58"/>
      <c r="F66" s="58"/>
      <c r="G66" s="58"/>
      <c r="H66" s="58"/>
    </row>
    <row r="67" spans="1:8" s="49" customFormat="1" ht="15">
      <c r="A67" s="56"/>
      <c r="B67" s="57" t="s">
        <v>65</v>
      </c>
      <c r="C67" s="57" t="s">
        <v>66</v>
      </c>
      <c r="D67" s="57" t="s">
        <v>67</v>
      </c>
      <c r="E67" s="58"/>
      <c r="F67" s="58"/>
      <c r="G67" s="58"/>
      <c r="H67" s="58"/>
    </row>
    <row r="68" spans="1:8" s="49" customFormat="1" ht="15">
      <c r="A68" s="56"/>
      <c r="B68" s="57" t="s">
        <v>68</v>
      </c>
      <c r="C68" s="57" t="s">
        <v>69</v>
      </c>
      <c r="D68" s="57" t="s">
        <v>70</v>
      </c>
      <c r="E68" s="58"/>
      <c r="F68" s="58"/>
      <c r="G68" s="58"/>
      <c r="H68" s="58"/>
    </row>
    <row r="69" spans="1:8" s="48" customFormat="1" ht="12.75">
      <c r="A69" s="54">
        <v>1</v>
      </c>
      <c r="B69" s="59" t="s">
        <v>71</v>
      </c>
      <c r="C69" s="54" t="s">
        <v>72</v>
      </c>
      <c r="D69" s="54" t="s">
        <v>73</v>
      </c>
      <c r="E69" s="50" t="s">
        <v>74</v>
      </c>
      <c r="F69" s="60">
        <v>15</v>
      </c>
      <c r="G69" s="61"/>
      <c r="H69" s="60">
        <f aca="true" t="shared" si="0" ref="H69:H132">G69*F69</f>
        <v>0</v>
      </c>
    </row>
    <row r="70" spans="1:8" s="48" customFormat="1" ht="12.75">
      <c r="A70" s="54">
        <v>2</v>
      </c>
      <c r="B70" s="59" t="s">
        <v>75</v>
      </c>
      <c r="C70" s="54" t="s">
        <v>76</v>
      </c>
      <c r="D70" s="54" t="s">
        <v>77</v>
      </c>
      <c r="E70" s="50" t="s">
        <v>74</v>
      </c>
      <c r="F70" s="60">
        <v>2</v>
      </c>
      <c r="G70" s="61"/>
      <c r="H70" s="60">
        <f t="shared" si="0"/>
        <v>0</v>
      </c>
    </row>
    <row r="71" spans="1:8" s="48" customFormat="1" ht="12.75">
      <c r="A71" s="54">
        <v>3</v>
      </c>
      <c r="B71" s="59" t="s">
        <v>78</v>
      </c>
      <c r="C71" s="54" t="s">
        <v>79</v>
      </c>
      <c r="D71" s="54" t="s">
        <v>80</v>
      </c>
      <c r="E71" s="50" t="s">
        <v>74</v>
      </c>
      <c r="F71" s="60">
        <v>10</v>
      </c>
      <c r="G71" s="61"/>
      <c r="H71" s="60">
        <f t="shared" si="0"/>
        <v>0</v>
      </c>
    </row>
    <row r="72" spans="1:8" s="48" customFormat="1" ht="12.75">
      <c r="A72" s="54">
        <v>4</v>
      </c>
      <c r="B72" s="59" t="s">
        <v>81</v>
      </c>
      <c r="C72" s="54" t="s">
        <v>82</v>
      </c>
      <c r="D72" s="54" t="s">
        <v>83</v>
      </c>
      <c r="E72" s="50" t="s">
        <v>74</v>
      </c>
      <c r="F72" s="60">
        <v>3</v>
      </c>
      <c r="G72" s="61"/>
      <c r="H72" s="60">
        <f t="shared" si="0"/>
        <v>0</v>
      </c>
    </row>
    <row r="73" spans="1:8" s="48" customFormat="1" ht="12.75">
      <c r="A73" s="54">
        <v>5</v>
      </c>
      <c r="B73" s="59" t="s">
        <v>84</v>
      </c>
      <c r="C73" s="54" t="s">
        <v>85</v>
      </c>
      <c r="D73" s="54" t="s">
        <v>86</v>
      </c>
      <c r="E73" s="50" t="s">
        <v>74</v>
      </c>
      <c r="F73" s="60">
        <v>4</v>
      </c>
      <c r="G73" s="61"/>
      <c r="H73" s="60">
        <f t="shared" si="0"/>
        <v>0</v>
      </c>
    </row>
    <row r="74" spans="1:8" s="48" customFormat="1" ht="12.75">
      <c r="A74" s="54">
        <v>6</v>
      </c>
      <c r="B74" s="59" t="s">
        <v>87</v>
      </c>
      <c r="C74" s="54" t="s">
        <v>88</v>
      </c>
      <c r="D74" s="54" t="s">
        <v>89</v>
      </c>
      <c r="E74" s="50" t="s">
        <v>74</v>
      </c>
      <c r="F74" s="60">
        <v>4</v>
      </c>
      <c r="G74" s="61"/>
      <c r="H74" s="60">
        <f t="shared" si="0"/>
        <v>0</v>
      </c>
    </row>
    <row r="75" spans="1:8" s="48" customFormat="1" ht="12.75">
      <c r="A75" s="54">
        <v>7</v>
      </c>
      <c r="B75" s="59" t="s">
        <v>90</v>
      </c>
      <c r="C75" s="54" t="s">
        <v>91</v>
      </c>
      <c r="D75" s="54" t="s">
        <v>92</v>
      </c>
      <c r="E75" s="50" t="s">
        <v>74</v>
      </c>
      <c r="F75" s="60">
        <v>1</v>
      </c>
      <c r="G75" s="61"/>
      <c r="H75" s="60">
        <f t="shared" si="0"/>
        <v>0</v>
      </c>
    </row>
    <row r="76" spans="1:8" s="48" customFormat="1" ht="25.5">
      <c r="A76" s="54">
        <v>8</v>
      </c>
      <c r="B76" s="59" t="s">
        <v>93</v>
      </c>
      <c r="C76" s="54" t="s">
        <v>94</v>
      </c>
      <c r="D76" s="54" t="s">
        <v>95</v>
      </c>
      <c r="E76" s="50" t="s">
        <v>74</v>
      </c>
      <c r="F76" s="60">
        <v>3</v>
      </c>
      <c r="G76" s="61"/>
      <c r="H76" s="60">
        <f t="shared" si="0"/>
        <v>0</v>
      </c>
    </row>
    <row r="77" spans="1:8" s="48" customFormat="1" ht="25.5">
      <c r="A77" s="54">
        <v>9</v>
      </c>
      <c r="B77" s="59" t="s">
        <v>96</v>
      </c>
      <c r="C77" s="54" t="s">
        <v>94</v>
      </c>
      <c r="D77" s="54" t="s">
        <v>95</v>
      </c>
      <c r="E77" s="50" t="s">
        <v>74</v>
      </c>
      <c r="F77" s="60">
        <v>3</v>
      </c>
      <c r="G77" s="61"/>
      <c r="H77" s="60">
        <f>G77*F77</f>
        <v>0</v>
      </c>
    </row>
    <row r="78" spans="1:8" s="48" customFormat="1" ht="12.75">
      <c r="A78" s="54">
        <v>10</v>
      </c>
      <c r="B78" s="59" t="s">
        <v>97</v>
      </c>
      <c r="C78" s="54" t="s">
        <v>98</v>
      </c>
      <c r="D78" s="54" t="s">
        <v>99</v>
      </c>
      <c r="E78" s="50" t="s">
        <v>74</v>
      </c>
      <c r="F78" s="60">
        <v>1</v>
      </c>
      <c r="G78" s="61"/>
      <c r="H78" s="60">
        <f>G78*F78</f>
        <v>0</v>
      </c>
    </row>
    <row r="79" spans="1:8" s="48" customFormat="1" ht="12.75">
      <c r="A79" s="54">
        <v>11</v>
      </c>
      <c r="B79" s="59" t="s">
        <v>100</v>
      </c>
      <c r="C79" s="54" t="s">
        <v>101</v>
      </c>
      <c r="D79" s="54" t="s">
        <v>102</v>
      </c>
      <c r="E79" s="50" t="s">
        <v>74</v>
      </c>
      <c r="F79" s="60">
        <v>6</v>
      </c>
      <c r="G79" s="61"/>
      <c r="H79" s="60">
        <f t="shared" si="0"/>
        <v>0</v>
      </c>
    </row>
    <row r="80" spans="1:8" s="48" customFormat="1" ht="12.75">
      <c r="A80" s="54">
        <v>12</v>
      </c>
      <c r="B80" s="59" t="s">
        <v>103</v>
      </c>
      <c r="C80" s="54" t="s">
        <v>104</v>
      </c>
      <c r="D80" s="54" t="s">
        <v>105</v>
      </c>
      <c r="E80" s="50" t="s">
        <v>74</v>
      </c>
      <c r="F80" s="60">
        <v>1</v>
      </c>
      <c r="G80" s="61"/>
      <c r="H80" s="60">
        <f t="shared" si="0"/>
        <v>0</v>
      </c>
    </row>
    <row r="81" spans="1:8" s="48" customFormat="1" ht="12.75">
      <c r="A81" s="54">
        <v>13</v>
      </c>
      <c r="B81" s="59" t="s">
        <v>106</v>
      </c>
      <c r="C81" s="54" t="s">
        <v>107</v>
      </c>
      <c r="D81" s="54" t="s">
        <v>108</v>
      </c>
      <c r="E81" s="50" t="s">
        <v>74</v>
      </c>
      <c r="F81" s="60">
        <v>6</v>
      </c>
      <c r="G81" s="61"/>
      <c r="H81" s="60">
        <f t="shared" si="0"/>
        <v>0</v>
      </c>
    </row>
    <row r="82" spans="1:8" s="48" customFormat="1" ht="25.5">
      <c r="A82" s="54">
        <v>14</v>
      </c>
      <c r="B82" s="59" t="s">
        <v>109</v>
      </c>
      <c r="C82" s="54" t="s">
        <v>110</v>
      </c>
      <c r="D82" s="54" t="s">
        <v>111</v>
      </c>
      <c r="E82" s="50" t="s">
        <v>74</v>
      </c>
      <c r="F82" s="60">
        <v>1</v>
      </c>
      <c r="G82" s="61"/>
      <c r="H82" s="60">
        <f t="shared" si="0"/>
        <v>0</v>
      </c>
    </row>
    <row r="83" spans="1:8" s="48" customFormat="1" ht="12.75">
      <c r="A83" s="54">
        <v>15</v>
      </c>
      <c r="B83" s="59" t="s">
        <v>112</v>
      </c>
      <c r="C83" s="54" t="s">
        <v>113</v>
      </c>
      <c r="D83" s="54" t="s">
        <v>114</v>
      </c>
      <c r="E83" s="50" t="s">
        <v>74</v>
      </c>
      <c r="F83" s="60">
        <v>4</v>
      </c>
      <c r="G83" s="61"/>
      <c r="H83" s="60">
        <f t="shared" si="0"/>
        <v>0</v>
      </c>
    </row>
    <row r="84" spans="1:8" s="48" customFormat="1" ht="12.75">
      <c r="A84" s="54">
        <v>16</v>
      </c>
      <c r="B84" s="59" t="s">
        <v>115</v>
      </c>
      <c r="C84" s="54" t="s">
        <v>116</v>
      </c>
      <c r="D84" s="54" t="s">
        <v>117</v>
      </c>
      <c r="E84" s="50" t="s">
        <v>74</v>
      </c>
      <c r="F84" s="60">
        <v>4</v>
      </c>
      <c r="G84" s="61"/>
      <c r="H84" s="60">
        <f t="shared" si="0"/>
        <v>0</v>
      </c>
    </row>
    <row r="85" spans="1:8" s="48" customFormat="1" ht="12.75">
      <c r="A85" s="54">
        <v>17</v>
      </c>
      <c r="B85" s="59" t="s">
        <v>118</v>
      </c>
      <c r="C85" s="54" t="s">
        <v>119</v>
      </c>
      <c r="D85" s="54" t="s">
        <v>120</v>
      </c>
      <c r="E85" s="50" t="s">
        <v>74</v>
      </c>
      <c r="F85" s="60">
        <v>1</v>
      </c>
      <c r="G85" s="61"/>
      <c r="H85" s="60">
        <f t="shared" si="0"/>
        <v>0</v>
      </c>
    </row>
    <row r="86" spans="1:8" s="48" customFormat="1" ht="12.75">
      <c r="A86" s="54">
        <v>18</v>
      </c>
      <c r="B86" s="59" t="s">
        <v>121</v>
      </c>
      <c r="C86" s="54" t="s">
        <v>122</v>
      </c>
      <c r="D86" s="54" t="s">
        <v>123</v>
      </c>
      <c r="E86" s="50" t="s">
        <v>74</v>
      </c>
      <c r="F86" s="60">
        <v>3</v>
      </c>
      <c r="G86" s="61"/>
      <c r="H86" s="60">
        <f t="shared" si="0"/>
        <v>0</v>
      </c>
    </row>
    <row r="87" spans="1:8" s="48" customFormat="1" ht="12.75">
      <c r="A87" s="54">
        <v>19</v>
      </c>
      <c r="B87" s="59" t="s">
        <v>124</v>
      </c>
      <c r="C87" s="54" t="s">
        <v>125</v>
      </c>
      <c r="D87" s="54" t="s">
        <v>126</v>
      </c>
      <c r="E87" s="50" t="s">
        <v>74</v>
      </c>
      <c r="F87" s="60">
        <v>6</v>
      </c>
      <c r="G87" s="61"/>
      <c r="H87" s="60">
        <f t="shared" si="0"/>
        <v>0</v>
      </c>
    </row>
    <row r="88" spans="1:8" s="48" customFormat="1" ht="12.75">
      <c r="A88" s="54">
        <v>20</v>
      </c>
      <c r="B88" s="59" t="s">
        <v>127</v>
      </c>
      <c r="C88" s="54" t="s">
        <v>128</v>
      </c>
      <c r="D88" s="54" t="s">
        <v>129</v>
      </c>
      <c r="E88" s="50" t="s">
        <v>74</v>
      </c>
      <c r="F88" s="60">
        <v>3</v>
      </c>
      <c r="G88" s="61"/>
      <c r="H88" s="60">
        <f t="shared" si="0"/>
        <v>0</v>
      </c>
    </row>
    <row r="89" spans="1:8" s="48" customFormat="1" ht="12.75">
      <c r="A89" s="54">
        <v>21</v>
      </c>
      <c r="B89" s="59" t="s">
        <v>130</v>
      </c>
      <c r="C89" s="54" t="s">
        <v>131</v>
      </c>
      <c r="D89" s="54" t="s">
        <v>132</v>
      </c>
      <c r="E89" s="50" t="s">
        <v>74</v>
      </c>
      <c r="F89" s="60">
        <v>9</v>
      </c>
      <c r="G89" s="61"/>
      <c r="H89" s="60">
        <f t="shared" si="0"/>
        <v>0</v>
      </c>
    </row>
    <row r="90" spans="1:8" s="48" customFormat="1" ht="12.75">
      <c r="A90" s="54">
        <v>22</v>
      </c>
      <c r="B90" s="59" t="s">
        <v>133</v>
      </c>
      <c r="C90" s="54" t="s">
        <v>134</v>
      </c>
      <c r="D90" s="54" t="s">
        <v>135</v>
      </c>
      <c r="E90" s="50" t="s">
        <v>74</v>
      </c>
      <c r="F90" s="60">
        <v>9</v>
      </c>
      <c r="G90" s="61"/>
      <c r="H90" s="60">
        <f t="shared" si="0"/>
        <v>0</v>
      </c>
    </row>
    <row r="91" spans="1:8" s="48" customFormat="1" ht="12.75">
      <c r="A91" s="54">
        <v>23</v>
      </c>
      <c r="B91" s="59" t="s">
        <v>136</v>
      </c>
      <c r="C91" s="54" t="s">
        <v>137</v>
      </c>
      <c r="D91" s="54" t="s">
        <v>138</v>
      </c>
      <c r="E91" s="50" t="s">
        <v>74</v>
      </c>
      <c r="F91" s="60">
        <v>3</v>
      </c>
      <c r="G91" s="61"/>
      <c r="H91" s="60">
        <f t="shared" si="0"/>
        <v>0</v>
      </c>
    </row>
    <row r="92" spans="1:8" s="48" customFormat="1" ht="12.75">
      <c r="A92" s="54">
        <v>24</v>
      </c>
      <c r="B92" s="59" t="s">
        <v>139</v>
      </c>
      <c r="C92" s="54" t="s">
        <v>140</v>
      </c>
      <c r="D92" s="54" t="s">
        <v>141</v>
      </c>
      <c r="E92" s="50" t="s">
        <v>74</v>
      </c>
      <c r="F92" s="60">
        <v>3</v>
      </c>
      <c r="G92" s="61"/>
      <c r="H92" s="60">
        <f t="shared" si="0"/>
        <v>0</v>
      </c>
    </row>
    <row r="93" spans="1:8" s="48" customFormat="1" ht="12.75">
      <c r="A93" s="54">
        <v>25</v>
      </c>
      <c r="B93" s="59" t="s">
        <v>142</v>
      </c>
      <c r="C93" s="54" t="s">
        <v>143</v>
      </c>
      <c r="D93" s="54" t="s">
        <v>144</v>
      </c>
      <c r="E93" s="50" t="s">
        <v>74</v>
      </c>
      <c r="F93" s="60">
        <v>6</v>
      </c>
      <c r="G93" s="61"/>
      <c r="H93" s="60">
        <f t="shared" si="0"/>
        <v>0</v>
      </c>
    </row>
    <row r="94" spans="1:8" s="48" customFormat="1" ht="12.75">
      <c r="A94" s="54">
        <v>26</v>
      </c>
      <c r="B94" s="59" t="s">
        <v>145</v>
      </c>
      <c r="C94" s="54" t="s">
        <v>137</v>
      </c>
      <c r="D94" s="54" t="s">
        <v>146</v>
      </c>
      <c r="E94" s="50" t="s">
        <v>74</v>
      </c>
      <c r="F94" s="60">
        <v>2</v>
      </c>
      <c r="G94" s="61"/>
      <c r="H94" s="60">
        <f t="shared" si="0"/>
        <v>0</v>
      </c>
    </row>
    <row r="95" spans="1:8" s="48" customFormat="1" ht="12.75">
      <c r="A95" s="54">
        <v>27</v>
      </c>
      <c r="B95" s="59" t="s">
        <v>147</v>
      </c>
      <c r="C95" s="54" t="s">
        <v>148</v>
      </c>
      <c r="D95" s="54" t="s">
        <v>149</v>
      </c>
      <c r="E95" s="50" t="s">
        <v>74</v>
      </c>
      <c r="F95" s="60">
        <v>2</v>
      </c>
      <c r="G95" s="61"/>
      <c r="H95" s="60">
        <f t="shared" si="0"/>
        <v>0</v>
      </c>
    </row>
    <row r="96" spans="1:8" s="48" customFormat="1" ht="25.5">
      <c r="A96" s="54">
        <v>28</v>
      </c>
      <c r="B96" s="59" t="s">
        <v>150</v>
      </c>
      <c r="C96" s="54" t="s">
        <v>151</v>
      </c>
      <c r="D96" s="54" t="s">
        <v>152</v>
      </c>
      <c r="E96" s="50" t="s">
        <v>74</v>
      </c>
      <c r="F96" s="60">
        <v>2</v>
      </c>
      <c r="G96" s="61"/>
      <c r="H96" s="60">
        <f t="shared" si="0"/>
        <v>0</v>
      </c>
    </row>
    <row r="97" spans="1:8" s="48" customFormat="1" ht="12.75">
      <c r="A97" s="54">
        <v>29</v>
      </c>
      <c r="B97" s="59" t="s">
        <v>153</v>
      </c>
      <c r="C97" s="54" t="s">
        <v>154</v>
      </c>
      <c r="D97" s="54" t="s">
        <v>155</v>
      </c>
      <c r="E97" s="50" t="s">
        <v>74</v>
      </c>
      <c r="F97" s="60">
        <v>2</v>
      </c>
      <c r="G97" s="61"/>
      <c r="H97" s="60">
        <f t="shared" si="0"/>
        <v>0</v>
      </c>
    </row>
    <row r="98" spans="1:8" s="48" customFormat="1" ht="12.75">
      <c r="A98" s="54">
        <v>30</v>
      </c>
      <c r="B98" s="59" t="s">
        <v>156</v>
      </c>
      <c r="C98" s="54" t="s">
        <v>157</v>
      </c>
      <c r="D98" s="54" t="s">
        <v>158</v>
      </c>
      <c r="E98" s="50" t="s">
        <v>74</v>
      </c>
      <c r="F98" s="60">
        <v>2</v>
      </c>
      <c r="G98" s="61"/>
      <c r="H98" s="60">
        <f t="shared" si="0"/>
        <v>0</v>
      </c>
    </row>
    <row r="99" spans="1:8" s="48" customFormat="1" ht="12.75">
      <c r="A99" s="54">
        <v>31</v>
      </c>
      <c r="B99" s="59" t="s">
        <v>159</v>
      </c>
      <c r="C99" s="54" t="s">
        <v>160</v>
      </c>
      <c r="D99" s="54" t="s">
        <v>161</v>
      </c>
      <c r="E99" s="50" t="s">
        <v>74</v>
      </c>
      <c r="F99" s="60">
        <v>2</v>
      </c>
      <c r="G99" s="61"/>
      <c r="H99" s="60">
        <f t="shared" si="0"/>
        <v>0</v>
      </c>
    </row>
    <row r="100" spans="1:8" s="48" customFormat="1" ht="12.75">
      <c r="A100" s="54">
        <v>32</v>
      </c>
      <c r="B100" s="59" t="s">
        <v>162</v>
      </c>
      <c r="C100" s="54" t="s">
        <v>163</v>
      </c>
      <c r="D100" s="54" t="s">
        <v>164</v>
      </c>
      <c r="E100" s="50" t="s">
        <v>74</v>
      </c>
      <c r="F100" s="60">
        <v>2</v>
      </c>
      <c r="G100" s="61"/>
      <c r="H100" s="60">
        <f t="shared" si="0"/>
        <v>0</v>
      </c>
    </row>
    <row r="101" spans="1:8" s="48" customFormat="1" ht="12.75">
      <c r="A101" s="54">
        <v>33</v>
      </c>
      <c r="B101" s="59" t="s">
        <v>165</v>
      </c>
      <c r="C101" s="54" t="s">
        <v>166</v>
      </c>
      <c r="D101" s="54" t="s">
        <v>167</v>
      </c>
      <c r="E101" s="50" t="s">
        <v>74</v>
      </c>
      <c r="F101" s="60">
        <v>3</v>
      </c>
      <c r="G101" s="61"/>
      <c r="H101" s="60">
        <f t="shared" si="0"/>
        <v>0</v>
      </c>
    </row>
    <row r="102" spans="1:8" s="48" customFormat="1" ht="12.75">
      <c r="A102" s="54">
        <v>34</v>
      </c>
      <c r="B102" s="59" t="s">
        <v>168</v>
      </c>
      <c r="C102" s="54" t="s">
        <v>169</v>
      </c>
      <c r="D102" s="54" t="s">
        <v>170</v>
      </c>
      <c r="E102" s="50" t="s">
        <v>74</v>
      </c>
      <c r="F102" s="60">
        <v>11</v>
      </c>
      <c r="G102" s="61"/>
      <c r="H102" s="60">
        <f t="shared" si="0"/>
        <v>0</v>
      </c>
    </row>
    <row r="103" spans="1:8" s="48" customFormat="1" ht="12.75">
      <c r="A103" s="54">
        <v>35</v>
      </c>
      <c r="B103" s="59" t="s">
        <v>171</v>
      </c>
      <c r="C103" s="54" t="s">
        <v>172</v>
      </c>
      <c r="D103" s="54" t="s">
        <v>173</v>
      </c>
      <c r="E103" s="50" t="s">
        <v>74</v>
      </c>
      <c r="F103" s="60">
        <v>5</v>
      </c>
      <c r="G103" s="61"/>
      <c r="H103" s="60">
        <f t="shared" si="0"/>
        <v>0</v>
      </c>
    </row>
    <row r="104" spans="1:8" s="48" customFormat="1" ht="12.75">
      <c r="A104" s="54">
        <v>36</v>
      </c>
      <c r="B104" s="59" t="s">
        <v>174</v>
      </c>
      <c r="C104" s="54" t="s">
        <v>175</v>
      </c>
      <c r="D104" s="54" t="s">
        <v>176</v>
      </c>
      <c r="E104" s="50" t="s">
        <v>74</v>
      </c>
      <c r="F104" s="60">
        <v>1</v>
      </c>
      <c r="G104" s="61"/>
      <c r="H104" s="60">
        <f t="shared" si="0"/>
        <v>0</v>
      </c>
    </row>
    <row r="105" spans="1:8" s="48" customFormat="1" ht="12.75">
      <c r="A105" s="54">
        <v>37</v>
      </c>
      <c r="B105" s="59" t="s">
        <v>177</v>
      </c>
      <c r="C105" s="54" t="s">
        <v>178</v>
      </c>
      <c r="D105" s="54" t="s">
        <v>179</v>
      </c>
      <c r="E105" s="50" t="s">
        <v>74</v>
      </c>
      <c r="F105" s="60">
        <v>9</v>
      </c>
      <c r="G105" s="61"/>
      <c r="H105" s="60">
        <f t="shared" si="0"/>
        <v>0</v>
      </c>
    </row>
    <row r="106" spans="1:8" s="48" customFormat="1" ht="12.75">
      <c r="A106" s="54">
        <v>38</v>
      </c>
      <c r="B106" s="59" t="s">
        <v>180</v>
      </c>
      <c r="C106" s="54" t="s">
        <v>181</v>
      </c>
      <c r="D106" s="54" t="s">
        <v>182</v>
      </c>
      <c r="E106" s="50" t="s">
        <v>74</v>
      </c>
      <c r="F106" s="60">
        <v>30</v>
      </c>
      <c r="G106" s="61"/>
      <c r="H106" s="60">
        <f t="shared" si="0"/>
        <v>0</v>
      </c>
    </row>
    <row r="107" spans="1:8" s="48" customFormat="1" ht="12.75">
      <c r="A107" s="54">
        <v>39</v>
      </c>
      <c r="B107" s="59" t="s">
        <v>183</v>
      </c>
      <c r="C107" s="54" t="s">
        <v>184</v>
      </c>
      <c r="D107" s="54" t="s">
        <v>185</v>
      </c>
      <c r="E107" s="50" t="s">
        <v>74</v>
      </c>
      <c r="F107" s="60">
        <v>2</v>
      </c>
      <c r="G107" s="61"/>
      <c r="H107" s="60">
        <f t="shared" si="0"/>
        <v>0</v>
      </c>
    </row>
    <row r="108" spans="1:8" s="48" customFormat="1" ht="12.75">
      <c r="A108" s="54">
        <v>40</v>
      </c>
      <c r="B108" s="59" t="s">
        <v>186</v>
      </c>
      <c r="C108" s="54" t="s">
        <v>187</v>
      </c>
      <c r="D108" s="54" t="s">
        <v>188</v>
      </c>
      <c r="E108" s="50" t="s">
        <v>74</v>
      </c>
      <c r="F108" s="60">
        <v>2</v>
      </c>
      <c r="G108" s="61"/>
      <c r="H108" s="60">
        <f t="shared" si="0"/>
        <v>0</v>
      </c>
    </row>
    <row r="109" spans="1:8" s="48" customFormat="1" ht="12.75">
      <c r="A109" s="54">
        <v>41</v>
      </c>
      <c r="B109" s="59" t="s">
        <v>189</v>
      </c>
      <c r="C109" s="54" t="s">
        <v>190</v>
      </c>
      <c r="D109" s="54" t="s">
        <v>191</v>
      </c>
      <c r="E109" s="50" t="s">
        <v>74</v>
      </c>
      <c r="F109" s="60">
        <v>3</v>
      </c>
      <c r="G109" s="61"/>
      <c r="H109" s="60">
        <f t="shared" si="0"/>
        <v>0</v>
      </c>
    </row>
    <row r="110" spans="1:8" s="48" customFormat="1" ht="12.75">
      <c r="A110" s="54">
        <v>42</v>
      </c>
      <c r="B110" s="59" t="s">
        <v>192</v>
      </c>
      <c r="C110" s="54" t="s">
        <v>193</v>
      </c>
      <c r="D110" s="54" t="s">
        <v>194</v>
      </c>
      <c r="E110" s="50" t="s">
        <v>74</v>
      </c>
      <c r="F110" s="60">
        <v>4</v>
      </c>
      <c r="G110" s="61"/>
      <c r="H110" s="60">
        <f t="shared" si="0"/>
        <v>0</v>
      </c>
    </row>
    <row r="111" spans="1:8" s="48" customFormat="1" ht="12.75">
      <c r="A111" s="54">
        <v>43</v>
      </c>
      <c r="B111" s="59" t="s">
        <v>195</v>
      </c>
      <c r="C111" s="54" t="s">
        <v>196</v>
      </c>
      <c r="D111" s="54" t="s">
        <v>197</v>
      </c>
      <c r="E111" s="50" t="s">
        <v>74</v>
      </c>
      <c r="F111" s="60">
        <v>1</v>
      </c>
      <c r="G111" s="61"/>
      <c r="H111" s="60">
        <f t="shared" si="0"/>
        <v>0</v>
      </c>
    </row>
    <row r="112" spans="1:8" s="48" customFormat="1" ht="12.75">
      <c r="A112" s="54">
        <v>44</v>
      </c>
      <c r="B112" s="59" t="s">
        <v>198</v>
      </c>
      <c r="C112" s="54" t="s">
        <v>199</v>
      </c>
      <c r="D112" s="54" t="s">
        <v>200</v>
      </c>
      <c r="E112" s="50" t="s">
        <v>74</v>
      </c>
      <c r="F112" s="60">
        <v>1</v>
      </c>
      <c r="G112" s="61"/>
      <c r="H112" s="60">
        <f t="shared" si="0"/>
        <v>0</v>
      </c>
    </row>
    <row r="113" spans="1:8" s="48" customFormat="1" ht="12.75">
      <c r="A113" s="54">
        <v>45</v>
      </c>
      <c r="B113" s="59" t="s">
        <v>201</v>
      </c>
      <c r="C113" s="54" t="s">
        <v>202</v>
      </c>
      <c r="D113" s="54" t="s">
        <v>203</v>
      </c>
      <c r="E113" s="50" t="s">
        <v>74</v>
      </c>
      <c r="F113" s="60">
        <v>9</v>
      </c>
      <c r="G113" s="61"/>
      <c r="H113" s="60">
        <f t="shared" si="0"/>
        <v>0</v>
      </c>
    </row>
    <row r="114" spans="1:8" s="48" customFormat="1" ht="12.75">
      <c r="A114" s="54">
        <v>46</v>
      </c>
      <c r="B114" s="59" t="s">
        <v>204</v>
      </c>
      <c r="C114" s="54" t="s">
        <v>205</v>
      </c>
      <c r="D114" s="54" t="s">
        <v>206</v>
      </c>
      <c r="E114" s="50" t="s">
        <v>74</v>
      </c>
      <c r="F114" s="60">
        <v>2</v>
      </c>
      <c r="G114" s="61"/>
      <c r="H114" s="60">
        <f t="shared" si="0"/>
        <v>0</v>
      </c>
    </row>
    <row r="115" spans="1:8" s="48" customFormat="1" ht="25.5">
      <c r="A115" s="54">
        <v>47</v>
      </c>
      <c r="B115" s="59" t="s">
        <v>207</v>
      </c>
      <c r="C115" s="54" t="s">
        <v>208</v>
      </c>
      <c r="D115" s="54" t="s">
        <v>209</v>
      </c>
      <c r="E115" s="50" t="s">
        <v>74</v>
      </c>
      <c r="F115" s="60">
        <v>2</v>
      </c>
      <c r="G115" s="61"/>
      <c r="H115" s="60">
        <f t="shared" si="0"/>
        <v>0</v>
      </c>
    </row>
    <row r="116" spans="1:8" s="48" customFormat="1" ht="12.75">
      <c r="A116" s="54">
        <v>48</v>
      </c>
      <c r="B116" s="59" t="s">
        <v>210</v>
      </c>
      <c r="C116" s="54" t="s">
        <v>211</v>
      </c>
      <c r="D116" s="54" t="s">
        <v>212</v>
      </c>
      <c r="E116" s="50" t="s">
        <v>74</v>
      </c>
      <c r="F116" s="60">
        <v>2</v>
      </c>
      <c r="G116" s="61"/>
      <c r="H116" s="60">
        <f t="shared" si="0"/>
        <v>0</v>
      </c>
    </row>
    <row r="117" spans="1:8" s="48" customFormat="1" ht="12.75">
      <c r="A117" s="54">
        <v>49</v>
      </c>
      <c r="B117" s="59" t="s">
        <v>213</v>
      </c>
      <c r="C117" s="54" t="s">
        <v>214</v>
      </c>
      <c r="D117" s="54" t="s">
        <v>215</v>
      </c>
      <c r="E117" s="50" t="s">
        <v>74</v>
      </c>
      <c r="F117" s="60">
        <v>1</v>
      </c>
      <c r="G117" s="61"/>
      <c r="H117" s="60">
        <f t="shared" si="0"/>
        <v>0</v>
      </c>
    </row>
    <row r="118" spans="1:8" s="48" customFormat="1" ht="12.75">
      <c r="A118" s="54">
        <v>50</v>
      </c>
      <c r="B118" s="59" t="s">
        <v>216</v>
      </c>
      <c r="C118" s="54" t="s">
        <v>217</v>
      </c>
      <c r="D118" s="54" t="s">
        <v>218</v>
      </c>
      <c r="E118" s="50" t="s">
        <v>74</v>
      </c>
      <c r="F118" s="60">
        <v>1</v>
      </c>
      <c r="G118" s="61"/>
      <c r="H118" s="60">
        <f t="shared" si="0"/>
        <v>0</v>
      </c>
    </row>
    <row r="119" spans="1:8" s="48" customFormat="1" ht="12.75">
      <c r="A119" s="54">
        <v>51</v>
      </c>
      <c r="B119" s="59" t="s">
        <v>219</v>
      </c>
      <c r="C119" s="54" t="s">
        <v>220</v>
      </c>
      <c r="D119" s="54" t="s">
        <v>221</v>
      </c>
      <c r="E119" s="50" t="s">
        <v>74</v>
      </c>
      <c r="F119" s="60">
        <v>3</v>
      </c>
      <c r="G119" s="61"/>
      <c r="H119" s="60">
        <f t="shared" si="0"/>
        <v>0</v>
      </c>
    </row>
    <row r="120" spans="1:8" s="48" customFormat="1" ht="12.75">
      <c r="A120" s="54">
        <v>52</v>
      </c>
      <c r="B120" s="59" t="s">
        <v>222</v>
      </c>
      <c r="C120" s="54" t="s">
        <v>223</v>
      </c>
      <c r="D120" s="54" t="s">
        <v>224</v>
      </c>
      <c r="E120" s="50" t="s">
        <v>74</v>
      </c>
      <c r="F120" s="60">
        <v>60</v>
      </c>
      <c r="G120" s="61"/>
      <c r="H120" s="60">
        <f t="shared" si="0"/>
        <v>0</v>
      </c>
    </row>
    <row r="121" spans="1:8" s="48" customFormat="1" ht="12.75">
      <c r="A121" s="54">
        <v>53</v>
      </c>
      <c r="B121" s="59" t="s">
        <v>225</v>
      </c>
      <c r="C121" s="54" t="s">
        <v>226</v>
      </c>
      <c r="D121" s="54" t="s">
        <v>227</v>
      </c>
      <c r="E121" s="50" t="s">
        <v>74</v>
      </c>
      <c r="F121" s="60">
        <v>3</v>
      </c>
      <c r="G121" s="61"/>
      <c r="H121" s="60">
        <f t="shared" si="0"/>
        <v>0</v>
      </c>
    </row>
    <row r="122" spans="1:8" s="48" customFormat="1" ht="25.5">
      <c r="A122" s="54">
        <v>54</v>
      </c>
      <c r="B122" s="59" t="s">
        <v>228</v>
      </c>
      <c r="C122" s="54" t="s">
        <v>229</v>
      </c>
      <c r="D122" s="54" t="s">
        <v>230</v>
      </c>
      <c r="E122" s="50" t="s">
        <v>74</v>
      </c>
      <c r="F122" s="60">
        <v>2</v>
      </c>
      <c r="G122" s="61"/>
      <c r="H122" s="60">
        <f t="shared" si="0"/>
        <v>0</v>
      </c>
    </row>
    <row r="123" spans="1:8" s="48" customFormat="1" ht="25.5">
      <c r="A123" s="54">
        <v>55</v>
      </c>
      <c r="B123" s="59" t="s">
        <v>231</v>
      </c>
      <c r="C123" s="54" t="s">
        <v>232</v>
      </c>
      <c r="D123" s="54" t="s">
        <v>233</v>
      </c>
      <c r="E123" s="50" t="s">
        <v>74</v>
      </c>
      <c r="F123" s="60">
        <v>2</v>
      </c>
      <c r="G123" s="61"/>
      <c r="H123" s="60">
        <f t="shared" si="0"/>
        <v>0</v>
      </c>
    </row>
    <row r="124" spans="1:8" s="48" customFormat="1" ht="25.5">
      <c r="A124" s="54">
        <v>56</v>
      </c>
      <c r="B124" s="59" t="s">
        <v>234</v>
      </c>
      <c r="C124" s="54" t="s">
        <v>235</v>
      </c>
      <c r="D124" s="54" t="s">
        <v>236</v>
      </c>
      <c r="E124" s="50" t="s">
        <v>74</v>
      </c>
      <c r="F124" s="60">
        <v>6</v>
      </c>
      <c r="G124" s="61"/>
      <c r="H124" s="60">
        <f t="shared" si="0"/>
        <v>0</v>
      </c>
    </row>
    <row r="125" spans="1:8" s="48" customFormat="1" ht="25.5">
      <c r="A125" s="54">
        <v>57</v>
      </c>
      <c r="B125" s="59" t="s">
        <v>237</v>
      </c>
      <c r="C125" s="54" t="s">
        <v>238</v>
      </c>
      <c r="D125" s="54" t="s">
        <v>239</v>
      </c>
      <c r="E125" s="50" t="s">
        <v>74</v>
      </c>
      <c r="F125" s="60">
        <v>4</v>
      </c>
      <c r="G125" s="61"/>
      <c r="H125" s="60">
        <f t="shared" si="0"/>
        <v>0</v>
      </c>
    </row>
    <row r="126" spans="1:8" s="48" customFormat="1" ht="12.75">
      <c r="A126" s="54">
        <v>58</v>
      </c>
      <c r="B126" s="59" t="s">
        <v>240</v>
      </c>
      <c r="C126" s="54" t="s">
        <v>241</v>
      </c>
      <c r="D126" s="54" t="s">
        <v>242</v>
      </c>
      <c r="E126" s="50" t="s">
        <v>74</v>
      </c>
      <c r="F126" s="60">
        <v>5</v>
      </c>
      <c r="G126" s="61"/>
      <c r="H126" s="60">
        <f t="shared" si="0"/>
        <v>0</v>
      </c>
    </row>
    <row r="127" spans="1:8" s="48" customFormat="1" ht="25.5">
      <c r="A127" s="54">
        <v>59</v>
      </c>
      <c r="B127" s="59" t="s">
        <v>243</v>
      </c>
      <c r="C127" s="54" t="s">
        <v>244</v>
      </c>
      <c r="D127" s="54" t="s">
        <v>245</v>
      </c>
      <c r="E127" s="50" t="s">
        <v>74</v>
      </c>
      <c r="F127" s="60">
        <v>1</v>
      </c>
      <c r="G127" s="61"/>
      <c r="H127" s="60">
        <f t="shared" si="0"/>
        <v>0</v>
      </c>
    </row>
    <row r="128" spans="1:8" s="48" customFormat="1" ht="25.5">
      <c r="A128" s="54">
        <v>60</v>
      </c>
      <c r="B128" s="59" t="s">
        <v>246</v>
      </c>
      <c r="C128" s="54" t="s">
        <v>247</v>
      </c>
      <c r="D128" s="54" t="s">
        <v>248</v>
      </c>
      <c r="E128" s="50" t="s">
        <v>74</v>
      </c>
      <c r="F128" s="60">
        <v>1</v>
      </c>
      <c r="G128" s="61"/>
      <c r="H128" s="60">
        <f t="shared" si="0"/>
        <v>0</v>
      </c>
    </row>
    <row r="129" spans="1:8" s="48" customFormat="1" ht="12.75">
      <c r="A129" s="54">
        <v>61</v>
      </c>
      <c r="B129" s="59" t="s">
        <v>249</v>
      </c>
      <c r="C129" s="54" t="s">
        <v>250</v>
      </c>
      <c r="D129" s="54" t="s">
        <v>251</v>
      </c>
      <c r="E129" s="50" t="s">
        <v>74</v>
      </c>
      <c r="F129" s="60">
        <v>1</v>
      </c>
      <c r="G129" s="61"/>
      <c r="H129" s="60">
        <f t="shared" si="0"/>
        <v>0</v>
      </c>
    </row>
    <row r="130" spans="1:8" s="48" customFormat="1" ht="12.75">
      <c r="A130" s="54">
        <v>62</v>
      </c>
      <c r="B130" s="59" t="s">
        <v>252</v>
      </c>
      <c r="C130" s="54" t="s">
        <v>253</v>
      </c>
      <c r="D130" s="54" t="s">
        <v>254</v>
      </c>
      <c r="E130" s="50" t="s">
        <v>74</v>
      </c>
      <c r="F130" s="60">
        <v>3</v>
      </c>
      <c r="G130" s="61"/>
      <c r="H130" s="60">
        <f t="shared" si="0"/>
        <v>0</v>
      </c>
    </row>
    <row r="131" spans="1:8" s="48" customFormat="1" ht="25.5">
      <c r="A131" s="54">
        <v>63</v>
      </c>
      <c r="B131" s="59" t="s">
        <v>255</v>
      </c>
      <c r="C131" s="54" t="s">
        <v>256</v>
      </c>
      <c r="D131" s="54" t="s">
        <v>257</v>
      </c>
      <c r="E131" s="50" t="s">
        <v>74</v>
      </c>
      <c r="F131" s="60">
        <v>45</v>
      </c>
      <c r="G131" s="61"/>
      <c r="H131" s="60">
        <f t="shared" si="0"/>
        <v>0</v>
      </c>
    </row>
    <row r="132" spans="1:8" s="48" customFormat="1" ht="25.5">
      <c r="A132" s="54">
        <v>64</v>
      </c>
      <c r="B132" s="59" t="s">
        <v>258</v>
      </c>
      <c r="C132" s="54" t="s">
        <v>259</v>
      </c>
      <c r="D132" s="54" t="s">
        <v>260</v>
      </c>
      <c r="E132" s="50" t="s">
        <v>74</v>
      </c>
      <c r="F132" s="60">
        <v>45</v>
      </c>
      <c r="G132" s="61"/>
      <c r="H132" s="60">
        <f t="shared" si="0"/>
        <v>0</v>
      </c>
    </row>
    <row r="133" spans="1:8" s="48" customFormat="1" ht="12.75">
      <c r="A133" s="54">
        <v>65</v>
      </c>
      <c r="B133" s="59" t="s">
        <v>261</v>
      </c>
      <c r="C133" s="54" t="s">
        <v>262</v>
      </c>
      <c r="D133" s="54" t="s">
        <v>263</v>
      </c>
      <c r="E133" s="50" t="s">
        <v>74</v>
      </c>
      <c r="F133" s="60">
        <v>3</v>
      </c>
      <c r="G133" s="61"/>
      <c r="H133" s="60">
        <f aca="true" t="shared" si="1" ref="H133:H196">G133*F133</f>
        <v>0</v>
      </c>
    </row>
    <row r="134" spans="1:8" s="48" customFormat="1" ht="12.75">
      <c r="A134" s="54">
        <v>66</v>
      </c>
      <c r="B134" s="59" t="s">
        <v>264</v>
      </c>
      <c r="C134" s="54" t="s">
        <v>265</v>
      </c>
      <c r="D134" s="54" t="s">
        <v>266</v>
      </c>
      <c r="E134" s="50" t="s">
        <v>74</v>
      </c>
      <c r="F134" s="60">
        <v>4</v>
      </c>
      <c r="G134" s="61"/>
      <c r="H134" s="60">
        <f t="shared" si="1"/>
        <v>0</v>
      </c>
    </row>
    <row r="135" spans="1:8" s="48" customFormat="1" ht="12.75">
      <c r="A135" s="54">
        <v>67</v>
      </c>
      <c r="B135" s="59" t="s">
        <v>267</v>
      </c>
      <c r="C135" s="54" t="s">
        <v>268</v>
      </c>
      <c r="D135" s="54" t="s">
        <v>269</v>
      </c>
      <c r="E135" s="50" t="s">
        <v>74</v>
      </c>
      <c r="F135" s="60">
        <v>2</v>
      </c>
      <c r="G135" s="61"/>
      <c r="H135" s="60">
        <f t="shared" si="1"/>
        <v>0</v>
      </c>
    </row>
    <row r="136" spans="1:8" s="48" customFormat="1" ht="12.75">
      <c r="A136" s="54">
        <v>68</v>
      </c>
      <c r="B136" s="59" t="s">
        <v>270</v>
      </c>
      <c r="C136" s="54" t="s">
        <v>271</v>
      </c>
      <c r="D136" s="54" t="s">
        <v>272</v>
      </c>
      <c r="E136" s="50" t="s">
        <v>74</v>
      </c>
      <c r="F136" s="60">
        <v>3</v>
      </c>
      <c r="G136" s="61"/>
      <c r="H136" s="60">
        <f t="shared" si="1"/>
        <v>0</v>
      </c>
    </row>
    <row r="137" spans="1:8" s="48" customFormat="1" ht="12.75">
      <c r="A137" s="54">
        <v>69</v>
      </c>
      <c r="B137" s="59" t="s">
        <v>273</v>
      </c>
      <c r="C137" s="54" t="s">
        <v>274</v>
      </c>
      <c r="D137" s="54" t="s">
        <v>275</v>
      </c>
      <c r="E137" s="50" t="s">
        <v>74</v>
      </c>
      <c r="F137" s="60">
        <v>3</v>
      </c>
      <c r="G137" s="61"/>
      <c r="H137" s="60">
        <f t="shared" si="1"/>
        <v>0</v>
      </c>
    </row>
    <row r="138" spans="1:8" s="48" customFormat="1" ht="12.75">
      <c r="A138" s="54">
        <v>70</v>
      </c>
      <c r="B138" s="59" t="s">
        <v>276</v>
      </c>
      <c r="C138" s="54" t="s">
        <v>277</v>
      </c>
      <c r="D138" s="54" t="s">
        <v>278</v>
      </c>
      <c r="E138" s="50" t="s">
        <v>74</v>
      </c>
      <c r="F138" s="60">
        <v>10</v>
      </c>
      <c r="G138" s="61"/>
      <c r="H138" s="60">
        <f t="shared" si="1"/>
        <v>0</v>
      </c>
    </row>
    <row r="139" spans="1:8" s="48" customFormat="1" ht="12.75">
      <c r="A139" s="54">
        <v>71</v>
      </c>
      <c r="B139" s="59" t="s">
        <v>279</v>
      </c>
      <c r="C139" s="54" t="s">
        <v>280</v>
      </c>
      <c r="D139" s="54" t="s">
        <v>281</v>
      </c>
      <c r="E139" s="50" t="s">
        <v>74</v>
      </c>
      <c r="F139" s="60">
        <v>6</v>
      </c>
      <c r="G139" s="61"/>
      <c r="H139" s="60">
        <f t="shared" si="1"/>
        <v>0</v>
      </c>
    </row>
    <row r="140" spans="1:8" s="48" customFormat="1" ht="12.75">
      <c r="A140" s="54">
        <v>72</v>
      </c>
      <c r="B140" s="59" t="s">
        <v>282</v>
      </c>
      <c r="C140" s="54" t="s">
        <v>283</v>
      </c>
      <c r="D140" s="54" t="s">
        <v>284</v>
      </c>
      <c r="E140" s="50" t="s">
        <v>74</v>
      </c>
      <c r="F140" s="60">
        <v>6</v>
      </c>
      <c r="G140" s="61"/>
      <c r="H140" s="60">
        <f t="shared" si="1"/>
        <v>0</v>
      </c>
    </row>
    <row r="141" spans="1:8" s="48" customFormat="1" ht="12.75">
      <c r="A141" s="54">
        <v>73</v>
      </c>
      <c r="B141" s="59" t="s">
        <v>285</v>
      </c>
      <c r="C141" s="54" t="s">
        <v>286</v>
      </c>
      <c r="D141" s="54" t="s">
        <v>287</v>
      </c>
      <c r="E141" s="50" t="s">
        <v>74</v>
      </c>
      <c r="F141" s="60">
        <v>60</v>
      </c>
      <c r="G141" s="61"/>
      <c r="H141" s="60">
        <f t="shared" si="1"/>
        <v>0</v>
      </c>
    </row>
    <row r="142" spans="1:8" s="48" customFormat="1" ht="12.75">
      <c r="A142" s="54">
        <v>74</v>
      </c>
      <c r="B142" s="59" t="s">
        <v>288</v>
      </c>
      <c r="C142" s="54" t="s">
        <v>289</v>
      </c>
      <c r="D142" s="54" t="s">
        <v>290</v>
      </c>
      <c r="E142" s="50" t="s">
        <v>74</v>
      </c>
      <c r="F142" s="60">
        <v>3</v>
      </c>
      <c r="G142" s="61"/>
      <c r="H142" s="60">
        <f t="shared" si="1"/>
        <v>0</v>
      </c>
    </row>
    <row r="143" spans="1:8" s="48" customFormat="1" ht="12.75">
      <c r="A143" s="54">
        <v>75</v>
      </c>
      <c r="B143" s="59" t="s">
        <v>291</v>
      </c>
      <c r="C143" s="54" t="s">
        <v>292</v>
      </c>
      <c r="D143" s="54" t="s">
        <v>293</v>
      </c>
      <c r="E143" s="50" t="s">
        <v>74</v>
      </c>
      <c r="F143" s="60">
        <v>60</v>
      </c>
      <c r="G143" s="61"/>
      <c r="H143" s="60">
        <f t="shared" si="1"/>
        <v>0</v>
      </c>
    </row>
    <row r="144" spans="1:8" s="48" customFormat="1" ht="12.75">
      <c r="A144" s="54">
        <v>76</v>
      </c>
      <c r="B144" s="59" t="s">
        <v>294</v>
      </c>
      <c r="C144" s="54" t="s">
        <v>295</v>
      </c>
      <c r="D144" s="54" t="s">
        <v>296</v>
      </c>
      <c r="E144" s="50" t="s">
        <v>74</v>
      </c>
      <c r="F144" s="60">
        <v>60</v>
      </c>
      <c r="G144" s="61"/>
      <c r="H144" s="60">
        <f t="shared" si="1"/>
        <v>0</v>
      </c>
    </row>
    <row r="145" spans="1:8" s="48" customFormat="1" ht="12.75">
      <c r="A145" s="54">
        <v>77</v>
      </c>
      <c r="B145" s="59" t="s">
        <v>297</v>
      </c>
      <c r="C145" s="54" t="s">
        <v>298</v>
      </c>
      <c r="D145" s="54" t="s">
        <v>299</v>
      </c>
      <c r="E145" s="50" t="s">
        <v>74</v>
      </c>
      <c r="F145" s="60">
        <v>6</v>
      </c>
      <c r="G145" s="61"/>
      <c r="H145" s="60">
        <f t="shared" si="1"/>
        <v>0</v>
      </c>
    </row>
    <row r="146" spans="1:8" s="48" customFormat="1" ht="12.75">
      <c r="A146" s="54">
        <v>78</v>
      </c>
      <c r="B146" s="59" t="s">
        <v>300</v>
      </c>
      <c r="C146" s="54" t="s">
        <v>301</v>
      </c>
      <c r="D146" s="54" t="s">
        <v>302</v>
      </c>
      <c r="E146" s="50" t="s">
        <v>74</v>
      </c>
      <c r="F146" s="60">
        <v>60</v>
      </c>
      <c r="G146" s="61"/>
      <c r="H146" s="60">
        <f t="shared" si="1"/>
        <v>0</v>
      </c>
    </row>
    <row r="147" spans="1:8" s="48" customFormat="1" ht="12.75">
      <c r="A147" s="54">
        <v>79</v>
      </c>
      <c r="B147" s="59" t="s">
        <v>303</v>
      </c>
      <c r="C147" s="54" t="s">
        <v>304</v>
      </c>
      <c r="D147" s="54" t="s">
        <v>305</v>
      </c>
      <c r="E147" s="50" t="s">
        <v>74</v>
      </c>
      <c r="F147" s="60">
        <v>60</v>
      </c>
      <c r="G147" s="61"/>
      <c r="H147" s="60">
        <f t="shared" si="1"/>
        <v>0</v>
      </c>
    </row>
    <row r="148" spans="1:8" s="48" customFormat="1" ht="12.75">
      <c r="A148" s="54">
        <v>80</v>
      </c>
      <c r="B148" s="59" t="s">
        <v>306</v>
      </c>
      <c r="C148" s="54" t="s">
        <v>175</v>
      </c>
      <c r="D148" s="54" t="s">
        <v>307</v>
      </c>
      <c r="E148" s="50" t="s">
        <v>74</v>
      </c>
      <c r="F148" s="60">
        <v>3</v>
      </c>
      <c r="G148" s="61"/>
      <c r="H148" s="60">
        <f t="shared" si="1"/>
        <v>0</v>
      </c>
    </row>
    <row r="149" spans="1:8" s="48" customFormat="1" ht="12.75">
      <c r="A149" s="54">
        <v>81</v>
      </c>
      <c r="B149" s="59" t="s">
        <v>308</v>
      </c>
      <c r="C149" s="54" t="s">
        <v>309</v>
      </c>
      <c r="D149" s="54" t="s">
        <v>310</v>
      </c>
      <c r="E149" s="50" t="s">
        <v>74</v>
      </c>
      <c r="F149" s="60">
        <v>20</v>
      </c>
      <c r="G149" s="61"/>
      <c r="H149" s="60">
        <f t="shared" si="1"/>
        <v>0</v>
      </c>
    </row>
    <row r="150" spans="1:8" s="48" customFormat="1" ht="12.75">
      <c r="A150" s="54">
        <v>82</v>
      </c>
      <c r="B150" s="59" t="s">
        <v>311</v>
      </c>
      <c r="C150" s="54" t="s">
        <v>312</v>
      </c>
      <c r="D150" s="54" t="s">
        <v>313</v>
      </c>
      <c r="E150" s="50" t="s">
        <v>74</v>
      </c>
      <c r="F150" s="60">
        <v>3</v>
      </c>
      <c r="G150" s="61"/>
      <c r="H150" s="60">
        <f t="shared" si="1"/>
        <v>0</v>
      </c>
    </row>
    <row r="151" spans="1:8" s="48" customFormat="1" ht="12.75">
      <c r="A151" s="54">
        <v>83</v>
      </c>
      <c r="B151" s="59" t="s">
        <v>314</v>
      </c>
      <c r="C151" s="54" t="s">
        <v>315</v>
      </c>
      <c r="D151" s="54" t="s">
        <v>316</v>
      </c>
      <c r="E151" s="50" t="s">
        <v>74</v>
      </c>
      <c r="F151" s="60">
        <v>3</v>
      </c>
      <c r="G151" s="61"/>
      <c r="H151" s="60">
        <f t="shared" si="1"/>
        <v>0</v>
      </c>
    </row>
    <row r="152" spans="1:8" s="48" customFormat="1" ht="12.75">
      <c r="A152" s="54">
        <v>84</v>
      </c>
      <c r="B152" s="59" t="s">
        <v>317</v>
      </c>
      <c r="C152" s="54" t="s">
        <v>318</v>
      </c>
      <c r="D152" s="54" t="s">
        <v>319</v>
      </c>
      <c r="E152" s="50" t="s">
        <v>74</v>
      </c>
      <c r="F152" s="60">
        <v>6</v>
      </c>
      <c r="G152" s="61"/>
      <c r="H152" s="60">
        <f t="shared" si="1"/>
        <v>0</v>
      </c>
    </row>
    <row r="153" spans="1:8" s="48" customFormat="1" ht="12.75">
      <c r="A153" s="54">
        <v>85</v>
      </c>
      <c r="B153" s="59" t="s">
        <v>320</v>
      </c>
      <c r="C153" s="54" t="s">
        <v>321</v>
      </c>
      <c r="D153" s="54" t="s">
        <v>322</v>
      </c>
      <c r="E153" s="50" t="s">
        <v>74</v>
      </c>
      <c r="F153" s="60">
        <v>1</v>
      </c>
      <c r="G153" s="61"/>
      <c r="H153" s="60">
        <f t="shared" si="1"/>
        <v>0</v>
      </c>
    </row>
    <row r="154" spans="1:8" s="48" customFormat="1" ht="12.75">
      <c r="A154" s="54">
        <v>86</v>
      </c>
      <c r="B154" s="59" t="s">
        <v>323</v>
      </c>
      <c r="C154" s="54" t="s">
        <v>324</v>
      </c>
      <c r="D154" s="54" t="s">
        <v>325</v>
      </c>
      <c r="E154" s="50" t="s">
        <v>74</v>
      </c>
      <c r="F154" s="60">
        <v>6</v>
      </c>
      <c r="G154" s="61"/>
      <c r="H154" s="60">
        <f t="shared" si="1"/>
        <v>0</v>
      </c>
    </row>
    <row r="155" spans="1:8" s="48" customFormat="1" ht="12.75">
      <c r="A155" s="54">
        <v>87</v>
      </c>
      <c r="B155" s="59" t="s">
        <v>326</v>
      </c>
      <c r="C155" s="54" t="s">
        <v>327</v>
      </c>
      <c r="D155" s="54" t="s">
        <v>328</v>
      </c>
      <c r="E155" s="50" t="s">
        <v>74</v>
      </c>
      <c r="F155" s="60">
        <v>9</v>
      </c>
      <c r="G155" s="61"/>
      <c r="H155" s="60">
        <f t="shared" si="1"/>
        <v>0</v>
      </c>
    </row>
    <row r="156" spans="1:8" s="48" customFormat="1" ht="12.75">
      <c r="A156" s="54">
        <v>88</v>
      </c>
      <c r="B156" s="59" t="s">
        <v>329</v>
      </c>
      <c r="C156" s="54" t="s">
        <v>330</v>
      </c>
      <c r="D156" s="54" t="s">
        <v>331</v>
      </c>
      <c r="E156" s="50" t="s">
        <v>74</v>
      </c>
      <c r="F156" s="60">
        <v>90</v>
      </c>
      <c r="G156" s="61"/>
      <c r="H156" s="60">
        <f t="shared" si="1"/>
        <v>0</v>
      </c>
    </row>
    <row r="157" spans="1:8" s="48" customFormat="1" ht="12.75">
      <c r="A157" s="54">
        <v>89</v>
      </c>
      <c r="B157" s="59" t="s">
        <v>332</v>
      </c>
      <c r="C157" s="54" t="s">
        <v>333</v>
      </c>
      <c r="D157" s="54" t="s">
        <v>334</v>
      </c>
      <c r="E157" s="50" t="s">
        <v>74</v>
      </c>
      <c r="F157" s="60">
        <v>45</v>
      </c>
      <c r="G157" s="61"/>
      <c r="H157" s="60">
        <f t="shared" si="1"/>
        <v>0</v>
      </c>
    </row>
    <row r="158" spans="1:8" s="48" customFormat="1" ht="12.75">
      <c r="A158" s="54">
        <v>90</v>
      </c>
      <c r="B158" s="59" t="s">
        <v>335</v>
      </c>
      <c r="C158" s="54" t="s">
        <v>336</v>
      </c>
      <c r="D158" s="54" t="s">
        <v>337</v>
      </c>
      <c r="E158" s="50" t="s">
        <v>74</v>
      </c>
      <c r="F158" s="60">
        <v>4</v>
      </c>
      <c r="G158" s="61"/>
      <c r="H158" s="60">
        <f t="shared" si="1"/>
        <v>0</v>
      </c>
    </row>
    <row r="159" spans="1:8" s="48" customFormat="1" ht="12.75">
      <c r="A159" s="54">
        <v>91</v>
      </c>
      <c r="B159" s="59" t="s">
        <v>338</v>
      </c>
      <c r="C159" s="54" t="s">
        <v>339</v>
      </c>
      <c r="D159" s="54" t="s">
        <v>340</v>
      </c>
      <c r="E159" s="50" t="s">
        <v>74</v>
      </c>
      <c r="F159" s="60">
        <v>20</v>
      </c>
      <c r="G159" s="61"/>
      <c r="H159" s="60">
        <f t="shared" si="1"/>
        <v>0</v>
      </c>
    </row>
    <row r="160" spans="1:8" s="48" customFormat="1" ht="12.75">
      <c r="A160" s="54">
        <v>92</v>
      </c>
      <c r="B160" s="59" t="s">
        <v>341</v>
      </c>
      <c r="C160" s="54" t="s">
        <v>342</v>
      </c>
      <c r="D160" s="54" t="s">
        <v>343</v>
      </c>
      <c r="E160" s="50" t="s">
        <v>74</v>
      </c>
      <c r="F160" s="60">
        <v>20</v>
      </c>
      <c r="G160" s="61"/>
      <c r="H160" s="60">
        <f t="shared" si="1"/>
        <v>0</v>
      </c>
    </row>
    <row r="161" spans="1:8" s="48" customFormat="1" ht="25.5">
      <c r="A161" s="54">
        <v>93</v>
      </c>
      <c r="B161" s="59" t="s">
        <v>344</v>
      </c>
      <c r="C161" s="54" t="s">
        <v>345</v>
      </c>
      <c r="D161" s="54" t="s">
        <v>346</v>
      </c>
      <c r="E161" s="50" t="s">
        <v>74</v>
      </c>
      <c r="F161" s="60">
        <v>3</v>
      </c>
      <c r="G161" s="61"/>
      <c r="H161" s="60">
        <f t="shared" si="1"/>
        <v>0</v>
      </c>
    </row>
    <row r="162" spans="1:8" s="48" customFormat="1" ht="25.5">
      <c r="A162" s="54">
        <v>94</v>
      </c>
      <c r="B162" s="59" t="s">
        <v>347</v>
      </c>
      <c r="C162" s="54" t="s">
        <v>348</v>
      </c>
      <c r="D162" s="54" t="s">
        <v>349</v>
      </c>
      <c r="E162" s="50" t="s">
        <v>74</v>
      </c>
      <c r="F162" s="60">
        <v>30</v>
      </c>
      <c r="G162" s="61"/>
      <c r="H162" s="60">
        <f t="shared" si="1"/>
        <v>0</v>
      </c>
    </row>
    <row r="163" spans="1:8" s="48" customFormat="1" ht="25.5">
      <c r="A163" s="54">
        <v>95</v>
      </c>
      <c r="B163" s="59" t="s">
        <v>350</v>
      </c>
      <c r="C163" s="54" t="s">
        <v>351</v>
      </c>
      <c r="D163" s="54" t="s">
        <v>352</v>
      </c>
      <c r="E163" s="50" t="s">
        <v>74</v>
      </c>
      <c r="F163" s="60">
        <v>30</v>
      </c>
      <c r="G163" s="61"/>
      <c r="H163" s="60">
        <f t="shared" si="1"/>
        <v>0</v>
      </c>
    </row>
    <row r="164" spans="1:8" s="48" customFormat="1" ht="25.5">
      <c r="A164" s="54">
        <v>96</v>
      </c>
      <c r="B164" s="59" t="s">
        <v>353</v>
      </c>
      <c r="C164" s="54" t="s">
        <v>354</v>
      </c>
      <c r="D164" s="54" t="s">
        <v>355</v>
      </c>
      <c r="E164" s="50" t="s">
        <v>74</v>
      </c>
      <c r="F164" s="60">
        <v>80</v>
      </c>
      <c r="G164" s="61"/>
      <c r="H164" s="60">
        <f t="shared" si="1"/>
        <v>0</v>
      </c>
    </row>
    <row r="165" spans="1:8" s="48" customFormat="1" ht="25.5">
      <c r="A165" s="54">
        <v>97</v>
      </c>
      <c r="B165" s="59" t="s">
        <v>356</v>
      </c>
      <c r="C165" s="54" t="s">
        <v>357</v>
      </c>
      <c r="D165" s="54" t="s">
        <v>358</v>
      </c>
      <c r="E165" s="50" t="s">
        <v>74</v>
      </c>
      <c r="F165" s="60">
        <v>30</v>
      </c>
      <c r="G165" s="61"/>
      <c r="H165" s="60">
        <f t="shared" si="1"/>
        <v>0</v>
      </c>
    </row>
    <row r="166" spans="1:8" s="48" customFormat="1" ht="25.5">
      <c r="A166" s="54">
        <v>98</v>
      </c>
      <c r="B166" s="59" t="s">
        <v>359</v>
      </c>
      <c r="C166" s="54" t="s">
        <v>360</v>
      </c>
      <c r="D166" s="54" t="s">
        <v>361</v>
      </c>
      <c r="E166" s="50" t="s">
        <v>74</v>
      </c>
      <c r="F166" s="60">
        <v>50</v>
      </c>
      <c r="G166" s="61"/>
      <c r="H166" s="60">
        <f t="shared" si="1"/>
        <v>0</v>
      </c>
    </row>
    <row r="167" spans="1:8" s="48" customFormat="1" ht="12.75">
      <c r="A167" s="54">
        <v>99</v>
      </c>
      <c r="B167" s="59" t="s">
        <v>362</v>
      </c>
      <c r="C167" s="54" t="s">
        <v>363</v>
      </c>
      <c r="D167" s="54" t="s">
        <v>364</v>
      </c>
      <c r="E167" s="50" t="s">
        <v>365</v>
      </c>
      <c r="F167" s="60">
        <v>5</v>
      </c>
      <c r="G167" s="61"/>
      <c r="H167" s="60">
        <f t="shared" si="1"/>
        <v>0</v>
      </c>
    </row>
    <row r="168" spans="1:8" s="48" customFormat="1" ht="12.75">
      <c r="A168" s="54">
        <v>100</v>
      </c>
      <c r="B168" s="59" t="s">
        <v>366</v>
      </c>
      <c r="C168" s="54" t="s">
        <v>367</v>
      </c>
      <c r="D168" s="54" t="s">
        <v>368</v>
      </c>
      <c r="E168" s="50" t="s">
        <v>74</v>
      </c>
      <c r="F168" s="60">
        <v>5</v>
      </c>
      <c r="G168" s="61"/>
      <c r="H168" s="60">
        <f t="shared" si="1"/>
        <v>0</v>
      </c>
    </row>
    <row r="169" spans="1:8" s="48" customFormat="1" ht="12.75">
      <c r="A169" s="54">
        <v>101</v>
      </c>
      <c r="B169" s="59" t="s">
        <v>369</v>
      </c>
      <c r="C169" s="54" t="s">
        <v>370</v>
      </c>
      <c r="D169" s="54" t="s">
        <v>371</v>
      </c>
      <c r="E169" s="50" t="s">
        <v>74</v>
      </c>
      <c r="F169" s="60">
        <v>10</v>
      </c>
      <c r="G169" s="61"/>
      <c r="H169" s="60">
        <f t="shared" si="1"/>
        <v>0</v>
      </c>
    </row>
    <row r="170" spans="1:8" s="48" customFormat="1" ht="12.75">
      <c r="A170" s="54">
        <v>102</v>
      </c>
      <c r="B170" s="59" t="s">
        <v>372</v>
      </c>
      <c r="C170" s="54" t="s">
        <v>373</v>
      </c>
      <c r="D170" s="54" t="s">
        <v>374</v>
      </c>
      <c r="E170" s="50" t="s">
        <v>74</v>
      </c>
      <c r="F170" s="60">
        <v>1</v>
      </c>
      <c r="G170" s="61"/>
      <c r="H170" s="60">
        <f t="shared" si="1"/>
        <v>0</v>
      </c>
    </row>
    <row r="171" spans="1:8" s="48" customFormat="1" ht="12.75">
      <c r="A171" s="54">
        <v>103</v>
      </c>
      <c r="B171" s="59" t="s">
        <v>375</v>
      </c>
      <c r="C171" s="54" t="s">
        <v>376</v>
      </c>
      <c r="D171" s="54" t="s">
        <v>377</v>
      </c>
      <c r="E171" s="50" t="s">
        <v>74</v>
      </c>
      <c r="F171" s="60">
        <v>1</v>
      </c>
      <c r="G171" s="61"/>
      <c r="H171" s="60">
        <f t="shared" si="1"/>
        <v>0</v>
      </c>
    </row>
    <row r="172" spans="1:8" s="48" customFormat="1" ht="12.75">
      <c r="A172" s="54">
        <v>104</v>
      </c>
      <c r="B172" s="59" t="s">
        <v>378</v>
      </c>
      <c r="C172" s="54" t="s">
        <v>379</v>
      </c>
      <c r="D172" s="54" t="s">
        <v>380</v>
      </c>
      <c r="E172" s="50" t="s">
        <v>74</v>
      </c>
      <c r="F172" s="60">
        <v>2</v>
      </c>
      <c r="G172" s="61"/>
      <c r="H172" s="60">
        <f t="shared" si="1"/>
        <v>0</v>
      </c>
    </row>
    <row r="173" spans="1:8" s="48" customFormat="1" ht="12.75">
      <c r="A173" s="54">
        <v>105</v>
      </c>
      <c r="B173" s="59" t="s">
        <v>381</v>
      </c>
      <c r="C173" s="54" t="s">
        <v>382</v>
      </c>
      <c r="D173" s="54" t="s">
        <v>383</v>
      </c>
      <c r="E173" s="50" t="s">
        <v>74</v>
      </c>
      <c r="F173" s="60">
        <v>3</v>
      </c>
      <c r="G173" s="61"/>
      <c r="H173" s="60">
        <f t="shared" si="1"/>
        <v>0</v>
      </c>
    </row>
    <row r="174" spans="1:8" s="48" customFormat="1" ht="12.75">
      <c r="A174" s="54">
        <v>106</v>
      </c>
      <c r="B174" s="59" t="s">
        <v>384</v>
      </c>
      <c r="C174" s="54" t="s">
        <v>385</v>
      </c>
      <c r="D174" s="54" t="s">
        <v>386</v>
      </c>
      <c r="E174" s="50" t="s">
        <v>74</v>
      </c>
      <c r="F174" s="60">
        <v>2</v>
      </c>
      <c r="G174" s="61"/>
      <c r="H174" s="60">
        <f t="shared" si="1"/>
        <v>0</v>
      </c>
    </row>
    <row r="175" spans="1:8" s="48" customFormat="1" ht="12.75">
      <c r="A175" s="54">
        <v>107</v>
      </c>
      <c r="B175" s="59" t="s">
        <v>387</v>
      </c>
      <c r="C175" s="54" t="s">
        <v>388</v>
      </c>
      <c r="D175" s="54" t="s">
        <v>389</v>
      </c>
      <c r="E175" s="50" t="s">
        <v>74</v>
      </c>
      <c r="F175" s="60">
        <v>3</v>
      </c>
      <c r="G175" s="61"/>
      <c r="H175" s="60">
        <f t="shared" si="1"/>
        <v>0</v>
      </c>
    </row>
    <row r="176" spans="1:8" s="48" customFormat="1" ht="12.75">
      <c r="A176" s="54">
        <v>108</v>
      </c>
      <c r="B176" s="59" t="s">
        <v>390</v>
      </c>
      <c r="C176" s="54" t="s">
        <v>391</v>
      </c>
      <c r="D176" s="54" t="s">
        <v>392</v>
      </c>
      <c r="E176" s="50" t="s">
        <v>74</v>
      </c>
      <c r="F176" s="60">
        <v>3</v>
      </c>
      <c r="G176" s="61"/>
      <c r="H176" s="60">
        <f t="shared" si="1"/>
        <v>0</v>
      </c>
    </row>
    <row r="177" spans="1:8" s="48" customFormat="1" ht="12.75">
      <c r="A177" s="54">
        <v>109</v>
      </c>
      <c r="B177" s="59" t="s">
        <v>393</v>
      </c>
      <c r="C177" s="54" t="s">
        <v>394</v>
      </c>
      <c r="D177" s="54" t="s">
        <v>395</v>
      </c>
      <c r="E177" s="50" t="s">
        <v>74</v>
      </c>
      <c r="F177" s="60">
        <v>2</v>
      </c>
      <c r="G177" s="61"/>
      <c r="H177" s="60">
        <f t="shared" si="1"/>
        <v>0</v>
      </c>
    </row>
    <row r="178" spans="1:8" s="48" customFormat="1" ht="12.75">
      <c r="A178" s="54">
        <v>110</v>
      </c>
      <c r="B178" s="59" t="s">
        <v>396</v>
      </c>
      <c r="C178" s="54" t="s">
        <v>397</v>
      </c>
      <c r="D178" s="54" t="s">
        <v>398</v>
      </c>
      <c r="E178" s="50" t="s">
        <v>74</v>
      </c>
      <c r="F178" s="60">
        <v>10</v>
      </c>
      <c r="G178" s="61"/>
      <c r="H178" s="60">
        <f t="shared" si="1"/>
        <v>0</v>
      </c>
    </row>
    <row r="179" spans="1:8" s="48" customFormat="1" ht="12.75">
      <c r="A179" s="54">
        <v>111</v>
      </c>
      <c r="B179" s="59" t="s">
        <v>399</v>
      </c>
      <c r="C179" s="54" t="s">
        <v>400</v>
      </c>
      <c r="D179" s="54" t="s">
        <v>401</v>
      </c>
      <c r="E179" s="50" t="s">
        <v>74</v>
      </c>
      <c r="F179" s="60">
        <v>3</v>
      </c>
      <c r="G179" s="61"/>
      <c r="H179" s="60">
        <f t="shared" si="1"/>
        <v>0</v>
      </c>
    </row>
    <row r="180" spans="1:8" s="48" customFormat="1" ht="12.75">
      <c r="A180" s="54">
        <v>112</v>
      </c>
      <c r="B180" s="59" t="s">
        <v>402</v>
      </c>
      <c r="C180" s="54" t="s">
        <v>403</v>
      </c>
      <c r="D180" s="54" t="s">
        <v>404</v>
      </c>
      <c r="E180" s="50" t="s">
        <v>74</v>
      </c>
      <c r="F180" s="60">
        <v>4</v>
      </c>
      <c r="G180" s="61"/>
      <c r="H180" s="60">
        <f t="shared" si="1"/>
        <v>0</v>
      </c>
    </row>
    <row r="181" spans="1:8" s="48" customFormat="1" ht="12.75">
      <c r="A181" s="54">
        <v>113</v>
      </c>
      <c r="B181" s="59" t="s">
        <v>405</v>
      </c>
      <c r="C181" s="54" t="s">
        <v>406</v>
      </c>
      <c r="D181" s="54" t="s">
        <v>407</v>
      </c>
      <c r="E181" s="50" t="s">
        <v>74</v>
      </c>
      <c r="F181" s="60">
        <v>30</v>
      </c>
      <c r="G181" s="61"/>
      <c r="H181" s="60">
        <f t="shared" si="1"/>
        <v>0</v>
      </c>
    </row>
    <row r="182" spans="1:8" s="48" customFormat="1" ht="12.75">
      <c r="A182" s="54">
        <v>114</v>
      </c>
      <c r="B182" s="59" t="s">
        <v>408</v>
      </c>
      <c r="C182" s="54" t="s">
        <v>409</v>
      </c>
      <c r="D182" s="54" t="s">
        <v>410</v>
      </c>
      <c r="E182" s="50" t="s">
        <v>74</v>
      </c>
      <c r="F182" s="60">
        <v>2</v>
      </c>
      <c r="G182" s="61"/>
      <c r="H182" s="60">
        <f t="shared" si="1"/>
        <v>0</v>
      </c>
    </row>
    <row r="183" spans="1:8" s="48" customFormat="1" ht="12.75">
      <c r="A183" s="54">
        <v>115</v>
      </c>
      <c r="B183" s="59" t="s">
        <v>411</v>
      </c>
      <c r="C183" s="54" t="s">
        <v>412</v>
      </c>
      <c r="D183" s="54" t="s">
        <v>413</v>
      </c>
      <c r="E183" s="50" t="s">
        <v>74</v>
      </c>
      <c r="F183" s="60">
        <v>1</v>
      </c>
      <c r="G183" s="61"/>
      <c r="H183" s="60">
        <f t="shared" si="1"/>
        <v>0</v>
      </c>
    </row>
    <row r="184" spans="1:8" s="48" customFormat="1" ht="12.75">
      <c r="A184" s="54">
        <v>116</v>
      </c>
      <c r="B184" s="59" t="s">
        <v>414</v>
      </c>
      <c r="C184" s="54" t="s">
        <v>415</v>
      </c>
      <c r="D184" s="54" t="s">
        <v>416</v>
      </c>
      <c r="E184" s="50" t="s">
        <v>74</v>
      </c>
      <c r="F184" s="60">
        <v>1</v>
      </c>
      <c r="G184" s="61"/>
      <c r="H184" s="60">
        <f t="shared" si="1"/>
        <v>0</v>
      </c>
    </row>
    <row r="185" spans="1:8" s="48" customFormat="1" ht="12.75">
      <c r="A185" s="54">
        <v>117</v>
      </c>
      <c r="B185" s="59" t="s">
        <v>417</v>
      </c>
      <c r="C185" s="54" t="s">
        <v>418</v>
      </c>
      <c r="D185" s="54" t="s">
        <v>419</v>
      </c>
      <c r="E185" s="50" t="s">
        <v>74</v>
      </c>
      <c r="F185" s="60">
        <v>10</v>
      </c>
      <c r="G185" s="61"/>
      <c r="H185" s="60">
        <f t="shared" si="1"/>
        <v>0</v>
      </c>
    </row>
    <row r="186" spans="1:8" s="48" customFormat="1" ht="12.75">
      <c r="A186" s="54">
        <v>118</v>
      </c>
      <c r="B186" s="59" t="s">
        <v>420</v>
      </c>
      <c r="C186" s="54" t="s">
        <v>421</v>
      </c>
      <c r="D186" s="54" t="s">
        <v>422</v>
      </c>
      <c r="E186" s="50" t="s">
        <v>74</v>
      </c>
      <c r="F186" s="60">
        <v>10</v>
      </c>
      <c r="G186" s="61"/>
      <c r="H186" s="60">
        <f t="shared" si="1"/>
        <v>0</v>
      </c>
    </row>
    <row r="187" spans="1:8" s="48" customFormat="1" ht="12.75">
      <c r="A187" s="54">
        <v>119</v>
      </c>
      <c r="B187" s="59" t="s">
        <v>423</v>
      </c>
      <c r="C187" s="54" t="s">
        <v>424</v>
      </c>
      <c r="D187" s="54" t="s">
        <v>425</v>
      </c>
      <c r="E187" s="50" t="s">
        <v>74</v>
      </c>
      <c r="F187" s="60">
        <v>2</v>
      </c>
      <c r="G187" s="61"/>
      <c r="H187" s="60">
        <f t="shared" si="1"/>
        <v>0</v>
      </c>
    </row>
    <row r="188" spans="1:8" s="48" customFormat="1" ht="12.75">
      <c r="A188" s="54">
        <v>120</v>
      </c>
      <c r="B188" s="59" t="s">
        <v>426</v>
      </c>
      <c r="C188" s="54" t="s">
        <v>427</v>
      </c>
      <c r="D188" s="54" t="s">
        <v>428</v>
      </c>
      <c r="E188" s="50" t="s">
        <v>74</v>
      </c>
      <c r="F188" s="60">
        <v>5</v>
      </c>
      <c r="G188" s="61"/>
      <c r="H188" s="60">
        <f t="shared" si="1"/>
        <v>0</v>
      </c>
    </row>
    <row r="189" spans="1:8" s="48" customFormat="1" ht="12.75">
      <c r="A189" s="54">
        <v>121</v>
      </c>
      <c r="B189" s="59" t="s">
        <v>429</v>
      </c>
      <c r="C189" s="54" t="s">
        <v>430</v>
      </c>
      <c r="D189" s="54" t="s">
        <v>431</v>
      </c>
      <c r="E189" s="50" t="s">
        <v>74</v>
      </c>
      <c r="F189" s="60">
        <v>2</v>
      </c>
      <c r="G189" s="61"/>
      <c r="H189" s="60">
        <f t="shared" si="1"/>
        <v>0</v>
      </c>
    </row>
    <row r="190" spans="1:8" s="48" customFormat="1" ht="12.75">
      <c r="A190" s="54">
        <v>122</v>
      </c>
      <c r="B190" s="59" t="s">
        <v>432</v>
      </c>
      <c r="C190" s="54" t="s">
        <v>433</v>
      </c>
      <c r="D190" s="54" t="s">
        <v>434</v>
      </c>
      <c r="E190" s="50" t="s">
        <v>74</v>
      </c>
      <c r="F190" s="60">
        <v>3</v>
      </c>
      <c r="G190" s="61"/>
      <c r="H190" s="60">
        <f t="shared" si="1"/>
        <v>0</v>
      </c>
    </row>
    <row r="191" spans="1:8" s="48" customFormat="1" ht="12.75">
      <c r="A191" s="54">
        <v>123</v>
      </c>
      <c r="B191" s="59" t="s">
        <v>435</v>
      </c>
      <c r="C191" s="54" t="s">
        <v>436</v>
      </c>
      <c r="D191" s="54" t="s">
        <v>437</v>
      </c>
      <c r="E191" s="50" t="s">
        <v>74</v>
      </c>
      <c r="F191" s="60">
        <v>3</v>
      </c>
      <c r="G191" s="61"/>
      <c r="H191" s="60">
        <f t="shared" si="1"/>
        <v>0</v>
      </c>
    </row>
    <row r="192" spans="1:8" s="48" customFormat="1" ht="12.75">
      <c r="A192" s="54">
        <v>124</v>
      </c>
      <c r="B192" s="59" t="s">
        <v>438</v>
      </c>
      <c r="C192" s="54" t="s">
        <v>439</v>
      </c>
      <c r="D192" s="54" t="s">
        <v>182</v>
      </c>
      <c r="E192" s="50" t="s">
        <v>74</v>
      </c>
      <c r="F192" s="60">
        <v>15</v>
      </c>
      <c r="G192" s="61"/>
      <c r="H192" s="60">
        <f t="shared" si="1"/>
        <v>0</v>
      </c>
    </row>
    <row r="193" spans="1:8" s="48" customFormat="1" ht="12.75">
      <c r="A193" s="54">
        <v>125</v>
      </c>
      <c r="B193" s="59" t="s">
        <v>440</v>
      </c>
      <c r="C193" s="54" t="s">
        <v>441</v>
      </c>
      <c r="D193" s="54" t="s">
        <v>442</v>
      </c>
      <c r="E193" s="50" t="s">
        <v>74</v>
      </c>
      <c r="F193" s="60">
        <v>4</v>
      </c>
      <c r="G193" s="61"/>
      <c r="H193" s="60">
        <f t="shared" si="1"/>
        <v>0</v>
      </c>
    </row>
    <row r="194" spans="1:8" s="48" customFormat="1" ht="12.75">
      <c r="A194" s="54">
        <v>126</v>
      </c>
      <c r="B194" s="59" t="s">
        <v>443</v>
      </c>
      <c r="C194" s="54" t="s">
        <v>444</v>
      </c>
      <c r="D194" s="54" t="s">
        <v>445</v>
      </c>
      <c r="E194" s="50" t="s">
        <v>74</v>
      </c>
      <c r="F194" s="60">
        <v>60</v>
      </c>
      <c r="G194" s="61"/>
      <c r="H194" s="60">
        <f t="shared" si="1"/>
        <v>0</v>
      </c>
    </row>
    <row r="195" spans="1:8" s="48" customFormat="1" ht="12.75">
      <c r="A195" s="54">
        <v>127</v>
      </c>
      <c r="B195" s="59" t="s">
        <v>446</v>
      </c>
      <c r="C195" s="54" t="s">
        <v>447</v>
      </c>
      <c r="D195" s="54" t="s">
        <v>448</v>
      </c>
      <c r="E195" s="50" t="s">
        <v>74</v>
      </c>
      <c r="F195" s="60">
        <v>10</v>
      </c>
      <c r="G195" s="61"/>
      <c r="H195" s="60">
        <f t="shared" si="1"/>
        <v>0</v>
      </c>
    </row>
    <row r="196" spans="1:8" s="48" customFormat="1" ht="12.75">
      <c r="A196" s="54">
        <v>128</v>
      </c>
      <c r="B196" s="59" t="s">
        <v>449</v>
      </c>
      <c r="C196" s="54" t="s">
        <v>450</v>
      </c>
      <c r="D196" s="54" t="s">
        <v>451</v>
      </c>
      <c r="E196" s="50" t="s">
        <v>74</v>
      </c>
      <c r="F196" s="60">
        <v>60</v>
      </c>
      <c r="G196" s="61"/>
      <c r="H196" s="60">
        <f t="shared" si="1"/>
        <v>0</v>
      </c>
    </row>
    <row r="197" spans="1:8" s="48" customFormat="1" ht="12.75">
      <c r="A197" s="54">
        <v>129</v>
      </c>
      <c r="B197" s="59" t="s">
        <v>452</v>
      </c>
      <c r="C197" s="54" t="s">
        <v>453</v>
      </c>
      <c r="D197" s="54" t="s">
        <v>454</v>
      </c>
      <c r="E197" s="50" t="s">
        <v>74</v>
      </c>
      <c r="F197" s="60">
        <v>60</v>
      </c>
      <c r="G197" s="61"/>
      <c r="H197" s="60">
        <f aca="true" t="shared" si="2" ref="H197:H232">G197*F197</f>
        <v>0</v>
      </c>
    </row>
    <row r="198" spans="1:8" s="48" customFormat="1" ht="12.75">
      <c r="A198" s="54">
        <v>130</v>
      </c>
      <c r="B198" s="59" t="s">
        <v>455</v>
      </c>
      <c r="C198" s="54" t="s">
        <v>456</v>
      </c>
      <c r="D198" s="54" t="s">
        <v>457</v>
      </c>
      <c r="E198" s="50" t="s">
        <v>74</v>
      </c>
      <c r="F198" s="60">
        <v>10</v>
      </c>
      <c r="G198" s="61"/>
      <c r="H198" s="60">
        <f t="shared" si="2"/>
        <v>0</v>
      </c>
    </row>
    <row r="199" spans="1:8" s="48" customFormat="1" ht="12.75">
      <c r="A199" s="54">
        <v>131</v>
      </c>
      <c r="B199" s="59" t="s">
        <v>458</v>
      </c>
      <c r="C199" s="54" t="s">
        <v>459</v>
      </c>
      <c r="D199" s="54" t="s">
        <v>460</v>
      </c>
      <c r="E199" s="50" t="s">
        <v>74</v>
      </c>
      <c r="F199" s="60">
        <v>10</v>
      </c>
      <c r="G199" s="61"/>
      <c r="H199" s="60">
        <f t="shared" si="2"/>
        <v>0</v>
      </c>
    </row>
    <row r="200" spans="1:8" s="48" customFormat="1" ht="12.75">
      <c r="A200" s="54">
        <v>132</v>
      </c>
      <c r="B200" s="59" t="s">
        <v>461</v>
      </c>
      <c r="C200" s="54" t="s">
        <v>462</v>
      </c>
      <c r="D200" s="54" t="s">
        <v>463</v>
      </c>
      <c r="E200" s="50" t="s">
        <v>74</v>
      </c>
      <c r="F200" s="60">
        <v>10</v>
      </c>
      <c r="G200" s="61"/>
      <c r="H200" s="60">
        <f t="shared" si="2"/>
        <v>0</v>
      </c>
    </row>
    <row r="201" spans="1:8" s="48" customFormat="1" ht="12.75">
      <c r="A201" s="54">
        <v>133</v>
      </c>
      <c r="B201" s="59" t="s">
        <v>464</v>
      </c>
      <c r="C201" s="54" t="s">
        <v>465</v>
      </c>
      <c r="D201" s="54" t="s">
        <v>466</v>
      </c>
      <c r="E201" s="50" t="s">
        <v>74</v>
      </c>
      <c r="F201" s="60">
        <v>6</v>
      </c>
      <c r="G201" s="61"/>
      <c r="H201" s="60">
        <f t="shared" si="2"/>
        <v>0</v>
      </c>
    </row>
    <row r="202" spans="1:8" s="48" customFormat="1" ht="12.75">
      <c r="A202" s="54">
        <v>134</v>
      </c>
      <c r="B202" s="59" t="s">
        <v>467</v>
      </c>
      <c r="C202" s="54" t="s">
        <v>468</v>
      </c>
      <c r="D202" s="54" t="s">
        <v>469</v>
      </c>
      <c r="E202" s="50" t="s">
        <v>74</v>
      </c>
      <c r="F202" s="60">
        <v>3</v>
      </c>
      <c r="G202" s="61"/>
      <c r="H202" s="60">
        <f t="shared" si="2"/>
        <v>0</v>
      </c>
    </row>
    <row r="203" spans="1:8" s="48" customFormat="1" ht="12.75">
      <c r="A203" s="54">
        <v>135</v>
      </c>
      <c r="B203" s="59" t="s">
        <v>470</v>
      </c>
      <c r="C203" s="54" t="s">
        <v>471</v>
      </c>
      <c r="D203" s="54" t="s">
        <v>472</v>
      </c>
      <c r="E203" s="50" t="s">
        <v>74</v>
      </c>
      <c r="F203" s="60">
        <v>3</v>
      </c>
      <c r="G203" s="61"/>
      <c r="H203" s="60">
        <f t="shared" si="2"/>
        <v>0</v>
      </c>
    </row>
    <row r="204" spans="1:8" s="48" customFormat="1" ht="12.75">
      <c r="A204" s="54">
        <v>136</v>
      </c>
      <c r="B204" s="59" t="s">
        <v>473</v>
      </c>
      <c r="C204" s="54" t="s">
        <v>474</v>
      </c>
      <c r="D204" s="54" t="s">
        <v>475</v>
      </c>
      <c r="E204" s="50" t="s">
        <v>74</v>
      </c>
      <c r="F204" s="60">
        <v>3</v>
      </c>
      <c r="G204" s="61"/>
      <c r="H204" s="60">
        <f t="shared" si="2"/>
        <v>0</v>
      </c>
    </row>
    <row r="205" spans="1:8" s="48" customFormat="1" ht="12.75">
      <c r="A205" s="54">
        <v>137</v>
      </c>
      <c r="B205" s="59" t="s">
        <v>476</v>
      </c>
      <c r="C205" s="54" t="s">
        <v>477</v>
      </c>
      <c r="D205" s="54" t="s">
        <v>478</v>
      </c>
      <c r="E205" s="50" t="s">
        <v>74</v>
      </c>
      <c r="F205" s="60">
        <v>3</v>
      </c>
      <c r="G205" s="61"/>
      <c r="H205" s="60">
        <f t="shared" si="2"/>
        <v>0</v>
      </c>
    </row>
    <row r="206" spans="1:8" s="48" customFormat="1" ht="12.75">
      <c r="A206" s="54">
        <v>138</v>
      </c>
      <c r="B206" s="59" t="s">
        <v>479</v>
      </c>
      <c r="C206" s="54" t="s">
        <v>480</v>
      </c>
      <c r="D206" s="54" t="s">
        <v>481</v>
      </c>
      <c r="E206" s="50" t="s">
        <v>74</v>
      </c>
      <c r="F206" s="60">
        <v>3</v>
      </c>
      <c r="G206" s="61"/>
      <c r="H206" s="60">
        <f t="shared" si="2"/>
        <v>0</v>
      </c>
    </row>
    <row r="207" spans="1:8" s="48" customFormat="1" ht="12.75">
      <c r="A207" s="54">
        <v>139</v>
      </c>
      <c r="B207" s="59" t="s">
        <v>482</v>
      </c>
      <c r="C207" s="54" t="s">
        <v>483</v>
      </c>
      <c r="D207" s="54" t="s">
        <v>484</v>
      </c>
      <c r="E207" s="50" t="s">
        <v>74</v>
      </c>
      <c r="F207" s="60">
        <v>4</v>
      </c>
      <c r="G207" s="61"/>
      <c r="H207" s="60">
        <f t="shared" si="2"/>
        <v>0</v>
      </c>
    </row>
    <row r="208" spans="1:8" s="48" customFormat="1" ht="12.75">
      <c r="A208" s="54">
        <v>140</v>
      </c>
      <c r="B208" s="59" t="s">
        <v>485</v>
      </c>
      <c r="C208" s="54" t="s">
        <v>486</v>
      </c>
      <c r="D208" s="54" t="s">
        <v>487</v>
      </c>
      <c r="E208" s="50" t="s">
        <v>74</v>
      </c>
      <c r="F208" s="60">
        <v>4</v>
      </c>
      <c r="G208" s="61"/>
      <c r="H208" s="60">
        <f t="shared" si="2"/>
        <v>0</v>
      </c>
    </row>
    <row r="209" spans="1:8" s="48" customFormat="1" ht="12.75">
      <c r="A209" s="54">
        <v>141</v>
      </c>
      <c r="B209" s="59" t="s">
        <v>488</v>
      </c>
      <c r="C209" s="54" t="s">
        <v>489</v>
      </c>
      <c r="D209" s="54" t="s">
        <v>490</v>
      </c>
      <c r="E209" s="50" t="s">
        <v>74</v>
      </c>
      <c r="F209" s="60">
        <v>4</v>
      </c>
      <c r="G209" s="61"/>
      <c r="H209" s="60">
        <f t="shared" si="2"/>
        <v>0</v>
      </c>
    </row>
    <row r="210" spans="1:8" s="48" customFormat="1" ht="12.75">
      <c r="A210" s="54">
        <v>142</v>
      </c>
      <c r="B210" s="59" t="s">
        <v>491</v>
      </c>
      <c r="C210" s="54" t="s">
        <v>492</v>
      </c>
      <c r="D210" s="54" t="s">
        <v>493</v>
      </c>
      <c r="E210" s="50" t="s">
        <v>74</v>
      </c>
      <c r="F210" s="60">
        <v>4</v>
      </c>
      <c r="G210" s="61"/>
      <c r="H210" s="60">
        <f t="shared" si="2"/>
        <v>0</v>
      </c>
    </row>
    <row r="211" spans="1:8" s="48" customFormat="1" ht="12.75">
      <c r="A211" s="54">
        <v>143</v>
      </c>
      <c r="B211" s="59" t="s">
        <v>494</v>
      </c>
      <c r="C211" s="54" t="s">
        <v>495</v>
      </c>
      <c r="D211" s="54" t="s">
        <v>496</v>
      </c>
      <c r="E211" s="50" t="s">
        <v>74</v>
      </c>
      <c r="F211" s="60">
        <v>6</v>
      </c>
      <c r="G211" s="61"/>
      <c r="H211" s="60">
        <f t="shared" si="2"/>
        <v>0</v>
      </c>
    </row>
    <row r="212" spans="1:8" s="48" customFormat="1" ht="12.75">
      <c r="A212" s="54">
        <v>144</v>
      </c>
      <c r="B212" s="59" t="s">
        <v>497</v>
      </c>
      <c r="C212" s="54" t="s">
        <v>498</v>
      </c>
      <c r="D212" s="54" t="s">
        <v>498</v>
      </c>
      <c r="E212" s="50" t="s">
        <v>74</v>
      </c>
      <c r="F212" s="60">
        <v>2</v>
      </c>
      <c r="G212" s="61"/>
      <c r="H212" s="60">
        <f t="shared" si="2"/>
        <v>0</v>
      </c>
    </row>
    <row r="213" spans="1:8" s="48" customFormat="1" ht="12.75">
      <c r="A213" s="54">
        <v>145</v>
      </c>
      <c r="B213" s="59" t="s">
        <v>499</v>
      </c>
      <c r="C213" s="54" t="s">
        <v>500</v>
      </c>
      <c r="D213" s="54" t="s">
        <v>501</v>
      </c>
      <c r="E213" s="50" t="s">
        <v>74</v>
      </c>
      <c r="F213" s="60">
        <v>12</v>
      </c>
      <c r="G213" s="61"/>
      <c r="H213" s="60">
        <f t="shared" si="2"/>
        <v>0</v>
      </c>
    </row>
    <row r="214" spans="1:8" s="48" customFormat="1" ht="12.75">
      <c r="A214" s="54">
        <v>146</v>
      </c>
      <c r="B214" s="59" t="s">
        <v>502</v>
      </c>
      <c r="C214" s="54" t="s">
        <v>503</v>
      </c>
      <c r="D214" s="54" t="s">
        <v>504</v>
      </c>
      <c r="E214" s="50" t="s">
        <v>74</v>
      </c>
      <c r="F214" s="60">
        <v>3</v>
      </c>
      <c r="G214" s="61"/>
      <c r="H214" s="60">
        <f t="shared" si="2"/>
        <v>0</v>
      </c>
    </row>
    <row r="215" spans="1:8" s="48" customFormat="1" ht="12.75">
      <c r="A215" s="54">
        <v>147</v>
      </c>
      <c r="B215" s="59" t="s">
        <v>505</v>
      </c>
      <c r="C215" s="54" t="s">
        <v>506</v>
      </c>
      <c r="D215" s="54" t="s">
        <v>507</v>
      </c>
      <c r="E215" s="50" t="s">
        <v>74</v>
      </c>
      <c r="F215" s="60">
        <v>60</v>
      </c>
      <c r="G215" s="61"/>
      <c r="H215" s="60">
        <f t="shared" si="2"/>
        <v>0</v>
      </c>
    </row>
    <row r="216" spans="1:8" s="48" customFormat="1" ht="12.75">
      <c r="A216" s="54">
        <v>148</v>
      </c>
      <c r="B216" s="59" t="s">
        <v>508</v>
      </c>
      <c r="C216" s="54" t="s">
        <v>509</v>
      </c>
      <c r="D216" s="54" t="s">
        <v>510</v>
      </c>
      <c r="E216" s="50" t="s">
        <v>74</v>
      </c>
      <c r="F216" s="60">
        <v>60</v>
      </c>
      <c r="G216" s="61"/>
      <c r="H216" s="60">
        <f t="shared" si="2"/>
        <v>0</v>
      </c>
    </row>
    <row r="217" spans="1:8" s="48" customFormat="1" ht="12.75">
      <c r="A217" s="54">
        <v>149</v>
      </c>
      <c r="B217" s="59" t="s">
        <v>511</v>
      </c>
      <c r="C217" s="54" t="s">
        <v>512</v>
      </c>
      <c r="D217" s="54" t="s">
        <v>512</v>
      </c>
      <c r="E217" s="50" t="s">
        <v>74</v>
      </c>
      <c r="F217" s="60">
        <v>60</v>
      </c>
      <c r="G217" s="61"/>
      <c r="H217" s="60">
        <f t="shared" si="2"/>
        <v>0</v>
      </c>
    </row>
    <row r="218" spans="1:8" s="48" customFormat="1" ht="12.75">
      <c r="A218" s="54">
        <v>150</v>
      </c>
      <c r="B218" s="59" t="s">
        <v>513</v>
      </c>
      <c r="C218" s="54" t="s">
        <v>514</v>
      </c>
      <c r="D218" s="54" t="s">
        <v>515</v>
      </c>
      <c r="E218" s="50" t="s">
        <v>74</v>
      </c>
      <c r="F218" s="60">
        <v>40</v>
      </c>
      <c r="G218" s="61"/>
      <c r="H218" s="60">
        <f t="shared" si="2"/>
        <v>0</v>
      </c>
    </row>
    <row r="219" spans="1:8" s="48" customFormat="1" ht="12.75">
      <c r="A219" s="54">
        <v>151</v>
      </c>
      <c r="B219" s="59" t="s">
        <v>516</v>
      </c>
      <c r="C219" s="54" t="s">
        <v>517</v>
      </c>
      <c r="D219" s="54" t="s">
        <v>518</v>
      </c>
      <c r="E219" s="50" t="s">
        <v>74</v>
      </c>
      <c r="F219" s="60">
        <v>40</v>
      </c>
      <c r="G219" s="61"/>
      <c r="H219" s="60">
        <f t="shared" si="2"/>
        <v>0</v>
      </c>
    </row>
    <row r="220" spans="1:8" s="48" customFormat="1" ht="12.75">
      <c r="A220" s="54">
        <v>152</v>
      </c>
      <c r="B220" s="59" t="s">
        <v>519</v>
      </c>
      <c r="C220" s="54" t="s">
        <v>520</v>
      </c>
      <c r="D220" s="54" t="s">
        <v>521</v>
      </c>
      <c r="E220" s="50" t="s">
        <v>74</v>
      </c>
      <c r="F220" s="60">
        <v>40</v>
      </c>
      <c r="G220" s="61"/>
      <c r="H220" s="60">
        <f t="shared" si="2"/>
        <v>0</v>
      </c>
    </row>
    <row r="221" spans="1:8" s="48" customFormat="1" ht="12.75">
      <c r="A221" s="54">
        <v>153</v>
      </c>
      <c r="B221" s="59" t="s">
        <v>522</v>
      </c>
      <c r="C221" s="54" t="s">
        <v>523</v>
      </c>
      <c r="D221" s="54" t="s">
        <v>524</v>
      </c>
      <c r="E221" s="50" t="s">
        <v>74</v>
      </c>
      <c r="F221" s="60">
        <v>10</v>
      </c>
      <c r="G221" s="61"/>
      <c r="H221" s="60">
        <f t="shared" si="2"/>
        <v>0</v>
      </c>
    </row>
    <row r="222" spans="1:8" s="48" customFormat="1" ht="12.75">
      <c r="A222" s="54">
        <v>154</v>
      </c>
      <c r="B222" s="59" t="s">
        <v>525</v>
      </c>
      <c r="C222" s="54" t="s">
        <v>526</v>
      </c>
      <c r="D222" s="54" t="s">
        <v>527</v>
      </c>
      <c r="E222" s="50" t="s">
        <v>74</v>
      </c>
      <c r="F222" s="60">
        <v>10</v>
      </c>
      <c r="G222" s="61"/>
      <c r="H222" s="60">
        <f t="shared" si="2"/>
        <v>0</v>
      </c>
    </row>
    <row r="223" spans="1:8" s="48" customFormat="1" ht="12.75">
      <c r="A223" s="54">
        <v>155</v>
      </c>
      <c r="B223" s="59" t="s">
        <v>528</v>
      </c>
      <c r="C223" s="54" t="s">
        <v>529</v>
      </c>
      <c r="D223" s="54" t="s">
        <v>530</v>
      </c>
      <c r="E223" s="50" t="s">
        <v>74</v>
      </c>
      <c r="F223" s="60">
        <v>10</v>
      </c>
      <c r="G223" s="61"/>
      <c r="H223" s="60">
        <f t="shared" si="2"/>
        <v>0</v>
      </c>
    </row>
    <row r="224" spans="1:8" s="48" customFormat="1" ht="12.75">
      <c r="A224" s="54">
        <v>156</v>
      </c>
      <c r="B224" s="59" t="s">
        <v>531</v>
      </c>
      <c r="C224" s="54" t="s">
        <v>532</v>
      </c>
      <c r="D224" s="54" t="s">
        <v>533</v>
      </c>
      <c r="E224" s="50" t="s">
        <v>74</v>
      </c>
      <c r="F224" s="60">
        <v>10</v>
      </c>
      <c r="G224" s="61"/>
      <c r="H224" s="60">
        <f t="shared" si="2"/>
        <v>0</v>
      </c>
    </row>
    <row r="225" spans="1:8" s="48" customFormat="1" ht="12.75">
      <c r="A225" s="54">
        <v>157</v>
      </c>
      <c r="B225" s="59" t="s">
        <v>534</v>
      </c>
      <c r="C225" s="54" t="s">
        <v>535</v>
      </c>
      <c r="D225" s="54" t="s">
        <v>536</v>
      </c>
      <c r="E225" s="50" t="s">
        <v>74</v>
      </c>
      <c r="F225" s="60">
        <v>10</v>
      </c>
      <c r="G225" s="61"/>
      <c r="H225" s="60">
        <f t="shared" si="2"/>
        <v>0</v>
      </c>
    </row>
    <row r="226" spans="1:8" s="48" customFormat="1" ht="12.75">
      <c r="A226" s="54">
        <v>158</v>
      </c>
      <c r="B226" s="59" t="s">
        <v>537</v>
      </c>
      <c r="C226" s="54" t="s">
        <v>538</v>
      </c>
      <c r="D226" s="54" t="s">
        <v>538</v>
      </c>
      <c r="E226" s="50" t="s">
        <v>74</v>
      </c>
      <c r="F226" s="60">
        <v>60</v>
      </c>
      <c r="G226" s="61"/>
      <c r="H226" s="60">
        <f t="shared" si="2"/>
        <v>0</v>
      </c>
    </row>
    <row r="227" spans="1:8" s="48" customFormat="1" ht="12.75">
      <c r="A227" s="54">
        <v>159</v>
      </c>
      <c r="B227" s="59" t="s">
        <v>539</v>
      </c>
      <c r="C227" s="54" t="s">
        <v>540</v>
      </c>
      <c r="D227" s="54" t="s">
        <v>541</v>
      </c>
      <c r="E227" s="50" t="s">
        <v>74</v>
      </c>
      <c r="F227" s="60">
        <v>120</v>
      </c>
      <c r="G227" s="61"/>
      <c r="H227" s="60">
        <f t="shared" si="2"/>
        <v>0</v>
      </c>
    </row>
    <row r="228" spans="1:8" s="48" customFormat="1" ht="12.75">
      <c r="A228" s="54">
        <v>160</v>
      </c>
      <c r="B228" s="59" t="s">
        <v>542</v>
      </c>
      <c r="C228" s="54" t="s">
        <v>543</v>
      </c>
      <c r="D228" s="54" t="s">
        <v>544</v>
      </c>
      <c r="E228" s="50" t="s">
        <v>74</v>
      </c>
      <c r="F228" s="60">
        <v>6</v>
      </c>
      <c r="G228" s="61"/>
      <c r="H228" s="60">
        <f t="shared" si="2"/>
        <v>0</v>
      </c>
    </row>
    <row r="229" spans="1:8" s="48" customFormat="1" ht="12.75">
      <c r="A229" s="54">
        <v>161</v>
      </c>
      <c r="B229" s="59" t="s">
        <v>545</v>
      </c>
      <c r="C229" s="54" t="s">
        <v>546</v>
      </c>
      <c r="D229" s="54" t="s">
        <v>547</v>
      </c>
      <c r="E229" s="50" t="s">
        <v>74</v>
      </c>
      <c r="F229" s="60">
        <v>12</v>
      </c>
      <c r="G229" s="61"/>
      <c r="H229" s="60">
        <f t="shared" si="2"/>
        <v>0</v>
      </c>
    </row>
    <row r="230" spans="1:8" s="48" customFormat="1" ht="12.75">
      <c r="A230" s="54">
        <v>162</v>
      </c>
      <c r="B230" s="59" t="s">
        <v>548</v>
      </c>
      <c r="C230" s="54" t="s">
        <v>549</v>
      </c>
      <c r="D230" s="54" t="s">
        <v>550</v>
      </c>
      <c r="E230" s="50" t="s">
        <v>74</v>
      </c>
      <c r="F230" s="60">
        <v>3</v>
      </c>
      <c r="G230" s="61"/>
      <c r="H230" s="60">
        <f t="shared" si="2"/>
        <v>0</v>
      </c>
    </row>
    <row r="231" spans="1:8" s="48" customFormat="1" ht="12.75">
      <c r="A231" s="54">
        <v>163</v>
      </c>
      <c r="B231" s="59" t="s">
        <v>551</v>
      </c>
      <c r="C231" s="54" t="s">
        <v>552</v>
      </c>
      <c r="D231" s="54" t="s">
        <v>553</v>
      </c>
      <c r="E231" s="50" t="s">
        <v>74</v>
      </c>
      <c r="F231" s="60">
        <v>2</v>
      </c>
      <c r="G231" s="61"/>
      <c r="H231" s="60">
        <f t="shared" si="2"/>
        <v>0</v>
      </c>
    </row>
    <row r="232" spans="1:8" s="48" customFormat="1" ht="12.75">
      <c r="A232" s="54">
        <v>164</v>
      </c>
      <c r="B232" s="59" t="s">
        <v>554</v>
      </c>
      <c r="C232" s="54" t="s">
        <v>555</v>
      </c>
      <c r="D232" s="54" t="s">
        <v>556</v>
      </c>
      <c r="E232" s="50" t="s">
        <v>74</v>
      </c>
      <c r="F232" s="60">
        <v>12</v>
      </c>
      <c r="G232" s="61"/>
      <c r="H232" s="60">
        <f t="shared" si="2"/>
        <v>0</v>
      </c>
    </row>
    <row r="233" spans="1:8" s="51" customFormat="1" ht="15">
      <c r="A233" s="62"/>
      <c r="B233" s="62"/>
      <c r="C233" s="75" t="s">
        <v>557</v>
      </c>
      <c r="D233" s="75"/>
      <c r="E233" s="75"/>
      <c r="F233" s="75"/>
      <c r="G233" s="75"/>
      <c r="H233" s="64">
        <f>SUM(H69:H232)</f>
        <v>0</v>
      </c>
    </row>
    <row r="234" spans="1:8" s="49" customFormat="1" ht="15">
      <c r="A234" s="56"/>
      <c r="B234" s="57" t="s">
        <v>558</v>
      </c>
      <c r="C234" s="57" t="s">
        <v>559</v>
      </c>
      <c r="D234" s="57" t="s">
        <v>560</v>
      </c>
      <c r="E234" s="58"/>
      <c r="F234" s="58"/>
      <c r="G234" s="58"/>
      <c r="H234" s="58"/>
    </row>
    <row r="235" spans="1:8" s="48" customFormat="1" ht="25.5">
      <c r="A235" s="54">
        <v>165</v>
      </c>
      <c r="B235" s="59" t="s">
        <v>561</v>
      </c>
      <c r="C235" s="54" t="s">
        <v>562</v>
      </c>
      <c r="D235" s="54" t="s">
        <v>563</v>
      </c>
      <c r="E235" s="50" t="s">
        <v>74</v>
      </c>
      <c r="F235" s="60">
        <v>6</v>
      </c>
      <c r="G235" s="61"/>
      <c r="H235" s="60">
        <f>G235*F235</f>
        <v>0</v>
      </c>
    </row>
    <row r="236" spans="1:8" s="48" customFormat="1" ht="25.5">
      <c r="A236" s="54">
        <v>166</v>
      </c>
      <c r="B236" s="59" t="s">
        <v>564</v>
      </c>
      <c r="C236" s="54" t="s">
        <v>565</v>
      </c>
      <c r="D236" s="54" t="s">
        <v>566</v>
      </c>
      <c r="E236" s="50" t="s">
        <v>74</v>
      </c>
      <c r="F236" s="60">
        <v>6</v>
      </c>
      <c r="G236" s="61"/>
      <c r="H236" s="60">
        <f>G236*F236</f>
        <v>0</v>
      </c>
    </row>
    <row r="237" spans="1:8" s="48" customFormat="1" ht="25.5">
      <c r="A237" s="54">
        <v>167</v>
      </c>
      <c r="B237" s="59" t="s">
        <v>567</v>
      </c>
      <c r="C237" s="54" t="s">
        <v>568</v>
      </c>
      <c r="D237" s="54" t="s">
        <v>569</v>
      </c>
      <c r="E237" s="50" t="s">
        <v>74</v>
      </c>
      <c r="F237" s="60">
        <v>6</v>
      </c>
      <c r="G237" s="61"/>
      <c r="H237" s="60">
        <f>G237*F237</f>
        <v>0</v>
      </c>
    </row>
    <row r="238" spans="1:8" s="48" customFormat="1" ht="12.75">
      <c r="A238" s="54">
        <v>168</v>
      </c>
      <c r="B238" s="59" t="s">
        <v>570</v>
      </c>
      <c r="C238" s="54" t="s">
        <v>571</v>
      </c>
      <c r="D238" s="54" t="s">
        <v>572</v>
      </c>
      <c r="E238" s="50" t="s">
        <v>74</v>
      </c>
      <c r="F238" s="60">
        <v>3</v>
      </c>
      <c r="G238" s="61"/>
      <c r="H238" s="60">
        <f>G238*F238</f>
        <v>0</v>
      </c>
    </row>
    <row r="239" spans="1:8" s="48" customFormat="1" ht="25.5">
      <c r="A239" s="54">
        <v>169</v>
      </c>
      <c r="B239" s="59" t="s">
        <v>573</v>
      </c>
      <c r="C239" s="54" t="s">
        <v>574</v>
      </c>
      <c r="D239" s="54" t="s">
        <v>575</v>
      </c>
      <c r="E239" s="50" t="s">
        <v>74</v>
      </c>
      <c r="F239" s="60">
        <v>2</v>
      </c>
      <c r="G239" s="61"/>
      <c r="H239" s="60">
        <f>G239*F239</f>
        <v>0</v>
      </c>
    </row>
    <row r="240" spans="1:8" s="51" customFormat="1" ht="15">
      <c r="A240" s="62"/>
      <c r="B240" s="62"/>
      <c r="C240" s="75" t="s">
        <v>576</v>
      </c>
      <c r="D240" s="75"/>
      <c r="E240" s="75"/>
      <c r="F240" s="75"/>
      <c r="G240" s="75"/>
      <c r="H240" s="64">
        <f>SUM(H235:H239)</f>
        <v>0</v>
      </c>
    </row>
    <row r="241" spans="1:8" s="49" customFormat="1" ht="15">
      <c r="A241" s="56"/>
      <c r="B241" s="57" t="s">
        <v>577</v>
      </c>
      <c r="C241" s="57" t="s">
        <v>578</v>
      </c>
      <c r="D241" s="57" t="s">
        <v>579</v>
      </c>
      <c r="E241" s="58"/>
      <c r="F241" s="58"/>
      <c r="G241" s="58"/>
      <c r="H241" s="58"/>
    </row>
    <row r="242" spans="1:8" s="48" customFormat="1" ht="12.75">
      <c r="A242" s="54">
        <v>170</v>
      </c>
      <c r="B242" s="59" t="s">
        <v>580</v>
      </c>
      <c r="C242" s="54" t="s">
        <v>581</v>
      </c>
      <c r="D242" s="54" t="s">
        <v>582</v>
      </c>
      <c r="E242" s="50" t="s">
        <v>74</v>
      </c>
      <c r="F242" s="60">
        <v>1</v>
      </c>
      <c r="G242" s="61"/>
      <c r="H242" s="60">
        <f aca="true" t="shared" si="3" ref="H242:H248">G242*F242</f>
        <v>0</v>
      </c>
    </row>
    <row r="243" spans="1:8" s="48" customFormat="1" ht="12.75">
      <c r="A243" s="54">
        <v>171</v>
      </c>
      <c r="B243" s="59" t="s">
        <v>583</v>
      </c>
      <c r="C243" s="54" t="s">
        <v>584</v>
      </c>
      <c r="D243" s="54" t="s">
        <v>585</v>
      </c>
      <c r="E243" s="50" t="s">
        <v>74</v>
      </c>
      <c r="F243" s="60">
        <v>1</v>
      </c>
      <c r="G243" s="61"/>
      <c r="H243" s="60">
        <f t="shared" si="3"/>
        <v>0</v>
      </c>
    </row>
    <row r="244" spans="1:8" s="48" customFormat="1" ht="12.75">
      <c r="A244" s="54">
        <v>172</v>
      </c>
      <c r="B244" s="59" t="s">
        <v>586</v>
      </c>
      <c r="C244" s="54" t="s">
        <v>587</v>
      </c>
      <c r="D244" s="54" t="s">
        <v>588</v>
      </c>
      <c r="E244" s="50" t="s">
        <v>74</v>
      </c>
      <c r="F244" s="60">
        <v>1</v>
      </c>
      <c r="G244" s="61"/>
      <c r="H244" s="60">
        <f t="shared" si="3"/>
        <v>0</v>
      </c>
    </row>
    <row r="245" spans="1:8" s="48" customFormat="1" ht="12.75">
      <c r="A245" s="54">
        <v>173</v>
      </c>
      <c r="B245" s="59" t="s">
        <v>589</v>
      </c>
      <c r="C245" s="54" t="s">
        <v>590</v>
      </c>
      <c r="D245" s="54" t="s">
        <v>591</v>
      </c>
      <c r="E245" s="50" t="s">
        <v>74</v>
      </c>
      <c r="F245" s="60">
        <v>1</v>
      </c>
      <c r="G245" s="61"/>
      <c r="H245" s="60">
        <f t="shared" si="3"/>
        <v>0</v>
      </c>
    </row>
    <row r="246" spans="1:8" s="48" customFormat="1" ht="12.75">
      <c r="A246" s="54">
        <v>174</v>
      </c>
      <c r="B246" s="59" t="s">
        <v>592</v>
      </c>
      <c r="C246" s="54" t="s">
        <v>593</v>
      </c>
      <c r="D246" s="54" t="s">
        <v>594</v>
      </c>
      <c r="E246" s="50" t="s">
        <v>74</v>
      </c>
      <c r="F246" s="60">
        <v>1</v>
      </c>
      <c r="G246" s="61"/>
      <c r="H246" s="60">
        <f t="shared" si="3"/>
        <v>0</v>
      </c>
    </row>
    <row r="247" spans="1:8" s="48" customFormat="1" ht="12.75">
      <c r="A247" s="54">
        <v>175</v>
      </c>
      <c r="B247" s="59" t="s">
        <v>595</v>
      </c>
      <c r="C247" s="54" t="s">
        <v>596</v>
      </c>
      <c r="D247" s="54" t="s">
        <v>597</v>
      </c>
      <c r="E247" s="50" t="s">
        <v>74</v>
      </c>
      <c r="F247" s="60">
        <v>1</v>
      </c>
      <c r="G247" s="61"/>
      <c r="H247" s="60">
        <f t="shared" si="3"/>
        <v>0</v>
      </c>
    </row>
    <row r="248" spans="1:8" s="48" customFormat="1" ht="12.75">
      <c r="A248" s="54">
        <v>176</v>
      </c>
      <c r="B248" s="59" t="s">
        <v>598</v>
      </c>
      <c r="C248" s="54" t="s">
        <v>599</v>
      </c>
      <c r="D248" s="54" t="s">
        <v>600</v>
      </c>
      <c r="E248" s="50" t="s">
        <v>74</v>
      </c>
      <c r="F248" s="60">
        <v>1</v>
      </c>
      <c r="G248" s="61"/>
      <c r="H248" s="60">
        <f t="shared" si="3"/>
        <v>0</v>
      </c>
    </row>
    <row r="249" spans="1:8" s="51" customFormat="1" ht="15">
      <c r="A249" s="62"/>
      <c r="B249" s="62"/>
      <c r="C249" s="75" t="s">
        <v>601</v>
      </c>
      <c r="D249" s="75"/>
      <c r="E249" s="75"/>
      <c r="F249" s="75"/>
      <c r="G249" s="75"/>
      <c r="H249" s="64">
        <f>SUM(H242:H248)</f>
        <v>0</v>
      </c>
    </row>
    <row r="250" spans="1:8" s="49" customFormat="1" ht="15">
      <c r="A250" s="56"/>
      <c r="B250" s="57" t="s">
        <v>602</v>
      </c>
      <c r="C250" s="57" t="s">
        <v>603</v>
      </c>
      <c r="D250" s="57" t="s">
        <v>604</v>
      </c>
      <c r="E250" s="58"/>
      <c r="F250" s="58"/>
      <c r="G250" s="58"/>
      <c r="H250" s="58"/>
    </row>
    <row r="251" spans="1:8" s="48" customFormat="1" ht="12.75">
      <c r="A251" s="54">
        <v>177</v>
      </c>
      <c r="B251" s="59" t="s">
        <v>605</v>
      </c>
      <c r="C251" s="54" t="s">
        <v>606</v>
      </c>
      <c r="D251" s="54" t="s">
        <v>607</v>
      </c>
      <c r="E251" s="50" t="s">
        <v>74</v>
      </c>
      <c r="F251" s="60">
        <v>3</v>
      </c>
      <c r="G251" s="61"/>
      <c r="H251" s="60">
        <f>G251*F251</f>
        <v>0</v>
      </c>
    </row>
    <row r="252" spans="1:8" s="48" customFormat="1" ht="12.75">
      <c r="A252" s="54">
        <v>178</v>
      </c>
      <c r="B252" s="59" t="s">
        <v>608</v>
      </c>
      <c r="C252" s="54" t="s">
        <v>609</v>
      </c>
      <c r="D252" s="54" t="s">
        <v>610</v>
      </c>
      <c r="E252" s="50" t="s">
        <v>74</v>
      </c>
      <c r="F252" s="60">
        <v>3</v>
      </c>
      <c r="G252" s="61"/>
      <c r="H252" s="60">
        <f>G252*F252</f>
        <v>0</v>
      </c>
    </row>
    <row r="253" spans="1:8" s="48" customFormat="1" ht="12.75">
      <c r="A253" s="54">
        <v>179</v>
      </c>
      <c r="B253" s="59" t="s">
        <v>611</v>
      </c>
      <c r="C253" s="54" t="s">
        <v>599</v>
      </c>
      <c r="D253" s="54" t="s">
        <v>600</v>
      </c>
      <c r="E253" s="50" t="s">
        <v>74</v>
      </c>
      <c r="F253" s="60">
        <v>3</v>
      </c>
      <c r="G253" s="61"/>
      <c r="H253" s="60">
        <f>G253*F253</f>
        <v>0</v>
      </c>
    </row>
    <row r="254" spans="1:8" s="51" customFormat="1" ht="15">
      <c r="A254" s="62"/>
      <c r="B254" s="62"/>
      <c r="C254" s="75" t="s">
        <v>612</v>
      </c>
      <c r="D254" s="75"/>
      <c r="E254" s="75"/>
      <c r="F254" s="75"/>
      <c r="G254" s="75"/>
      <c r="H254" s="64">
        <f>SUM(H251:H253)</f>
        <v>0</v>
      </c>
    </row>
    <row r="255" spans="1:8" s="49" customFormat="1" ht="15">
      <c r="A255" s="56"/>
      <c r="B255" s="57" t="s">
        <v>613</v>
      </c>
      <c r="C255" s="57" t="s">
        <v>614</v>
      </c>
      <c r="D255" s="57" t="s">
        <v>615</v>
      </c>
      <c r="E255" s="58"/>
      <c r="F255" s="58"/>
      <c r="G255" s="58"/>
      <c r="H255" s="58"/>
    </row>
    <row r="256" spans="1:8" s="48" customFormat="1" ht="12.75">
      <c r="A256" s="54">
        <v>180</v>
      </c>
      <c r="B256" s="59" t="s">
        <v>616</v>
      </c>
      <c r="C256" s="54" t="s">
        <v>617</v>
      </c>
      <c r="D256" s="54" t="s">
        <v>618</v>
      </c>
      <c r="E256" s="50" t="s">
        <v>619</v>
      </c>
      <c r="F256" s="60">
        <v>100</v>
      </c>
      <c r="G256" s="61"/>
      <c r="H256" s="60">
        <f>G256*F256</f>
        <v>0</v>
      </c>
    </row>
    <row r="257" spans="1:8" s="48" customFormat="1" ht="12.75">
      <c r="A257" s="54">
        <v>181</v>
      </c>
      <c r="B257" s="59" t="s">
        <v>620</v>
      </c>
      <c r="C257" s="54" t="s">
        <v>599</v>
      </c>
      <c r="D257" s="54" t="s">
        <v>600</v>
      </c>
      <c r="E257" s="50" t="s">
        <v>74</v>
      </c>
      <c r="F257" s="60">
        <v>6</v>
      </c>
      <c r="G257" s="61"/>
      <c r="H257" s="60">
        <f>G257*F257</f>
        <v>0</v>
      </c>
    </row>
    <row r="258" spans="1:8" s="48" customFormat="1" ht="12.75">
      <c r="A258" s="54">
        <v>182</v>
      </c>
      <c r="B258" s="59" t="s">
        <v>621</v>
      </c>
      <c r="C258" s="54" t="s">
        <v>622</v>
      </c>
      <c r="D258" s="54" t="s">
        <v>623</v>
      </c>
      <c r="E258" s="50" t="s">
        <v>74</v>
      </c>
      <c r="F258" s="60">
        <v>12</v>
      </c>
      <c r="G258" s="61"/>
      <c r="H258" s="60">
        <f>G258*F258</f>
        <v>0</v>
      </c>
    </row>
    <row r="259" spans="1:8" s="48" customFormat="1" ht="25.5">
      <c r="A259" s="54"/>
      <c r="B259" s="59" t="s">
        <v>624</v>
      </c>
      <c r="C259" s="54" t="s">
        <v>625</v>
      </c>
      <c r="D259" s="54" t="s">
        <v>626</v>
      </c>
      <c r="E259" s="50"/>
      <c r="F259" s="60"/>
      <c r="G259" s="60"/>
      <c r="H259" s="60"/>
    </row>
    <row r="260" spans="1:8" s="48" customFormat="1" ht="12.75">
      <c r="A260" s="54">
        <v>183</v>
      </c>
      <c r="B260" s="59" t="s">
        <v>627</v>
      </c>
      <c r="C260" s="54" t="s">
        <v>628</v>
      </c>
      <c r="D260" s="54" t="s">
        <v>629</v>
      </c>
      <c r="E260" s="50" t="s">
        <v>630</v>
      </c>
      <c r="F260" s="60">
        <v>70</v>
      </c>
      <c r="G260" s="61"/>
      <c r="H260" s="60">
        <f>G260*F260</f>
        <v>0</v>
      </c>
    </row>
    <row r="261" spans="1:8" s="48" customFormat="1" ht="12.75">
      <c r="A261" s="54">
        <v>184</v>
      </c>
      <c r="B261" s="59" t="s">
        <v>631</v>
      </c>
      <c r="C261" s="54" t="s">
        <v>632</v>
      </c>
      <c r="D261" s="54" t="s">
        <v>633</v>
      </c>
      <c r="E261" s="50" t="s">
        <v>630</v>
      </c>
      <c r="F261" s="60">
        <v>60</v>
      </c>
      <c r="G261" s="61"/>
      <c r="H261" s="60">
        <f>G261*F261</f>
        <v>0</v>
      </c>
    </row>
    <row r="262" spans="1:8" s="48" customFormat="1" ht="12.75">
      <c r="A262" s="54">
        <v>185</v>
      </c>
      <c r="B262" s="59" t="s">
        <v>634</v>
      </c>
      <c r="C262" s="54" t="s">
        <v>635</v>
      </c>
      <c r="D262" s="54" t="s">
        <v>636</v>
      </c>
      <c r="E262" s="50" t="s">
        <v>74</v>
      </c>
      <c r="F262" s="60">
        <v>81</v>
      </c>
      <c r="G262" s="61"/>
      <c r="H262" s="60">
        <f>G262*F262</f>
        <v>0</v>
      </c>
    </row>
    <row r="263" spans="1:8" s="48" customFormat="1" ht="25.5">
      <c r="A263" s="54">
        <v>186</v>
      </c>
      <c r="B263" s="59" t="s">
        <v>637</v>
      </c>
      <c r="C263" s="54" t="s">
        <v>638</v>
      </c>
      <c r="D263" s="54" t="s">
        <v>639</v>
      </c>
      <c r="E263" s="50" t="s">
        <v>74</v>
      </c>
      <c r="F263" s="60">
        <v>78</v>
      </c>
      <c r="G263" s="61"/>
      <c r="H263" s="60">
        <f>G263*F263</f>
        <v>0</v>
      </c>
    </row>
    <row r="264" spans="1:8" s="51" customFormat="1" ht="15">
      <c r="A264" s="62"/>
      <c r="B264" s="62"/>
      <c r="C264" s="75" t="s">
        <v>640</v>
      </c>
      <c r="D264" s="75"/>
      <c r="E264" s="75"/>
      <c r="F264" s="75"/>
      <c r="G264" s="75"/>
      <c r="H264" s="64">
        <f>SUM(H256:H263)</f>
        <v>0</v>
      </c>
    </row>
    <row r="265" spans="1:8" s="49" customFormat="1" ht="15">
      <c r="A265" s="56"/>
      <c r="B265" s="57" t="s">
        <v>641</v>
      </c>
      <c r="C265" s="57" t="s">
        <v>642</v>
      </c>
      <c r="D265" s="57" t="s">
        <v>643</v>
      </c>
      <c r="E265" s="58"/>
      <c r="F265" s="58"/>
      <c r="G265" s="58"/>
      <c r="H265" s="58"/>
    </row>
    <row r="266" spans="1:8" s="48" customFormat="1" ht="12.75">
      <c r="A266" s="54">
        <v>187</v>
      </c>
      <c r="B266" s="59" t="s">
        <v>644</v>
      </c>
      <c r="C266" s="54" t="s">
        <v>606</v>
      </c>
      <c r="D266" s="54" t="s">
        <v>607</v>
      </c>
      <c r="E266" s="50" t="s">
        <v>74</v>
      </c>
      <c r="F266" s="60">
        <v>3</v>
      </c>
      <c r="G266" s="61"/>
      <c r="H266" s="60">
        <f>G266*F266</f>
        <v>0</v>
      </c>
    </row>
    <row r="267" spans="1:8" s="48" customFormat="1" ht="12.75">
      <c r="A267" s="54">
        <v>188</v>
      </c>
      <c r="B267" s="59" t="s">
        <v>645</v>
      </c>
      <c r="C267" s="54" t="s">
        <v>609</v>
      </c>
      <c r="D267" s="54" t="s">
        <v>646</v>
      </c>
      <c r="E267" s="50" t="s">
        <v>74</v>
      </c>
      <c r="F267" s="60">
        <v>3</v>
      </c>
      <c r="G267" s="61"/>
      <c r="H267" s="60">
        <f>G267*F267</f>
        <v>0</v>
      </c>
    </row>
    <row r="268" spans="1:8" s="48" customFormat="1" ht="12.75">
      <c r="A268" s="54">
        <v>189</v>
      </c>
      <c r="B268" s="59" t="s">
        <v>647</v>
      </c>
      <c r="C268" s="54" t="s">
        <v>599</v>
      </c>
      <c r="D268" s="54" t="s">
        <v>600</v>
      </c>
      <c r="E268" s="50" t="s">
        <v>74</v>
      </c>
      <c r="F268" s="60">
        <v>3</v>
      </c>
      <c r="G268" s="61"/>
      <c r="H268" s="60">
        <f>G268*F268</f>
        <v>0</v>
      </c>
    </row>
    <row r="269" spans="1:8" s="48" customFormat="1" ht="12.75">
      <c r="A269" s="54">
        <v>190</v>
      </c>
      <c r="B269" s="59" t="s">
        <v>648</v>
      </c>
      <c r="C269" s="54" t="s">
        <v>649</v>
      </c>
      <c r="D269" s="54" t="s">
        <v>650</v>
      </c>
      <c r="E269" s="50" t="s">
        <v>74</v>
      </c>
      <c r="F269" s="60">
        <v>3</v>
      </c>
      <c r="G269" s="61"/>
      <c r="H269" s="60">
        <f>G269*F269</f>
        <v>0</v>
      </c>
    </row>
    <row r="270" spans="1:8" s="48" customFormat="1" ht="12.75">
      <c r="A270" s="54">
        <v>191</v>
      </c>
      <c r="B270" s="59" t="s">
        <v>651</v>
      </c>
      <c r="C270" s="54" t="s">
        <v>622</v>
      </c>
      <c r="D270" s="54" t="s">
        <v>623</v>
      </c>
      <c r="E270" s="50" t="s">
        <v>74</v>
      </c>
      <c r="F270" s="60">
        <v>3</v>
      </c>
      <c r="G270" s="61"/>
      <c r="H270" s="60">
        <f>G270*F270</f>
        <v>0</v>
      </c>
    </row>
    <row r="271" spans="1:8" s="51" customFormat="1" ht="15">
      <c r="A271" s="62"/>
      <c r="B271" s="62"/>
      <c r="C271" s="75" t="s">
        <v>652</v>
      </c>
      <c r="D271" s="75"/>
      <c r="E271" s="75"/>
      <c r="F271" s="75"/>
      <c r="G271" s="75"/>
      <c r="H271" s="64">
        <f>SUM(H266:H270)</f>
        <v>0</v>
      </c>
    </row>
    <row r="272" spans="1:8" s="49" customFormat="1" ht="15">
      <c r="A272" s="56"/>
      <c r="B272" s="57" t="s">
        <v>653</v>
      </c>
      <c r="C272" s="57" t="s">
        <v>654</v>
      </c>
      <c r="D272" s="57" t="s">
        <v>655</v>
      </c>
      <c r="E272" s="58"/>
      <c r="F272" s="58"/>
      <c r="G272" s="58"/>
      <c r="H272" s="58"/>
    </row>
    <row r="273" spans="1:8" s="48" customFormat="1" ht="12.75">
      <c r="A273" s="54">
        <v>192</v>
      </c>
      <c r="B273" s="59" t="s">
        <v>656</v>
      </c>
      <c r="C273" s="54" t="s">
        <v>657</v>
      </c>
      <c r="D273" s="54" t="s">
        <v>658</v>
      </c>
      <c r="E273" s="50" t="s">
        <v>74</v>
      </c>
      <c r="F273" s="60">
        <v>67</v>
      </c>
      <c r="G273" s="61"/>
      <c r="H273" s="60">
        <f>G273*F273</f>
        <v>0</v>
      </c>
    </row>
    <row r="274" spans="1:8" s="48" customFormat="1" ht="12.75">
      <c r="A274" s="54">
        <v>193</v>
      </c>
      <c r="B274" s="59" t="s">
        <v>659</v>
      </c>
      <c r="C274" s="54" t="s">
        <v>660</v>
      </c>
      <c r="D274" s="54" t="s">
        <v>661</v>
      </c>
      <c r="E274" s="50" t="s">
        <v>74</v>
      </c>
      <c r="F274" s="60">
        <v>4</v>
      </c>
      <c r="G274" s="61"/>
      <c r="H274" s="60">
        <f>G274*F274</f>
        <v>0</v>
      </c>
    </row>
    <row r="275" spans="1:8" s="48" customFormat="1" ht="12.75">
      <c r="A275" s="54">
        <v>194</v>
      </c>
      <c r="B275" s="59" t="s">
        <v>662</v>
      </c>
      <c r="C275" s="54" t="s">
        <v>663</v>
      </c>
      <c r="D275" s="54" t="s">
        <v>664</v>
      </c>
      <c r="E275" s="50" t="s">
        <v>74</v>
      </c>
      <c r="F275" s="60">
        <v>4</v>
      </c>
      <c r="G275" s="61"/>
      <c r="H275" s="60">
        <f>G275*F275</f>
        <v>0</v>
      </c>
    </row>
    <row r="276" spans="1:8" s="51" customFormat="1" ht="15">
      <c r="A276" s="62"/>
      <c r="B276" s="62"/>
      <c r="C276" s="75" t="s">
        <v>665</v>
      </c>
      <c r="D276" s="75"/>
      <c r="E276" s="75"/>
      <c r="F276" s="75"/>
      <c r="G276" s="75"/>
      <c r="H276" s="64">
        <f>SUM(H273:H275)</f>
        <v>0</v>
      </c>
    </row>
    <row r="277" spans="1:8" s="51" customFormat="1" ht="15">
      <c r="A277" s="62"/>
      <c r="B277" s="62"/>
      <c r="C277" s="75" t="s">
        <v>666</v>
      </c>
      <c r="D277" s="75"/>
      <c r="E277" s="75"/>
      <c r="F277" s="75"/>
      <c r="G277" s="75"/>
      <c r="H277" s="64">
        <f>H233+H240+H249+H254+H264+H271+H276</f>
        <v>0</v>
      </c>
    </row>
    <row r="278" spans="1:8" s="49" customFormat="1" ht="15">
      <c r="A278" s="56"/>
      <c r="B278" s="57" t="s">
        <v>667</v>
      </c>
      <c r="C278" s="57" t="s">
        <v>668</v>
      </c>
      <c r="D278" s="57" t="s">
        <v>669</v>
      </c>
      <c r="E278" s="58"/>
      <c r="F278" s="58"/>
      <c r="G278" s="58"/>
      <c r="H278" s="58"/>
    </row>
    <row r="279" spans="1:8" s="49" customFormat="1" ht="15">
      <c r="A279" s="56"/>
      <c r="B279" s="57" t="s">
        <v>670</v>
      </c>
      <c r="C279" s="57" t="s">
        <v>671</v>
      </c>
      <c r="D279" s="57" t="s">
        <v>672</v>
      </c>
      <c r="E279" s="58"/>
      <c r="F279" s="58"/>
      <c r="G279" s="58"/>
      <c r="H279" s="58"/>
    </row>
    <row r="280" spans="1:8" s="48" customFormat="1" ht="12.75">
      <c r="A280" s="54">
        <v>195</v>
      </c>
      <c r="B280" s="59" t="s">
        <v>673</v>
      </c>
      <c r="C280" s="54" t="s">
        <v>671</v>
      </c>
      <c r="D280" s="54" t="s">
        <v>672</v>
      </c>
      <c r="E280" s="50" t="s">
        <v>630</v>
      </c>
      <c r="F280" s="60">
        <v>23.75</v>
      </c>
      <c r="G280" s="61"/>
      <c r="H280" s="60">
        <f>G280*F280</f>
        <v>0</v>
      </c>
    </row>
    <row r="281" spans="1:8" s="51" customFormat="1" ht="15">
      <c r="A281" s="62"/>
      <c r="B281" s="62"/>
      <c r="C281" s="75" t="s">
        <v>674</v>
      </c>
      <c r="D281" s="75"/>
      <c r="E281" s="75"/>
      <c r="F281" s="75"/>
      <c r="G281" s="75"/>
      <c r="H281" s="64">
        <f>SUM(H280:H280)</f>
        <v>0</v>
      </c>
    </row>
    <row r="282" spans="1:8" s="51" customFormat="1" ht="15">
      <c r="A282" s="62"/>
      <c r="B282" s="62"/>
      <c r="C282" s="75" t="s">
        <v>675</v>
      </c>
      <c r="D282" s="75"/>
      <c r="E282" s="75"/>
      <c r="F282" s="75"/>
      <c r="G282" s="75"/>
      <c r="H282" s="64">
        <f>H281</f>
        <v>0</v>
      </c>
    </row>
    <row r="283" spans="1:8" s="49" customFormat="1" ht="15">
      <c r="A283" s="56"/>
      <c r="B283" s="57" t="s">
        <v>676</v>
      </c>
      <c r="C283" s="57" t="s">
        <v>677</v>
      </c>
      <c r="D283" s="57" t="s">
        <v>678</v>
      </c>
      <c r="E283" s="58"/>
      <c r="F283" s="58"/>
      <c r="G283" s="58"/>
      <c r="H283" s="58"/>
    </row>
    <row r="284" spans="1:8" s="49" customFormat="1" ht="15">
      <c r="A284" s="56"/>
      <c r="B284" s="57" t="s">
        <v>679</v>
      </c>
      <c r="C284" s="57" t="s">
        <v>677</v>
      </c>
      <c r="D284" s="57" t="s">
        <v>678</v>
      </c>
      <c r="E284" s="58"/>
      <c r="F284" s="58"/>
      <c r="G284" s="58"/>
      <c r="H284" s="58"/>
    </row>
    <row r="285" spans="1:8" s="48" customFormat="1" ht="12.75">
      <c r="A285" s="54">
        <v>196</v>
      </c>
      <c r="B285" s="59" t="s">
        <v>680</v>
      </c>
      <c r="C285" s="54" t="s">
        <v>681</v>
      </c>
      <c r="D285" s="54" t="s">
        <v>682</v>
      </c>
      <c r="E285" s="50" t="s">
        <v>74</v>
      </c>
      <c r="F285" s="60">
        <v>1</v>
      </c>
      <c r="G285" s="61"/>
      <c r="H285" s="60">
        <f aca="true" t="shared" si="4" ref="H285:H290">G285*F285</f>
        <v>0</v>
      </c>
    </row>
    <row r="286" spans="1:8" s="48" customFormat="1" ht="12.75">
      <c r="A286" s="54">
        <v>197</v>
      </c>
      <c r="B286" s="59" t="s">
        <v>683</v>
      </c>
      <c r="C286" s="54" t="s">
        <v>684</v>
      </c>
      <c r="D286" s="54" t="s">
        <v>685</v>
      </c>
      <c r="E286" s="50" t="s">
        <v>74</v>
      </c>
      <c r="F286" s="60">
        <v>2</v>
      </c>
      <c r="G286" s="61"/>
      <c r="H286" s="60">
        <f t="shared" si="4"/>
        <v>0</v>
      </c>
    </row>
    <row r="287" spans="1:8" s="48" customFormat="1" ht="25.5">
      <c r="A287" s="54">
        <v>198</v>
      </c>
      <c r="B287" s="59" t="s">
        <v>686</v>
      </c>
      <c r="C287" s="54" t="s">
        <v>687</v>
      </c>
      <c r="D287" s="54" t="s">
        <v>688</v>
      </c>
      <c r="E287" s="50" t="s">
        <v>74</v>
      </c>
      <c r="F287" s="60">
        <v>1</v>
      </c>
      <c r="G287" s="61"/>
      <c r="H287" s="60">
        <f t="shared" si="4"/>
        <v>0</v>
      </c>
    </row>
    <row r="288" spans="1:8" s="48" customFormat="1" ht="12.75">
      <c r="A288" s="54">
        <v>199</v>
      </c>
      <c r="B288" s="59" t="s">
        <v>689</v>
      </c>
      <c r="C288" s="54" t="s">
        <v>690</v>
      </c>
      <c r="D288" s="54" t="s">
        <v>691</v>
      </c>
      <c r="E288" s="50" t="s">
        <v>74</v>
      </c>
      <c r="F288" s="60">
        <v>1</v>
      </c>
      <c r="G288" s="61"/>
      <c r="H288" s="60">
        <f t="shared" si="4"/>
        <v>0</v>
      </c>
    </row>
    <row r="289" spans="1:8" s="48" customFormat="1" ht="12.75">
      <c r="A289" s="54">
        <v>200</v>
      </c>
      <c r="B289" s="59" t="s">
        <v>692</v>
      </c>
      <c r="C289" s="54" t="s">
        <v>122</v>
      </c>
      <c r="D289" s="54" t="s">
        <v>123</v>
      </c>
      <c r="E289" s="50" t="s">
        <v>74</v>
      </c>
      <c r="F289" s="60">
        <v>2</v>
      </c>
      <c r="G289" s="61"/>
      <c r="H289" s="60">
        <f t="shared" si="4"/>
        <v>0</v>
      </c>
    </row>
    <row r="290" spans="1:8" s="48" customFormat="1" ht="12.75">
      <c r="A290" s="54">
        <v>201</v>
      </c>
      <c r="B290" s="59" t="s">
        <v>693</v>
      </c>
      <c r="C290" s="54" t="s">
        <v>143</v>
      </c>
      <c r="D290" s="54" t="s">
        <v>694</v>
      </c>
      <c r="E290" s="50" t="s">
        <v>74</v>
      </c>
      <c r="F290" s="60">
        <v>4</v>
      </c>
      <c r="G290" s="61"/>
      <c r="H290" s="60">
        <f t="shared" si="4"/>
        <v>0</v>
      </c>
    </row>
    <row r="291" spans="1:8" s="51" customFormat="1" ht="15">
      <c r="A291" s="62"/>
      <c r="B291" s="62"/>
      <c r="C291" s="75" t="s">
        <v>695</v>
      </c>
      <c r="D291" s="75"/>
      <c r="E291" s="75"/>
      <c r="F291" s="75"/>
      <c r="G291" s="75"/>
      <c r="H291" s="64">
        <f>SUM(H285:H290)</f>
        <v>0</v>
      </c>
    </row>
    <row r="292" spans="1:8" s="51" customFormat="1" ht="15">
      <c r="A292" s="62"/>
      <c r="B292" s="62"/>
      <c r="C292" s="75" t="s">
        <v>695</v>
      </c>
      <c r="D292" s="75"/>
      <c r="E292" s="75"/>
      <c r="F292" s="75"/>
      <c r="G292" s="75"/>
      <c r="H292" s="64">
        <f>H291</f>
        <v>0</v>
      </c>
    </row>
    <row r="293" spans="1:8" s="49" customFormat="1" ht="15">
      <c r="A293" s="56"/>
      <c r="B293" s="57" t="s">
        <v>696</v>
      </c>
      <c r="C293" s="57" t="s">
        <v>697</v>
      </c>
      <c r="D293" s="57" t="s">
        <v>698</v>
      </c>
      <c r="E293" s="58"/>
      <c r="F293" s="58"/>
      <c r="G293" s="58"/>
      <c r="H293" s="58"/>
    </row>
    <row r="294" spans="1:8" s="49" customFormat="1" ht="15">
      <c r="A294" s="56"/>
      <c r="B294" s="57" t="s">
        <v>699</v>
      </c>
      <c r="C294" s="57" t="s">
        <v>697</v>
      </c>
      <c r="D294" s="57" t="s">
        <v>698</v>
      </c>
      <c r="E294" s="58"/>
      <c r="F294" s="58"/>
      <c r="G294" s="58"/>
      <c r="H294" s="58"/>
    </row>
    <row r="295" spans="1:8" s="48" customFormat="1" ht="38.25">
      <c r="A295" s="54"/>
      <c r="B295" s="59" t="s">
        <v>700</v>
      </c>
      <c r="C295" s="52" t="s">
        <v>701</v>
      </c>
      <c r="D295" s="53" t="s">
        <v>702</v>
      </c>
      <c r="E295" s="50"/>
      <c r="F295" s="60"/>
      <c r="G295" s="60"/>
      <c r="H295" s="60"/>
    </row>
    <row r="296" spans="1:8" s="48" customFormat="1" ht="12.75">
      <c r="A296" s="54">
        <v>202</v>
      </c>
      <c r="B296" s="59" t="s">
        <v>703</v>
      </c>
      <c r="C296" s="54" t="s">
        <v>704</v>
      </c>
      <c r="D296" s="54" t="s">
        <v>705</v>
      </c>
      <c r="E296" s="50" t="s">
        <v>74</v>
      </c>
      <c r="F296" s="60">
        <v>20</v>
      </c>
      <c r="G296" s="61"/>
      <c r="H296" s="60">
        <f aca="true" t="shared" si="5" ref="H296:H305">G296*F296</f>
        <v>0</v>
      </c>
    </row>
    <row r="297" spans="1:8" s="48" customFormat="1" ht="25.5">
      <c r="A297" s="54">
        <v>203</v>
      </c>
      <c r="B297" s="59" t="s">
        <v>706</v>
      </c>
      <c r="C297" s="54" t="s">
        <v>707</v>
      </c>
      <c r="D297" s="54" t="s">
        <v>708</v>
      </c>
      <c r="E297" s="50" t="s">
        <v>74</v>
      </c>
      <c r="F297" s="60">
        <v>60</v>
      </c>
      <c r="G297" s="61"/>
      <c r="H297" s="60">
        <f t="shared" si="5"/>
        <v>0</v>
      </c>
    </row>
    <row r="298" spans="1:8" s="48" customFormat="1" ht="25.5">
      <c r="A298" s="54">
        <v>204</v>
      </c>
      <c r="B298" s="59" t="s">
        <v>709</v>
      </c>
      <c r="C298" s="54" t="s">
        <v>710</v>
      </c>
      <c r="D298" s="54" t="s">
        <v>711</v>
      </c>
      <c r="E298" s="50" t="s">
        <v>74</v>
      </c>
      <c r="F298" s="60">
        <v>60</v>
      </c>
      <c r="G298" s="61"/>
      <c r="H298" s="60">
        <f t="shared" si="5"/>
        <v>0</v>
      </c>
    </row>
    <row r="299" spans="1:8" s="48" customFormat="1" ht="25.5">
      <c r="A299" s="54">
        <v>205</v>
      </c>
      <c r="B299" s="59" t="s">
        <v>712</v>
      </c>
      <c r="C299" s="54" t="s">
        <v>713</v>
      </c>
      <c r="D299" s="54" t="s">
        <v>714</v>
      </c>
      <c r="E299" s="50" t="s">
        <v>74</v>
      </c>
      <c r="F299" s="60">
        <v>7</v>
      </c>
      <c r="G299" s="61"/>
      <c r="H299" s="60">
        <f t="shared" si="5"/>
        <v>0</v>
      </c>
    </row>
    <row r="300" spans="1:8" s="48" customFormat="1" ht="25.5">
      <c r="A300" s="54">
        <v>206</v>
      </c>
      <c r="B300" s="59" t="s">
        <v>715</v>
      </c>
      <c r="C300" s="54" t="s">
        <v>716</v>
      </c>
      <c r="D300" s="54" t="s">
        <v>717</v>
      </c>
      <c r="E300" s="50" t="s">
        <v>74</v>
      </c>
      <c r="F300" s="60">
        <v>30</v>
      </c>
      <c r="G300" s="61"/>
      <c r="H300" s="60">
        <f t="shared" si="5"/>
        <v>0</v>
      </c>
    </row>
    <row r="301" spans="1:8" s="48" customFormat="1" ht="12.75">
      <c r="A301" s="54">
        <v>207</v>
      </c>
      <c r="B301" s="59" t="s">
        <v>718</v>
      </c>
      <c r="C301" s="54" t="s">
        <v>719</v>
      </c>
      <c r="D301" s="54" t="s">
        <v>720</v>
      </c>
      <c r="E301" s="50" t="s">
        <v>74</v>
      </c>
      <c r="F301" s="60">
        <v>8</v>
      </c>
      <c r="G301" s="61"/>
      <c r="H301" s="60">
        <f t="shared" si="5"/>
        <v>0</v>
      </c>
    </row>
    <row r="302" spans="1:8" s="48" customFormat="1" ht="25.5">
      <c r="A302" s="54">
        <v>208</v>
      </c>
      <c r="B302" s="59" t="s">
        <v>721</v>
      </c>
      <c r="C302" s="54" t="s">
        <v>722</v>
      </c>
      <c r="D302" s="54" t="s">
        <v>723</v>
      </c>
      <c r="E302" s="50" t="s">
        <v>74</v>
      </c>
      <c r="F302" s="60">
        <v>200</v>
      </c>
      <c r="G302" s="61"/>
      <c r="H302" s="60">
        <f t="shared" si="5"/>
        <v>0</v>
      </c>
    </row>
    <row r="303" spans="1:8" s="48" customFormat="1" ht="25.5">
      <c r="A303" s="54">
        <v>209</v>
      </c>
      <c r="B303" s="59" t="s">
        <v>724</v>
      </c>
      <c r="C303" s="54" t="s">
        <v>725</v>
      </c>
      <c r="D303" s="54" t="s">
        <v>726</v>
      </c>
      <c r="E303" s="50" t="s">
        <v>74</v>
      </c>
      <c r="F303" s="60">
        <v>1</v>
      </c>
      <c r="G303" s="61"/>
      <c r="H303" s="60">
        <f t="shared" si="5"/>
        <v>0</v>
      </c>
    </row>
    <row r="304" spans="1:8" s="48" customFormat="1" ht="12.75">
      <c r="A304" s="54">
        <v>210</v>
      </c>
      <c r="B304" s="59" t="s">
        <v>727</v>
      </c>
      <c r="C304" s="54" t="s">
        <v>728</v>
      </c>
      <c r="D304" s="54" t="s">
        <v>729</v>
      </c>
      <c r="E304" s="50" t="s">
        <v>74</v>
      </c>
      <c r="F304" s="60">
        <v>1</v>
      </c>
      <c r="G304" s="61"/>
      <c r="H304" s="60">
        <f t="shared" si="5"/>
        <v>0</v>
      </c>
    </row>
    <row r="305" spans="1:8" s="48" customFormat="1" ht="12.75">
      <c r="A305" s="54">
        <v>211</v>
      </c>
      <c r="B305" s="59" t="s">
        <v>730</v>
      </c>
      <c r="C305" s="54" t="s">
        <v>731</v>
      </c>
      <c r="D305" s="54" t="s">
        <v>732</v>
      </c>
      <c r="E305" s="50" t="s">
        <v>74</v>
      </c>
      <c r="F305" s="60">
        <v>155</v>
      </c>
      <c r="G305" s="61"/>
      <c r="H305" s="60">
        <f t="shared" si="5"/>
        <v>0</v>
      </c>
    </row>
    <row r="306" spans="1:8" s="51" customFormat="1" ht="15">
      <c r="A306" s="62"/>
      <c r="B306" s="62"/>
      <c r="C306" s="75" t="s">
        <v>733</v>
      </c>
      <c r="D306" s="75"/>
      <c r="E306" s="75"/>
      <c r="F306" s="75"/>
      <c r="G306" s="75"/>
      <c r="H306" s="64">
        <f>SUM(H295:H305)</f>
        <v>0</v>
      </c>
    </row>
    <row r="307" spans="1:8" s="51" customFormat="1" ht="15">
      <c r="A307" s="62"/>
      <c r="B307" s="62"/>
      <c r="C307" s="75" t="s">
        <v>733</v>
      </c>
      <c r="D307" s="75"/>
      <c r="E307" s="75"/>
      <c r="F307" s="75"/>
      <c r="G307" s="75"/>
      <c r="H307" s="64">
        <f>H306</f>
        <v>0</v>
      </c>
    </row>
    <row r="308" spans="1:8" s="51" customFormat="1" ht="15">
      <c r="A308" s="62"/>
      <c r="B308" s="62"/>
      <c r="C308" s="75" t="s">
        <v>734</v>
      </c>
      <c r="D308" s="75"/>
      <c r="E308" s="75"/>
      <c r="F308" s="75"/>
      <c r="G308" s="75"/>
      <c r="H308" s="64">
        <f>H277+H282+H292+H307</f>
        <v>0</v>
      </c>
    </row>
    <row r="309" spans="1:8" s="48" customFormat="1" ht="12.75">
      <c r="A309" s="65"/>
      <c r="B309" s="65"/>
      <c r="C309" s="65"/>
      <c r="D309" s="65"/>
      <c r="E309" s="65"/>
      <c r="F309" s="65"/>
      <c r="G309" s="65"/>
      <c r="H309" s="65"/>
    </row>
    <row r="310" spans="1:8" s="49" customFormat="1" ht="15">
      <c r="A310" s="56"/>
      <c r="B310" s="57" t="s">
        <v>735</v>
      </c>
      <c r="C310" s="57" t="s">
        <v>736</v>
      </c>
      <c r="D310" s="57" t="s">
        <v>736</v>
      </c>
      <c r="E310" s="58"/>
      <c r="F310" s="58"/>
      <c r="G310" s="58"/>
      <c r="H310" s="58"/>
    </row>
    <row r="311" spans="1:8" s="49" customFormat="1" ht="15">
      <c r="A311" s="56"/>
      <c r="B311" s="57" t="s">
        <v>737</v>
      </c>
      <c r="C311" s="57" t="s">
        <v>738</v>
      </c>
      <c r="D311" s="57" t="s">
        <v>738</v>
      </c>
      <c r="E311" s="58"/>
      <c r="F311" s="58"/>
      <c r="G311" s="58"/>
      <c r="H311" s="58"/>
    </row>
    <row r="312" spans="1:8" s="49" customFormat="1" ht="15">
      <c r="A312" s="56"/>
      <c r="B312" s="57" t="s">
        <v>739</v>
      </c>
      <c r="C312" s="57" t="s">
        <v>740</v>
      </c>
      <c r="D312" s="57" t="s">
        <v>741</v>
      </c>
      <c r="E312" s="58"/>
      <c r="F312" s="58"/>
      <c r="G312" s="58"/>
      <c r="H312" s="58"/>
    </row>
    <row r="313" spans="1:8" s="48" customFormat="1" ht="12.75">
      <c r="A313" s="54">
        <v>212</v>
      </c>
      <c r="B313" s="59" t="s">
        <v>742</v>
      </c>
      <c r="C313" s="54" t="s">
        <v>893</v>
      </c>
      <c r="D313" s="54" t="s">
        <v>743</v>
      </c>
      <c r="E313" s="50" t="s">
        <v>74</v>
      </c>
      <c r="F313" s="60">
        <v>300</v>
      </c>
      <c r="G313" s="61"/>
      <c r="H313" s="60">
        <f>G313*F313</f>
        <v>0</v>
      </c>
    </row>
    <row r="314" spans="1:8" s="48" customFormat="1" ht="12.75">
      <c r="A314" s="54">
        <v>213</v>
      </c>
      <c r="B314" s="59" t="s">
        <v>744</v>
      </c>
      <c r="C314" s="54" t="s">
        <v>745</v>
      </c>
      <c r="D314" s="54" t="s">
        <v>746</v>
      </c>
      <c r="E314" s="50" t="s">
        <v>74</v>
      </c>
      <c r="F314" s="60">
        <v>2</v>
      </c>
      <c r="G314" s="61"/>
      <c r="H314" s="60">
        <f>G314*F314</f>
        <v>0</v>
      </c>
    </row>
    <row r="315" spans="1:8" s="48" customFormat="1" ht="12.75">
      <c r="A315" s="54">
        <v>214</v>
      </c>
      <c r="B315" s="59" t="s">
        <v>747</v>
      </c>
      <c r="C315" s="54" t="s">
        <v>748</v>
      </c>
      <c r="D315" s="54" t="s">
        <v>749</v>
      </c>
      <c r="E315" s="50" t="s">
        <v>74</v>
      </c>
      <c r="F315" s="60">
        <v>15</v>
      </c>
      <c r="G315" s="61"/>
      <c r="H315" s="60">
        <f>G315*F315</f>
        <v>0</v>
      </c>
    </row>
    <row r="316" spans="1:8" s="48" customFormat="1" ht="12.75">
      <c r="A316" s="54">
        <v>215</v>
      </c>
      <c r="B316" s="59" t="s">
        <v>750</v>
      </c>
      <c r="C316" s="54" t="s">
        <v>751</v>
      </c>
      <c r="D316" s="54" t="s">
        <v>752</v>
      </c>
      <c r="E316" s="50" t="s">
        <v>74</v>
      </c>
      <c r="F316" s="60">
        <v>2</v>
      </c>
      <c r="G316" s="61"/>
      <c r="H316" s="60">
        <f>G316*F316</f>
        <v>0</v>
      </c>
    </row>
    <row r="317" spans="1:8" s="48" customFormat="1" ht="12.75">
      <c r="A317" s="54">
        <v>216</v>
      </c>
      <c r="B317" s="59" t="s">
        <v>753</v>
      </c>
      <c r="C317" s="54" t="s">
        <v>754</v>
      </c>
      <c r="D317" s="54" t="s">
        <v>755</v>
      </c>
      <c r="E317" s="50" t="s">
        <v>74</v>
      </c>
      <c r="F317" s="60">
        <v>1</v>
      </c>
      <c r="G317" s="61"/>
      <c r="H317" s="60">
        <f>G317*F317</f>
        <v>0</v>
      </c>
    </row>
    <row r="318" spans="1:8" s="48" customFormat="1" ht="12.75">
      <c r="A318" s="54"/>
      <c r="B318" s="59" t="s">
        <v>756</v>
      </c>
      <c r="C318" s="54" t="s">
        <v>757</v>
      </c>
      <c r="D318" s="54" t="s">
        <v>758</v>
      </c>
      <c r="E318" s="50"/>
      <c r="F318" s="60"/>
      <c r="G318" s="60"/>
      <c r="H318" s="60"/>
    </row>
    <row r="319" spans="1:8" s="48" customFormat="1" ht="12.75">
      <c r="A319" s="54">
        <v>217</v>
      </c>
      <c r="B319" s="59" t="s">
        <v>759</v>
      </c>
      <c r="C319" s="54" t="s">
        <v>760</v>
      </c>
      <c r="D319" s="54" t="s">
        <v>761</v>
      </c>
      <c r="E319" s="50" t="s">
        <v>619</v>
      </c>
      <c r="F319" s="60">
        <v>30.7</v>
      </c>
      <c r="G319" s="61"/>
      <c r="H319" s="60">
        <f>G319*F319</f>
        <v>0</v>
      </c>
    </row>
    <row r="320" spans="1:8" s="48" customFormat="1" ht="12.75">
      <c r="A320" s="54">
        <v>218</v>
      </c>
      <c r="B320" s="59" t="s">
        <v>762</v>
      </c>
      <c r="C320" s="54" t="s">
        <v>763</v>
      </c>
      <c r="D320" s="54" t="s">
        <v>764</v>
      </c>
      <c r="E320" s="50" t="s">
        <v>74</v>
      </c>
      <c r="F320" s="60">
        <v>2</v>
      </c>
      <c r="G320" s="61"/>
      <c r="H320" s="60">
        <f>G320*F320</f>
        <v>0</v>
      </c>
    </row>
    <row r="321" spans="1:8" s="51" customFormat="1" ht="15">
      <c r="A321" s="62"/>
      <c r="B321" s="62"/>
      <c r="C321" s="75" t="s">
        <v>765</v>
      </c>
      <c r="D321" s="75"/>
      <c r="E321" s="75"/>
      <c r="F321" s="75"/>
      <c r="G321" s="75"/>
      <c r="H321" s="64">
        <f>SUM(H313:H320)</f>
        <v>0</v>
      </c>
    </row>
    <row r="322" spans="1:8" s="51" customFormat="1" ht="15">
      <c r="A322" s="62"/>
      <c r="B322" s="62"/>
      <c r="C322" s="75" t="s">
        <v>766</v>
      </c>
      <c r="D322" s="75"/>
      <c r="E322" s="75"/>
      <c r="F322" s="75"/>
      <c r="G322" s="75"/>
      <c r="H322" s="64">
        <f>H321</f>
        <v>0</v>
      </c>
    </row>
    <row r="323" spans="1:8" s="51" customFormat="1" ht="15">
      <c r="A323" s="62"/>
      <c r="B323" s="62"/>
      <c r="C323" s="75" t="s">
        <v>767</v>
      </c>
      <c r="D323" s="75"/>
      <c r="E323" s="75"/>
      <c r="F323" s="75"/>
      <c r="G323" s="75"/>
      <c r="H323" s="64">
        <f>H322</f>
        <v>0</v>
      </c>
    </row>
    <row r="324" spans="1:8" s="48" customFormat="1" ht="12.75">
      <c r="A324" s="65"/>
      <c r="B324" s="65"/>
      <c r="C324" s="65"/>
      <c r="D324" s="65"/>
      <c r="E324" s="65"/>
      <c r="F324" s="65"/>
      <c r="G324" s="65"/>
      <c r="H324" s="65"/>
    </row>
    <row r="325" spans="1:8" s="49" customFormat="1" ht="15">
      <c r="A325" s="56"/>
      <c r="B325" s="57" t="s">
        <v>768</v>
      </c>
      <c r="C325" s="57" t="s">
        <v>769</v>
      </c>
      <c r="D325" s="57" t="s">
        <v>770</v>
      </c>
      <c r="E325" s="58"/>
      <c r="F325" s="58"/>
      <c r="G325" s="58"/>
      <c r="H325" s="58"/>
    </row>
    <row r="326" spans="1:8" s="49" customFormat="1" ht="15">
      <c r="A326" s="56"/>
      <c r="B326" s="57" t="s">
        <v>771</v>
      </c>
      <c r="C326" s="57" t="s">
        <v>769</v>
      </c>
      <c r="D326" s="57" t="s">
        <v>772</v>
      </c>
      <c r="E326" s="58"/>
      <c r="F326" s="58"/>
      <c r="G326" s="58"/>
      <c r="H326" s="58"/>
    </row>
    <row r="327" spans="1:8" s="49" customFormat="1" ht="15">
      <c r="A327" s="54">
        <v>219</v>
      </c>
      <c r="B327" s="57" t="s">
        <v>773</v>
      </c>
      <c r="C327" s="57" t="s">
        <v>774</v>
      </c>
      <c r="D327" s="66" t="s">
        <v>775</v>
      </c>
      <c r="E327" s="58"/>
      <c r="F327" s="58"/>
      <c r="G327" s="58"/>
      <c r="H327" s="60">
        <f>SUM(H328:H340)</f>
        <v>0</v>
      </c>
    </row>
    <row r="328" spans="1:8" s="48" customFormat="1" ht="28.5">
      <c r="A328" s="54"/>
      <c r="B328" s="59" t="s">
        <v>776</v>
      </c>
      <c r="C328" s="54" t="s">
        <v>777</v>
      </c>
      <c r="D328" s="67" t="s">
        <v>778</v>
      </c>
      <c r="E328" s="50" t="s">
        <v>74</v>
      </c>
      <c r="F328" s="60">
        <v>18</v>
      </c>
      <c r="G328" s="61"/>
      <c r="H328" s="60">
        <f aca="true" t="shared" si="6" ref="H328:H360">G328*F328</f>
        <v>0</v>
      </c>
    </row>
    <row r="329" spans="1:8" s="48" customFormat="1" ht="12.75">
      <c r="A329" s="54"/>
      <c r="B329" s="59" t="s">
        <v>779</v>
      </c>
      <c r="C329" s="54" t="s">
        <v>780</v>
      </c>
      <c r="D329" s="55" t="s">
        <v>781</v>
      </c>
      <c r="E329" s="50" t="s">
        <v>74</v>
      </c>
      <c r="F329" s="60">
        <v>9</v>
      </c>
      <c r="G329" s="61"/>
      <c r="H329" s="60">
        <f t="shared" si="6"/>
        <v>0</v>
      </c>
    </row>
    <row r="330" spans="1:8" s="48" customFormat="1" ht="12.75">
      <c r="A330" s="54"/>
      <c r="B330" s="59" t="s">
        <v>782</v>
      </c>
      <c r="C330" s="54" t="s">
        <v>783</v>
      </c>
      <c r="D330" s="55" t="s">
        <v>784</v>
      </c>
      <c r="E330" s="50" t="s">
        <v>74</v>
      </c>
      <c r="F330" s="60">
        <v>1</v>
      </c>
      <c r="G330" s="61"/>
      <c r="H330" s="60">
        <f t="shared" si="6"/>
        <v>0</v>
      </c>
    </row>
    <row r="331" spans="1:8" s="48" customFormat="1" ht="12.75">
      <c r="A331" s="54"/>
      <c r="B331" s="59" t="s">
        <v>785</v>
      </c>
      <c r="C331" s="54" t="s">
        <v>786</v>
      </c>
      <c r="D331" s="55" t="s">
        <v>786</v>
      </c>
      <c r="E331" s="50" t="s">
        <v>74</v>
      </c>
      <c r="F331" s="60">
        <v>3</v>
      </c>
      <c r="G331" s="61"/>
      <c r="H331" s="60">
        <f t="shared" si="6"/>
        <v>0</v>
      </c>
    </row>
    <row r="332" spans="1:8" s="48" customFormat="1" ht="12.75">
      <c r="A332" s="54"/>
      <c r="B332" s="59" t="s">
        <v>787</v>
      </c>
      <c r="C332" s="54" t="s">
        <v>788</v>
      </c>
      <c r="D332" s="54" t="s">
        <v>789</v>
      </c>
      <c r="E332" s="50" t="s">
        <v>74</v>
      </c>
      <c r="F332" s="60">
        <v>3</v>
      </c>
      <c r="G332" s="61"/>
      <c r="H332" s="60">
        <f t="shared" si="6"/>
        <v>0</v>
      </c>
    </row>
    <row r="333" spans="1:8" s="48" customFormat="1" ht="12.75">
      <c r="A333" s="54"/>
      <c r="B333" s="59" t="s">
        <v>790</v>
      </c>
      <c r="C333" s="54" t="s">
        <v>791</v>
      </c>
      <c r="D333" s="55" t="s">
        <v>792</v>
      </c>
      <c r="E333" s="50" t="s">
        <v>74</v>
      </c>
      <c r="F333" s="60">
        <v>3</v>
      </c>
      <c r="G333" s="61"/>
      <c r="H333" s="60">
        <f t="shared" si="6"/>
        <v>0</v>
      </c>
    </row>
    <row r="334" spans="1:8" s="48" customFormat="1" ht="12.75">
      <c r="A334" s="54"/>
      <c r="B334" s="59" t="s">
        <v>793</v>
      </c>
      <c r="C334" s="54" t="s">
        <v>794</v>
      </c>
      <c r="D334" s="55" t="s">
        <v>795</v>
      </c>
      <c r="E334" s="50" t="s">
        <v>74</v>
      </c>
      <c r="F334" s="60">
        <v>3</v>
      </c>
      <c r="G334" s="61"/>
      <c r="H334" s="60">
        <f t="shared" si="6"/>
        <v>0</v>
      </c>
    </row>
    <row r="335" spans="1:8" s="48" customFormat="1" ht="12.75">
      <c r="A335" s="54"/>
      <c r="B335" s="59" t="s">
        <v>796</v>
      </c>
      <c r="C335" s="54" t="s">
        <v>797</v>
      </c>
      <c r="D335" s="55" t="s">
        <v>798</v>
      </c>
      <c r="E335" s="50" t="s">
        <v>74</v>
      </c>
      <c r="F335" s="60">
        <v>3</v>
      </c>
      <c r="G335" s="61"/>
      <c r="H335" s="60">
        <f t="shared" si="6"/>
        <v>0</v>
      </c>
    </row>
    <row r="336" spans="1:8" s="48" customFormat="1" ht="12.75">
      <c r="A336" s="54"/>
      <c r="B336" s="59" t="s">
        <v>799</v>
      </c>
      <c r="C336" s="54" t="s">
        <v>800</v>
      </c>
      <c r="D336" s="55" t="s">
        <v>801</v>
      </c>
      <c r="E336" s="50" t="s">
        <v>74</v>
      </c>
      <c r="F336" s="60">
        <v>3</v>
      </c>
      <c r="G336" s="61"/>
      <c r="H336" s="60">
        <f t="shared" si="6"/>
        <v>0</v>
      </c>
    </row>
    <row r="337" spans="1:8" s="48" customFormat="1" ht="12.75">
      <c r="A337" s="54"/>
      <c r="B337" s="59" t="s">
        <v>802</v>
      </c>
      <c r="C337" s="54" t="s">
        <v>803</v>
      </c>
      <c r="D337" s="55" t="s">
        <v>804</v>
      </c>
      <c r="E337" s="50" t="s">
        <v>74</v>
      </c>
      <c r="F337" s="60">
        <v>3</v>
      </c>
      <c r="G337" s="61"/>
      <c r="H337" s="60">
        <f t="shared" si="6"/>
        <v>0</v>
      </c>
    </row>
    <row r="338" spans="1:8" s="48" customFormat="1" ht="12.75">
      <c r="A338" s="54"/>
      <c r="B338" s="59" t="s">
        <v>805</v>
      </c>
      <c r="C338" s="54" t="s">
        <v>806</v>
      </c>
      <c r="D338" s="55" t="s">
        <v>807</v>
      </c>
      <c r="E338" s="50" t="s">
        <v>74</v>
      </c>
      <c r="F338" s="60">
        <v>1</v>
      </c>
      <c r="G338" s="61"/>
      <c r="H338" s="60">
        <f t="shared" si="6"/>
        <v>0</v>
      </c>
    </row>
    <row r="339" spans="1:8" s="48" customFormat="1" ht="12.75">
      <c r="A339" s="54"/>
      <c r="B339" s="59" t="s">
        <v>808</v>
      </c>
      <c r="C339" s="54" t="s">
        <v>809</v>
      </c>
      <c r="D339" s="55" t="s">
        <v>810</v>
      </c>
      <c r="E339" s="50" t="s">
        <v>74</v>
      </c>
      <c r="F339" s="60">
        <v>1</v>
      </c>
      <c r="G339" s="61"/>
      <c r="H339" s="60">
        <f t="shared" si="6"/>
        <v>0</v>
      </c>
    </row>
    <row r="340" spans="1:8" s="48" customFormat="1" ht="12.75">
      <c r="A340" s="54"/>
      <c r="B340" s="59" t="s">
        <v>811</v>
      </c>
      <c r="C340" s="54" t="s">
        <v>812</v>
      </c>
      <c r="D340" s="55" t="s">
        <v>813</v>
      </c>
      <c r="E340" s="50" t="s">
        <v>814</v>
      </c>
      <c r="F340" s="60">
        <v>1</v>
      </c>
      <c r="G340" s="61"/>
      <c r="H340" s="60">
        <f t="shared" si="6"/>
        <v>0</v>
      </c>
    </row>
    <row r="341" spans="1:8" s="48" customFormat="1" ht="15">
      <c r="A341" s="54">
        <v>220</v>
      </c>
      <c r="B341" s="68" t="s">
        <v>815</v>
      </c>
      <c r="C341" s="66" t="s">
        <v>816</v>
      </c>
      <c r="D341" s="66" t="s">
        <v>817</v>
      </c>
      <c r="E341" s="65"/>
      <c r="F341" s="69"/>
      <c r="G341" s="69"/>
      <c r="H341" s="60">
        <f>SUM(H342:H354)</f>
        <v>0</v>
      </c>
    </row>
    <row r="342" spans="1:8" s="48" customFormat="1" ht="12.75">
      <c r="A342" s="70"/>
      <c r="B342" s="59" t="s">
        <v>818</v>
      </c>
      <c r="C342" s="54" t="s">
        <v>819</v>
      </c>
      <c r="D342" s="55" t="s">
        <v>820</v>
      </c>
      <c r="E342" s="50" t="s">
        <v>74</v>
      </c>
      <c r="F342" s="60">
        <v>5</v>
      </c>
      <c r="G342" s="61"/>
      <c r="H342" s="60">
        <f t="shared" si="6"/>
        <v>0</v>
      </c>
    </row>
    <row r="343" spans="1:8" s="48" customFormat="1" ht="12.75">
      <c r="A343" s="70"/>
      <c r="B343" s="59" t="s">
        <v>821</v>
      </c>
      <c r="C343" s="54" t="s">
        <v>822</v>
      </c>
      <c r="D343" s="55" t="s">
        <v>823</v>
      </c>
      <c r="E343" s="50" t="s">
        <v>74</v>
      </c>
      <c r="F343" s="60">
        <v>10</v>
      </c>
      <c r="G343" s="61"/>
      <c r="H343" s="60">
        <f t="shared" si="6"/>
        <v>0</v>
      </c>
    </row>
    <row r="344" spans="1:8" s="48" customFormat="1" ht="12.75">
      <c r="A344" s="70"/>
      <c r="B344" s="59" t="s">
        <v>824</v>
      </c>
      <c r="C344" s="54" t="s">
        <v>825</v>
      </c>
      <c r="D344" s="55" t="s">
        <v>826</v>
      </c>
      <c r="E344" s="50" t="s">
        <v>827</v>
      </c>
      <c r="F344" s="60">
        <v>1</v>
      </c>
      <c r="G344" s="61"/>
      <c r="H344" s="60">
        <f t="shared" si="6"/>
        <v>0</v>
      </c>
    </row>
    <row r="345" spans="1:8" s="48" customFormat="1" ht="25.5">
      <c r="A345" s="70"/>
      <c r="B345" s="59" t="s">
        <v>828</v>
      </c>
      <c r="C345" s="54" t="s">
        <v>829</v>
      </c>
      <c r="D345" s="55" t="s">
        <v>830</v>
      </c>
      <c r="E345" s="50" t="s">
        <v>74</v>
      </c>
      <c r="F345" s="60">
        <v>1</v>
      </c>
      <c r="G345" s="61"/>
      <c r="H345" s="60">
        <f t="shared" si="6"/>
        <v>0</v>
      </c>
    </row>
    <row r="346" spans="1:8" s="48" customFormat="1" ht="12.75">
      <c r="A346" s="70"/>
      <c r="B346" s="59" t="s">
        <v>831</v>
      </c>
      <c r="C346" s="54" t="s">
        <v>832</v>
      </c>
      <c r="D346" s="54" t="s">
        <v>833</v>
      </c>
      <c r="E346" s="50" t="s">
        <v>74</v>
      </c>
      <c r="F346" s="60">
        <v>1</v>
      </c>
      <c r="G346" s="61"/>
      <c r="H346" s="60">
        <f t="shared" si="6"/>
        <v>0</v>
      </c>
    </row>
    <row r="347" spans="1:8" s="48" customFormat="1" ht="12.75">
      <c r="A347" s="70"/>
      <c r="B347" s="59" t="s">
        <v>834</v>
      </c>
      <c r="C347" s="54" t="s">
        <v>835</v>
      </c>
      <c r="D347" s="54" t="s">
        <v>835</v>
      </c>
      <c r="E347" s="50" t="s">
        <v>74</v>
      </c>
      <c r="F347" s="60">
        <v>5</v>
      </c>
      <c r="G347" s="61"/>
      <c r="H347" s="60">
        <f t="shared" si="6"/>
        <v>0</v>
      </c>
    </row>
    <row r="348" spans="1:8" s="48" customFormat="1" ht="12.75">
      <c r="A348" s="70"/>
      <c r="B348" s="59" t="s">
        <v>836</v>
      </c>
      <c r="C348" s="54" t="s">
        <v>835</v>
      </c>
      <c r="D348" s="54" t="s">
        <v>835</v>
      </c>
      <c r="E348" s="50" t="s">
        <v>74</v>
      </c>
      <c r="F348" s="60">
        <v>2</v>
      </c>
      <c r="G348" s="61"/>
      <c r="H348" s="60">
        <f t="shared" si="6"/>
        <v>0</v>
      </c>
    </row>
    <row r="349" spans="1:8" s="48" customFormat="1" ht="12.75">
      <c r="A349" s="70"/>
      <c r="B349" s="59" t="s">
        <v>837</v>
      </c>
      <c r="C349" s="54" t="s">
        <v>838</v>
      </c>
      <c r="D349" s="55" t="s">
        <v>838</v>
      </c>
      <c r="E349" s="50" t="s">
        <v>74</v>
      </c>
      <c r="F349" s="60">
        <v>1</v>
      </c>
      <c r="G349" s="61"/>
      <c r="H349" s="60">
        <f t="shared" si="6"/>
        <v>0</v>
      </c>
    </row>
    <row r="350" spans="1:8" s="48" customFormat="1" ht="12.75">
      <c r="A350" s="70"/>
      <c r="B350" s="59" t="s">
        <v>839</v>
      </c>
      <c r="C350" s="54" t="s">
        <v>840</v>
      </c>
      <c r="D350" s="55" t="s">
        <v>841</v>
      </c>
      <c r="E350" s="50" t="s">
        <v>74</v>
      </c>
      <c r="F350" s="60">
        <v>2</v>
      </c>
      <c r="G350" s="61"/>
      <c r="H350" s="60">
        <f t="shared" si="6"/>
        <v>0</v>
      </c>
    </row>
    <row r="351" spans="1:8" s="48" customFormat="1" ht="12.75">
      <c r="A351" s="70"/>
      <c r="B351" s="59" t="s">
        <v>842</v>
      </c>
      <c r="C351" s="54" t="s">
        <v>843</v>
      </c>
      <c r="D351" s="55" t="s">
        <v>844</v>
      </c>
      <c r="E351" s="50" t="s">
        <v>74</v>
      </c>
      <c r="F351" s="60">
        <v>1</v>
      </c>
      <c r="G351" s="61"/>
      <c r="H351" s="60">
        <f t="shared" si="6"/>
        <v>0</v>
      </c>
    </row>
    <row r="352" spans="1:8" s="48" customFormat="1" ht="12.75">
      <c r="A352" s="70"/>
      <c r="B352" s="59" t="s">
        <v>845</v>
      </c>
      <c r="C352" s="54" t="s">
        <v>846</v>
      </c>
      <c r="D352" s="55" t="s">
        <v>846</v>
      </c>
      <c r="E352" s="50" t="s">
        <v>74</v>
      </c>
      <c r="F352" s="60">
        <v>1</v>
      </c>
      <c r="G352" s="61"/>
      <c r="H352" s="60">
        <f t="shared" si="6"/>
        <v>0</v>
      </c>
    </row>
    <row r="353" spans="1:8" s="48" customFormat="1" ht="12.75">
      <c r="A353" s="70"/>
      <c r="B353" s="59" t="s">
        <v>847</v>
      </c>
      <c r="C353" s="54" t="s">
        <v>848</v>
      </c>
      <c r="D353" s="55" t="s">
        <v>849</v>
      </c>
      <c r="E353" s="50" t="s">
        <v>74</v>
      </c>
      <c r="F353" s="60">
        <v>1</v>
      </c>
      <c r="G353" s="61"/>
      <c r="H353" s="60">
        <f t="shared" si="6"/>
        <v>0</v>
      </c>
    </row>
    <row r="354" spans="1:8" s="48" customFormat="1" ht="12.75">
      <c r="A354" s="70"/>
      <c r="B354" s="59" t="s">
        <v>850</v>
      </c>
      <c r="C354" s="54" t="s">
        <v>812</v>
      </c>
      <c r="D354" s="55" t="s">
        <v>813</v>
      </c>
      <c r="E354" s="50" t="s">
        <v>74</v>
      </c>
      <c r="F354" s="60">
        <v>1</v>
      </c>
      <c r="G354" s="61"/>
      <c r="H354" s="60">
        <f t="shared" si="6"/>
        <v>0</v>
      </c>
    </row>
    <row r="355" spans="1:8" s="48" customFormat="1" ht="15">
      <c r="A355" s="54">
        <v>221</v>
      </c>
      <c r="B355" s="68" t="s">
        <v>851</v>
      </c>
      <c r="C355" s="66" t="s">
        <v>852</v>
      </c>
      <c r="D355" s="66" t="s">
        <v>853</v>
      </c>
      <c r="E355" s="65"/>
      <c r="F355" s="69"/>
      <c r="G355" s="69"/>
      <c r="H355" s="60">
        <f>SUM(H356:H360)</f>
        <v>0</v>
      </c>
    </row>
    <row r="356" spans="1:8" s="48" customFormat="1" ht="12.75">
      <c r="A356" s="70"/>
      <c r="B356" s="59" t="s">
        <v>854</v>
      </c>
      <c r="C356" s="54" t="s">
        <v>855</v>
      </c>
      <c r="D356" s="55" t="s">
        <v>856</v>
      </c>
      <c r="E356" s="50" t="s">
        <v>74</v>
      </c>
      <c r="F356" s="60">
        <v>2</v>
      </c>
      <c r="G356" s="61"/>
      <c r="H356" s="60">
        <f t="shared" si="6"/>
        <v>0</v>
      </c>
    </row>
    <row r="357" spans="1:8" s="48" customFormat="1" ht="12.75">
      <c r="A357" s="70"/>
      <c r="B357" s="59" t="s">
        <v>857</v>
      </c>
      <c r="C357" s="54" t="s">
        <v>858</v>
      </c>
      <c r="D357" s="55" t="s">
        <v>859</v>
      </c>
      <c r="E357" s="50" t="s">
        <v>74</v>
      </c>
      <c r="F357" s="60">
        <v>2</v>
      </c>
      <c r="G357" s="61"/>
      <c r="H357" s="60">
        <f t="shared" si="6"/>
        <v>0</v>
      </c>
    </row>
    <row r="358" spans="1:8" s="48" customFormat="1" ht="12.75">
      <c r="A358" s="70"/>
      <c r="B358" s="59" t="s">
        <v>860</v>
      </c>
      <c r="C358" s="54" t="s">
        <v>861</v>
      </c>
      <c r="D358" s="55" t="s">
        <v>862</v>
      </c>
      <c r="E358" s="50" t="s">
        <v>74</v>
      </c>
      <c r="F358" s="60">
        <v>2</v>
      </c>
      <c r="G358" s="61"/>
      <c r="H358" s="60">
        <f t="shared" si="6"/>
        <v>0</v>
      </c>
    </row>
    <row r="359" spans="1:8" s="48" customFormat="1" ht="12.75">
      <c r="A359" s="70"/>
      <c r="B359" s="59" t="s">
        <v>863</v>
      </c>
      <c r="C359" s="54" t="s">
        <v>864</v>
      </c>
      <c r="D359" s="54" t="s">
        <v>865</v>
      </c>
      <c r="E359" s="50" t="s">
        <v>74</v>
      </c>
      <c r="F359" s="60">
        <v>2</v>
      </c>
      <c r="G359" s="61"/>
      <c r="H359" s="60">
        <f t="shared" si="6"/>
        <v>0</v>
      </c>
    </row>
    <row r="360" spans="1:8" s="48" customFormat="1" ht="12.75">
      <c r="A360" s="70"/>
      <c r="B360" s="59" t="s">
        <v>866</v>
      </c>
      <c r="C360" s="54" t="s">
        <v>867</v>
      </c>
      <c r="D360" s="54" t="s">
        <v>868</v>
      </c>
      <c r="E360" s="50" t="s">
        <v>74</v>
      </c>
      <c r="F360" s="60">
        <v>2</v>
      </c>
      <c r="G360" s="61"/>
      <c r="H360" s="60">
        <f t="shared" si="6"/>
        <v>0</v>
      </c>
    </row>
    <row r="361" spans="1:8" s="51" customFormat="1" ht="15">
      <c r="A361" s="62"/>
      <c r="B361" s="62"/>
      <c r="C361" s="75" t="s">
        <v>869</v>
      </c>
      <c r="D361" s="75"/>
      <c r="E361" s="75"/>
      <c r="F361" s="75"/>
      <c r="G361" s="75"/>
      <c r="H361" s="64">
        <f>H341+H355+H327</f>
        <v>0</v>
      </c>
    </row>
    <row r="362" spans="1:8" s="51" customFormat="1" ht="15">
      <c r="A362" s="62"/>
      <c r="B362" s="62"/>
      <c r="C362" s="75" t="s">
        <v>869</v>
      </c>
      <c r="D362" s="75"/>
      <c r="E362" s="75"/>
      <c r="F362" s="75"/>
      <c r="G362" s="75"/>
      <c r="H362" s="64">
        <f>H361</f>
        <v>0</v>
      </c>
    </row>
    <row r="363" spans="1:8" s="51" customFormat="1" ht="15">
      <c r="A363" s="62"/>
      <c r="B363" s="62"/>
      <c r="C363" s="75" t="s">
        <v>870</v>
      </c>
      <c r="D363" s="75"/>
      <c r="E363" s="75"/>
      <c r="F363" s="75"/>
      <c r="G363" s="75"/>
      <c r="H363" s="64">
        <f>H362</f>
        <v>0</v>
      </c>
    </row>
    <row r="364" spans="1:8" s="48" customFormat="1" ht="12.75">
      <c r="A364" s="65"/>
      <c r="B364" s="65"/>
      <c r="C364" s="65"/>
      <c r="D364" s="65"/>
      <c r="E364" s="65"/>
      <c r="F364" s="65"/>
      <c r="G364" s="65"/>
      <c r="H364" s="65"/>
    </row>
    <row r="365" spans="1:8" s="49" customFormat="1" ht="15">
      <c r="A365" s="56"/>
      <c r="B365" s="57" t="s">
        <v>871</v>
      </c>
      <c r="C365" s="57" t="s">
        <v>872</v>
      </c>
      <c r="D365" s="57" t="s">
        <v>873</v>
      </c>
      <c r="E365" s="58"/>
      <c r="F365" s="58"/>
      <c r="G365" s="58"/>
      <c r="H365" s="58"/>
    </row>
    <row r="366" spans="1:8" s="49" customFormat="1" ht="15">
      <c r="A366" s="56"/>
      <c r="B366" s="57" t="s">
        <v>874</v>
      </c>
      <c r="C366" s="57" t="s">
        <v>875</v>
      </c>
      <c r="D366" s="57" t="s">
        <v>876</v>
      </c>
      <c r="E366" s="58"/>
      <c r="F366" s="58"/>
      <c r="G366" s="58"/>
      <c r="H366" s="58"/>
    </row>
    <row r="367" spans="1:8" s="48" customFormat="1" ht="12.75">
      <c r="A367" s="54">
        <v>222</v>
      </c>
      <c r="B367" s="59" t="s">
        <v>877</v>
      </c>
      <c r="C367" s="54" t="s">
        <v>878</v>
      </c>
      <c r="D367" s="54" t="s">
        <v>879</v>
      </c>
      <c r="E367" s="50" t="s">
        <v>814</v>
      </c>
      <c r="F367" s="60">
        <v>1</v>
      </c>
      <c r="G367" s="61"/>
      <c r="H367" s="60">
        <f>G367*F367</f>
        <v>0</v>
      </c>
    </row>
    <row r="368" spans="1:8" s="51" customFormat="1" ht="15">
      <c r="A368" s="62"/>
      <c r="B368" s="62"/>
      <c r="C368" s="75" t="s">
        <v>880</v>
      </c>
      <c r="D368" s="75"/>
      <c r="E368" s="75"/>
      <c r="F368" s="75"/>
      <c r="G368" s="75"/>
      <c r="H368" s="64">
        <f>SUM(H367:H367)</f>
        <v>0</v>
      </c>
    </row>
    <row r="369" spans="1:8" s="51" customFormat="1" ht="15">
      <c r="A369" s="62"/>
      <c r="B369" s="62"/>
      <c r="C369" s="75" t="s">
        <v>881</v>
      </c>
      <c r="D369" s="75"/>
      <c r="E369" s="75"/>
      <c r="F369" s="75"/>
      <c r="G369" s="75"/>
      <c r="H369" s="64">
        <f>H368</f>
        <v>0</v>
      </c>
    </row>
    <row r="370" spans="1:8" s="48" customFormat="1" ht="12.75">
      <c r="A370" s="65"/>
      <c r="B370" s="65"/>
      <c r="C370" s="65"/>
      <c r="D370" s="65"/>
      <c r="E370" s="65"/>
      <c r="F370" s="65"/>
      <c r="G370" s="65"/>
      <c r="H370" s="65"/>
    </row>
    <row r="371" spans="1:8" s="51" customFormat="1" ht="30" customHeight="1">
      <c r="A371" s="62"/>
      <c r="B371" s="62"/>
      <c r="C371" s="76" t="s">
        <v>890</v>
      </c>
      <c r="D371" s="77"/>
      <c r="E371" s="77"/>
      <c r="F371" s="77"/>
      <c r="G371" s="78"/>
      <c r="H371" s="64">
        <f>H308+H323+H363+H369</f>
        <v>0</v>
      </c>
    </row>
    <row r="372" spans="1:8" s="48" customFormat="1" ht="30" customHeight="1">
      <c r="A372" s="65"/>
      <c r="B372" s="65"/>
      <c r="C372" s="76" t="s">
        <v>891</v>
      </c>
      <c r="D372" s="77"/>
      <c r="E372" s="77"/>
      <c r="F372" s="77"/>
      <c r="G372" s="78"/>
      <c r="H372" s="63">
        <v>1772.38</v>
      </c>
    </row>
    <row r="373" spans="1:8" s="48" customFormat="1" ht="30" customHeight="1">
      <c r="A373" s="65"/>
      <c r="B373" s="65"/>
      <c r="C373" s="76" t="s">
        <v>892</v>
      </c>
      <c r="D373" s="77"/>
      <c r="E373" s="77"/>
      <c r="F373" s="77"/>
      <c r="G373" s="78"/>
      <c r="H373" s="64">
        <f>H371+H372</f>
        <v>1772.38</v>
      </c>
    </row>
    <row r="374" spans="1:7" s="45" customFormat="1" ht="12" customHeight="1">
      <c r="A374" s="44"/>
      <c r="B374" s="44"/>
      <c r="C374" s="44"/>
      <c r="D374" s="44"/>
      <c r="E374" s="44"/>
      <c r="F374" s="44"/>
      <c r="G374" s="42"/>
    </row>
    <row r="375" spans="1:7" s="45" customFormat="1" ht="15" customHeight="1">
      <c r="A375" s="44"/>
      <c r="B375" s="44"/>
      <c r="C375" s="44"/>
      <c r="D375" s="44"/>
      <c r="E375" s="44"/>
      <c r="F375" s="44"/>
      <c r="G375" s="42"/>
    </row>
    <row r="376" spans="1:6" s="28" customFormat="1" ht="13.5" thickBot="1">
      <c r="A376" s="16"/>
      <c r="B376" s="17"/>
      <c r="C376" s="20"/>
      <c r="D376" s="21"/>
      <c r="E376" s="21"/>
      <c r="F376" s="18"/>
    </row>
    <row r="377" spans="1:7" ht="66.75" customHeight="1" thickBot="1">
      <c r="A377" s="104" t="s">
        <v>41</v>
      </c>
      <c r="B377" s="105"/>
      <c r="C377" s="105"/>
      <c r="D377" s="105"/>
      <c r="E377" s="105"/>
      <c r="F377" s="106"/>
      <c r="G377" s="111" t="s">
        <v>47</v>
      </c>
    </row>
    <row r="378" spans="1:7" ht="69" customHeight="1" thickBot="1">
      <c r="A378" s="104" t="s">
        <v>42</v>
      </c>
      <c r="B378" s="105"/>
      <c r="C378" s="105"/>
      <c r="D378" s="110"/>
      <c r="E378" s="105"/>
      <c r="F378" s="106"/>
      <c r="G378" s="112"/>
    </row>
    <row r="379" spans="1:7" ht="42.75" customHeight="1" thickBot="1">
      <c r="A379" s="32"/>
      <c r="B379" s="32"/>
      <c r="C379" s="32"/>
      <c r="D379" s="32"/>
      <c r="E379" s="32"/>
      <c r="F379" s="32"/>
      <c r="G379" s="27"/>
    </row>
    <row r="380" spans="1:7" ht="48" customHeight="1" thickBot="1">
      <c r="A380" s="124" t="s">
        <v>1</v>
      </c>
      <c r="B380" s="125"/>
      <c r="C380" s="125"/>
      <c r="D380" s="125"/>
      <c r="E380" s="125"/>
      <c r="F380" s="125"/>
      <c r="G380" s="126"/>
    </row>
    <row r="381" spans="1:7" ht="95.25" customHeight="1" thickBot="1">
      <c r="A381" s="127" t="s">
        <v>885</v>
      </c>
      <c r="B381" s="127"/>
      <c r="C381" s="127"/>
      <c r="D381" s="127"/>
      <c r="E381" s="127"/>
      <c r="F381" s="127"/>
      <c r="G381" s="127"/>
    </row>
    <row r="382" spans="1:7" ht="45.75" customHeight="1">
      <c r="A382" s="100" t="s">
        <v>884</v>
      </c>
      <c r="B382" s="101"/>
      <c r="C382" s="101"/>
      <c r="D382" s="102" t="s">
        <v>18</v>
      </c>
      <c r="E382" s="102"/>
      <c r="F382" s="102"/>
      <c r="G382" s="103"/>
    </row>
    <row r="383" spans="1:7" ht="38.25" customHeight="1">
      <c r="A383" s="117" t="s">
        <v>17</v>
      </c>
      <c r="B383" s="109"/>
      <c r="C383" s="109"/>
      <c r="D383" s="107" t="s">
        <v>18</v>
      </c>
      <c r="E383" s="107"/>
      <c r="F383" s="107"/>
      <c r="G383" s="108"/>
    </row>
    <row r="384" spans="1:7" ht="38.25" customHeight="1" thickBot="1">
      <c r="A384" s="113" t="s">
        <v>20</v>
      </c>
      <c r="B384" s="114"/>
      <c r="C384" s="114"/>
      <c r="D384" s="115" t="s">
        <v>18</v>
      </c>
      <c r="E384" s="115"/>
      <c r="F384" s="115"/>
      <c r="G384" s="116"/>
    </row>
    <row r="385" spans="1:7" ht="45" customHeight="1">
      <c r="A385" s="100" t="s">
        <v>883</v>
      </c>
      <c r="B385" s="101"/>
      <c r="C385" s="101"/>
      <c r="D385" s="102" t="s">
        <v>18</v>
      </c>
      <c r="E385" s="102"/>
      <c r="F385" s="102"/>
      <c r="G385" s="103"/>
    </row>
    <row r="386" spans="1:7" ht="44.25" customHeight="1">
      <c r="A386" s="117" t="s">
        <v>17</v>
      </c>
      <c r="B386" s="109"/>
      <c r="C386" s="109"/>
      <c r="D386" s="107" t="s">
        <v>18</v>
      </c>
      <c r="E386" s="107"/>
      <c r="F386" s="107"/>
      <c r="G386" s="108"/>
    </row>
    <row r="387" spans="1:7" ht="37.5" customHeight="1" thickBot="1">
      <c r="A387" s="113" t="s">
        <v>20</v>
      </c>
      <c r="B387" s="114"/>
      <c r="C387" s="114"/>
      <c r="D387" s="115" t="s">
        <v>18</v>
      </c>
      <c r="E387" s="115"/>
      <c r="F387" s="115"/>
      <c r="G387" s="116"/>
    </row>
    <row r="388" spans="1:7" ht="43.5" customHeight="1">
      <c r="A388" s="100" t="s">
        <v>882</v>
      </c>
      <c r="B388" s="101"/>
      <c r="C388" s="101"/>
      <c r="D388" s="102" t="s">
        <v>18</v>
      </c>
      <c r="E388" s="102"/>
      <c r="F388" s="102"/>
      <c r="G388" s="103"/>
    </row>
    <row r="389" spans="1:7" ht="38.25" customHeight="1">
      <c r="A389" s="117" t="s">
        <v>17</v>
      </c>
      <c r="B389" s="109"/>
      <c r="C389" s="109"/>
      <c r="D389" s="107" t="s">
        <v>18</v>
      </c>
      <c r="E389" s="107"/>
      <c r="F389" s="107"/>
      <c r="G389" s="108"/>
    </row>
    <row r="390" spans="1:7" ht="39.75" customHeight="1" thickBot="1">
      <c r="A390" s="113" t="s">
        <v>20</v>
      </c>
      <c r="B390" s="114"/>
      <c r="C390" s="114"/>
      <c r="D390" s="115" t="s">
        <v>18</v>
      </c>
      <c r="E390" s="115"/>
      <c r="F390" s="115"/>
      <c r="G390" s="116"/>
    </row>
    <row r="391" spans="1:7" s="31" customFormat="1" ht="57" customHeight="1">
      <c r="A391" s="120" t="s">
        <v>24</v>
      </c>
      <c r="B391" s="120"/>
      <c r="C391" s="120"/>
      <c r="D391" s="120"/>
      <c r="E391" s="120"/>
      <c r="F391" s="120"/>
      <c r="G391" s="120"/>
    </row>
  </sheetData>
  <sheetProtection password="D83F" sheet="1" objects="1" scenarios="1" insertRows="0" selectLockedCells="1"/>
  <protectedRanges>
    <protectedRange password="E099" sqref="C374:E376" name="Bereich2"/>
    <protectedRange password="E099" sqref="B374:B376" name="Bereich2_2"/>
  </protectedRanges>
  <mergeCells count="140">
    <mergeCell ref="A28:B28"/>
    <mergeCell ref="C29:G29"/>
    <mergeCell ref="C25:F25"/>
    <mergeCell ref="C26:G26"/>
    <mergeCell ref="C28:G28"/>
    <mergeCell ref="C27:G27"/>
    <mergeCell ref="A26:B26"/>
    <mergeCell ref="A27:B27"/>
    <mergeCell ref="A5:B5"/>
    <mergeCell ref="A18:F18"/>
    <mergeCell ref="A24:B24"/>
    <mergeCell ref="A15:F15"/>
    <mergeCell ref="C23:G23"/>
    <mergeCell ref="A19:F19"/>
    <mergeCell ref="G18:G19"/>
    <mergeCell ref="A23:B23"/>
    <mergeCell ref="A21:G21"/>
    <mergeCell ref="G4:G6"/>
    <mergeCell ref="C40:G40"/>
    <mergeCell ref="A42:D42"/>
    <mergeCell ref="A56:B56"/>
    <mergeCell ref="A43:B43"/>
    <mergeCell ref="C48:G48"/>
    <mergeCell ref="C43:G43"/>
    <mergeCell ref="A38:B38"/>
    <mergeCell ref="C38:G38"/>
    <mergeCell ref="E42:G42"/>
    <mergeCell ref="C37:G37"/>
    <mergeCell ref="A37:B37"/>
    <mergeCell ref="A41:B41"/>
    <mergeCell ref="C41:G41"/>
    <mergeCell ref="A39:B39"/>
    <mergeCell ref="A40:B40"/>
    <mergeCell ref="C39:G39"/>
    <mergeCell ref="C249:G249"/>
    <mergeCell ref="C254:G254"/>
    <mergeCell ref="C264:G264"/>
    <mergeCell ref="C271:G271"/>
    <mergeCell ref="A36:B36"/>
    <mergeCell ref="A6:B6"/>
    <mergeCell ref="A32:G32"/>
    <mergeCell ref="A30:B30"/>
    <mergeCell ref="C30:G30"/>
    <mergeCell ref="A25:B25"/>
    <mergeCell ref="C36:G36"/>
    <mergeCell ref="A35:B35"/>
    <mergeCell ref="C34:G34"/>
    <mergeCell ref="A29:B29"/>
    <mergeCell ref="A4:B4"/>
    <mergeCell ref="A391:G391"/>
    <mergeCell ref="A62:G62"/>
    <mergeCell ref="A380:G380"/>
    <mergeCell ref="A381:G381"/>
    <mergeCell ref="A384:C384"/>
    <mergeCell ref="D384:G384"/>
    <mergeCell ref="A386:C386"/>
    <mergeCell ref="D386:G386"/>
    <mergeCell ref="A387:C387"/>
    <mergeCell ref="A63:F63"/>
    <mergeCell ref="D387:G387"/>
    <mergeCell ref="A44:B44"/>
    <mergeCell ref="C44:G44"/>
    <mergeCell ref="A45:B45"/>
    <mergeCell ref="C45:G45"/>
    <mergeCell ref="A46:B46"/>
    <mergeCell ref="C46:G46"/>
    <mergeCell ref="A47:B47"/>
    <mergeCell ref="C52:G52"/>
    <mergeCell ref="A390:C390"/>
    <mergeCell ref="D390:G390"/>
    <mergeCell ref="A57:B57"/>
    <mergeCell ref="A58:B58"/>
    <mergeCell ref="C58:G58"/>
    <mergeCell ref="A382:C382"/>
    <mergeCell ref="D382:G382"/>
    <mergeCell ref="A383:C383"/>
    <mergeCell ref="D383:G383"/>
    <mergeCell ref="A389:C389"/>
    <mergeCell ref="D389:G389"/>
    <mergeCell ref="A52:B52"/>
    <mergeCell ref="A385:C385"/>
    <mergeCell ref="D385:G385"/>
    <mergeCell ref="A53:B53"/>
    <mergeCell ref="C53:G53"/>
    <mergeCell ref="A54:B54"/>
    <mergeCell ref="C54:G54"/>
    <mergeCell ref="A378:F378"/>
    <mergeCell ref="G377:G378"/>
    <mergeCell ref="A388:C388"/>
    <mergeCell ref="D388:G388"/>
    <mergeCell ref="A48:B48"/>
    <mergeCell ref="A49:B49"/>
    <mergeCell ref="C49:G49"/>
    <mergeCell ref="C55:G55"/>
    <mergeCell ref="A377:F377"/>
    <mergeCell ref="A50:B50"/>
    <mergeCell ref="C50:G50"/>
    <mergeCell ref="A55:B55"/>
    <mergeCell ref="C35:G35"/>
    <mergeCell ref="E33:G33"/>
    <mergeCell ref="A34:B34"/>
    <mergeCell ref="A33:D33"/>
    <mergeCell ref="A10:F10"/>
    <mergeCell ref="A12:F12"/>
    <mergeCell ref="G9:G12"/>
    <mergeCell ref="C24:F24"/>
    <mergeCell ref="G14:G15"/>
    <mergeCell ref="A14:F14"/>
    <mergeCell ref="C233:G233"/>
    <mergeCell ref="C240:G240"/>
    <mergeCell ref="C47:G47"/>
    <mergeCell ref="C57:G57"/>
    <mergeCell ref="C59:G59"/>
    <mergeCell ref="A60:G60"/>
    <mergeCell ref="A59:B59"/>
    <mergeCell ref="C56:G56"/>
    <mergeCell ref="C61:G61"/>
    <mergeCell ref="A61:B61"/>
    <mergeCell ref="C306:G306"/>
    <mergeCell ref="C307:G307"/>
    <mergeCell ref="C276:G276"/>
    <mergeCell ref="C277:G277"/>
    <mergeCell ref="C281:G281"/>
    <mergeCell ref="C282:G282"/>
    <mergeCell ref="C372:G372"/>
    <mergeCell ref="C373:G373"/>
    <mergeCell ref="C361:G361"/>
    <mergeCell ref="C362:G362"/>
    <mergeCell ref="C363:G363"/>
    <mergeCell ref="C368:G368"/>
    <mergeCell ref="A1:C1"/>
    <mergeCell ref="E1:G1"/>
    <mergeCell ref="C369:G369"/>
    <mergeCell ref="C371:G371"/>
    <mergeCell ref="C308:G308"/>
    <mergeCell ref="C321:G321"/>
    <mergeCell ref="C322:G322"/>
    <mergeCell ref="C323:G323"/>
    <mergeCell ref="C291:G291"/>
    <mergeCell ref="C292:G292"/>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37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Kofler</dc:creator>
  <cp:keywords/>
  <dc:description/>
  <cp:lastModifiedBy>pb32361</cp:lastModifiedBy>
  <cp:lastPrinted>2016-02-22T14:33:52Z</cp:lastPrinted>
  <dcterms:created xsi:type="dcterms:W3CDTF">2004-11-04T16:03:34Z</dcterms:created>
  <dcterms:modified xsi:type="dcterms:W3CDTF">2016-03-07T10:32:12Z</dcterms:modified>
  <cp:category/>
  <cp:version/>
  <cp:contentType/>
  <cp:contentStatus/>
</cp:coreProperties>
</file>