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10" windowHeight="14940" activeTab="0"/>
  </bookViews>
  <sheets>
    <sheet name="LVKd" sheetId="1" r:id="rId1"/>
  </sheets>
  <definedNames>
    <definedName name="_xlnm.Print_Area" localSheetId="0">'LVKd'!$A$1:$L$262</definedName>
    <definedName name="_xlnm.Print_Titles" localSheetId="0">'LVKd'!$19:$19</definedName>
  </definedNames>
  <calcPr fullCalcOnLoad="1"/>
</workbook>
</file>

<file path=xl/sharedStrings.xml><?xml version="1.0" encoding="utf-8"?>
<sst xmlns="http://schemas.openxmlformats.org/spreadsheetml/2006/main" count="533" uniqueCount="457">
  <si>
    <t>KOSTEN FÜR SICHERHEITSMASSNAHMEN</t>
  </si>
  <si>
    <t>GESAMTBETRAG DES ANGEBOTS FÜR ARBEITEN NACH AUFMASS OHNE KOSTEN FÜR SICHERHEITSMASSNAHMEN</t>
  </si>
  <si>
    <t>Unterschrift des bevollmächtigten Vertreters des (kooptierten) Mitglieds</t>
  </si>
  <si>
    <r>
      <t xml:space="preserve">Unterschrift des bevollmächtigten </t>
    </r>
    <r>
      <rPr>
        <b/>
        <sz val="9"/>
        <rFont val="Arial"/>
        <family val="2"/>
      </rPr>
      <t>Vertreters des federführenden Unternehmens</t>
    </r>
  </si>
  <si>
    <r>
      <t xml:space="preserve">Unterschrift des bevollmächtigten </t>
    </r>
    <r>
      <rPr>
        <b/>
        <sz val="9"/>
        <rFont val="Arial"/>
        <family val="2"/>
      </rPr>
      <t>Vertreters des einzelnen Unternehmens</t>
    </r>
  </si>
  <si>
    <t xml:space="preserve">Abschlag in Prozenten auf den Ausscheibungspreis ohne Kosten für Sicherheitsmassnahmen in Zahlen 
</t>
  </si>
  <si>
    <t xml:space="preserve">GESAMTBETRAG DER ARBEITEN EINSCHLIESSLICH DER KOSTEN FÜR
SICHERHEITSMASSNAHMEN
</t>
  </si>
  <si>
    <t xml:space="preserve">BETRIEBSICHERHEITSKOSTEN  IM SINNE DES ART. 87 ABS. 4 DES G.V.D. 163/2006
</t>
  </si>
  <si>
    <t>Der /die Unterfertigte</t>
  </si>
  <si>
    <t>geboren in</t>
  </si>
  <si>
    <t>.............................................................................</t>
  </si>
  <si>
    <t xml:space="preserve">mit Rechtssitz in </t>
  </si>
  <si>
    <t xml:space="preserve">des Unternehmens </t>
  </si>
  <si>
    <t>Straße</t>
  </si>
  <si>
    <t>wohnhaft in</t>
  </si>
  <si>
    <t>am</t>
  </si>
  <si>
    <t>als bevollmächtigter Vertreter</t>
  </si>
  <si>
    <t>Nr</t>
  </si>
  <si>
    <t>Kode</t>
  </si>
  <si>
    <t>Beschreibung</t>
  </si>
  <si>
    <t>Maß- einheit</t>
  </si>
  <si>
    <t/>
  </si>
  <si>
    <t>51.00.00.00</t>
  </si>
  <si>
    <t>ELEMENTARPREISE</t>
  </si>
  <si>
    <t>51.01.00.00</t>
  </si>
  <si>
    <t>STUNDENLÖHNE</t>
  </si>
  <si>
    <t>51.01.01.00</t>
  </si>
  <si>
    <t>STUNDENLÖHNE - BAUSEKTOR</t>
  </si>
  <si>
    <t>51.01.01.02</t>
  </si>
  <si>
    <t>Spezialisierter Arbeiter</t>
  </si>
  <si>
    <t>h</t>
  </si>
  <si>
    <t>51.01.01.03</t>
  </si>
  <si>
    <t>Qualifizierter Arbeiter</t>
  </si>
  <si>
    <t>51.02.00.00</t>
  </si>
  <si>
    <t>MIETEN</t>
  </si>
  <si>
    <t>51.02.01.00</t>
  </si>
  <si>
    <t>TRANSPORTGERÄTE</t>
  </si>
  <si>
    <t>51.02.01.14</t>
  </si>
  <si>
    <t>Lastwagen mit Kippbrücke, 3- seitig</t>
  </si>
  <si>
    <t>51.02.01.14D</t>
  </si>
  <si>
    <t>Nutzlast über 10,50 bis 14,0 t</t>
  </si>
  <si>
    <t>51.02.02.00</t>
  </si>
  <si>
    <t>ERDBEWEGUNGS- UND LADEMASCHINEN</t>
  </si>
  <si>
    <t>51.02.02.01</t>
  </si>
  <si>
    <t>Hydraulik-Bagger mit gummibereift, Motorleistung:</t>
  </si>
  <si>
    <t>51.02.02.01C</t>
  </si>
  <si>
    <t>von 51 bis 76 kW (69 - 102 PS)</t>
  </si>
  <si>
    <t>51.02.02.10</t>
  </si>
  <si>
    <t>Schaufellader mit Raupen oder gummibereift, Motorleistung:</t>
  </si>
  <si>
    <t>51.02.02.10C</t>
  </si>
  <si>
    <t>über 51 bis 76 kW (69 - 102 PS)</t>
  </si>
  <si>
    <t>SUMME HAUPTKATEGORIE 51</t>
  </si>
  <si>
    <t>52.00.00.00</t>
  </si>
  <si>
    <t>ALLGEMEINE UND BESONDERE LASTEN DER BAUSTELLE</t>
  </si>
  <si>
    <t>52.01.00.00</t>
  </si>
  <si>
    <t>ALLGEMEINE BAUSTELLENLASTEN</t>
  </si>
  <si>
    <t>52.01.01.00</t>
  </si>
  <si>
    <t>EINRICHTEN UND RÄUMEN DER BAUSTELLE</t>
  </si>
  <si>
    <t>52.01.01.01</t>
  </si>
  <si>
    <t>Einrichtung, Instandhaltung und Abbruch der Baustelle</t>
  </si>
  <si>
    <t>psch</t>
  </si>
  <si>
    <t>52.01.03.00</t>
  </si>
  <si>
    <t>BAUSTELLENSCHILDER</t>
  </si>
  <si>
    <t>52.01.03.01</t>
  </si>
  <si>
    <t>Zweisprachiges Baustellenschild</t>
  </si>
  <si>
    <t>52.01.03.01C</t>
  </si>
  <si>
    <t>Dimension nach Angabe der BL</t>
  </si>
  <si>
    <t>m2</t>
  </si>
  <si>
    <t>SUMME HAUPTKATEGORIE 52</t>
  </si>
  <si>
    <t>53.00.00.00</t>
  </si>
  <si>
    <t>VORBEREITUNGS- UND ABSCHLUSSARBEITEN</t>
  </si>
  <si>
    <t>53.05.00.00</t>
  </si>
  <si>
    <t>BELAGSSCHNEIDEARBEITEN</t>
  </si>
  <si>
    <t>53.05.01.00</t>
  </si>
  <si>
    <t>SCHNEIDEN VON BITUMINÖSEN BELÄGEN</t>
  </si>
  <si>
    <t>53.05.01.01</t>
  </si>
  <si>
    <t>Schneiden von bituminösen Belägen</t>
  </si>
  <si>
    <t>53.05.01.01A</t>
  </si>
  <si>
    <t>Belagstärke bis 10,0 cm</t>
  </si>
  <si>
    <t>m</t>
  </si>
  <si>
    <t>SUMME HAUPTKATEGORIE 53</t>
  </si>
  <si>
    <t>54.00.00.00</t>
  </si>
  <si>
    <t>ERDBEWEGUNGEN, ABBRUCHARBEITEN</t>
  </si>
  <si>
    <t>54.01.00.00</t>
  </si>
  <si>
    <t>AUSHÜBE</t>
  </si>
  <si>
    <t>54.01.02.00</t>
  </si>
  <si>
    <t>GRABENAUSHUB (AUSHUBARBEITEN MIT VORGESCHRIEBENEM QUERSCHNITT)</t>
  </si>
  <si>
    <t>54.01.02.01</t>
  </si>
  <si>
    <t>Grabenaushub in Material jedwelcher Konsistenz</t>
  </si>
  <si>
    <t>54.01.02.01A</t>
  </si>
  <si>
    <t>inkl. Aufladen und Transport</t>
  </si>
  <si>
    <t>m3</t>
  </si>
  <si>
    <t>54.01.02.05</t>
  </si>
  <si>
    <t>Ausgraben von Steinblöcken bei Grabenaushub</t>
  </si>
  <si>
    <t>54.01.02.07</t>
  </si>
  <si>
    <t>Zerkleinerung von Steinblöcken im Naturlager bei Grabenaushub</t>
  </si>
  <si>
    <t>54.01.02.07B</t>
  </si>
  <si>
    <t>mittels hydraulischer oder pneumatischer Werkzeuge, auf dem Aushubgerät montiert</t>
  </si>
  <si>
    <t>54.01.02.10</t>
  </si>
  <si>
    <t>Grabenaushub in Pickelfels</t>
  </si>
  <si>
    <t>54.01.02.10A</t>
  </si>
  <si>
    <t>inkl. Aufladen und Abtransport</t>
  </si>
  <si>
    <t>54.01.02.20</t>
  </si>
  <si>
    <t>Grabenaushub in kompaktem Fels, ohne Sprengstoff</t>
  </si>
  <si>
    <t>54.01.02.20A</t>
  </si>
  <si>
    <t>54.10.00.00</t>
  </si>
  <si>
    <t>AUFSCHÜTTUNGEN UND WIEDERAUFFÜLLUNGEN</t>
  </si>
  <si>
    <t>54.10.03.00</t>
  </si>
  <si>
    <t>LIEFERUNG VON FREMDMATERIAL UND AUSFÜHREN VON AUFSCHÜTTUNGEN UND WIEDERAUFFÜLLUNGEN</t>
  </si>
  <si>
    <t>54.10.03.03</t>
  </si>
  <si>
    <t>Dämme, Aufschüttungen und Wiederauffüllungen</t>
  </si>
  <si>
    <t>54.10.03.03B</t>
  </si>
  <si>
    <t>für setzungsunempfindliche Bauwerke</t>
  </si>
  <si>
    <t>54.10.03.05</t>
  </si>
  <si>
    <t>Wiederauffüllen von Grabenaushub</t>
  </si>
  <si>
    <t>54.10.03.05A</t>
  </si>
  <si>
    <t>für setzungsempfindliche Bauwerke</t>
  </si>
  <si>
    <t>54.16.00.00</t>
  </si>
  <si>
    <t>TRAG- UND FROSTSCHUTZSCHICHTEN</t>
  </si>
  <si>
    <t>54.16.03.00</t>
  </si>
  <si>
    <t>LIEFERUNG VON FREMDMATERIAL UND AUSFÜHRUNG VON TRAGSCHICHTEN</t>
  </si>
  <si>
    <t>54.16.03.01</t>
  </si>
  <si>
    <t>Lieferung von Fremdmaterial Material in Erstanwendung und/oder Recyclingmaterial und Ausführung von Tragschichten</t>
  </si>
  <si>
    <t>54.16.03.01D</t>
  </si>
  <si>
    <t>nach Volumen im eingebauten Zustand</t>
  </si>
  <si>
    <t>54.20.00.00</t>
  </si>
  <si>
    <t>DRAINAGEN</t>
  </si>
  <si>
    <t>54.20.10.00</t>
  </si>
  <si>
    <t>LIEFERUNG UND EINBAU VON FILTERMATERIAL</t>
  </si>
  <si>
    <t>54.20.10.01</t>
  </si>
  <si>
    <t>Drainagematerial, ungeschichtet</t>
  </si>
  <si>
    <t>54.20.10.01B</t>
  </si>
  <si>
    <t>Sieblinienbereich (mm) 35/70</t>
  </si>
  <si>
    <t>54.45.00.00</t>
  </si>
  <si>
    <t>DEPONNIEGEBÜHREN</t>
  </si>
  <si>
    <t>54.45.01.00</t>
  </si>
  <si>
    <t>DEPONIEGEBÜHREN FÜR AUSHUBMATERIAL</t>
  </si>
  <si>
    <t>54.45.01.03</t>
  </si>
  <si>
    <t>Deponiegebühren für Material der Deponieklasse 1/C</t>
  </si>
  <si>
    <t>t</t>
  </si>
  <si>
    <t>54.45.01.04</t>
  </si>
  <si>
    <t>Deponiegebühren für Material der Deponieklasse 1/D</t>
  </si>
  <si>
    <t>54.45.02.00</t>
  </si>
  <si>
    <t>DEPONIEGEBÜHREN FÜR BAUSCHUTT</t>
  </si>
  <si>
    <t>54.45.02.03</t>
  </si>
  <si>
    <t>Kl.2/C: Asphalt</t>
  </si>
  <si>
    <t>54.45.04.00</t>
  </si>
  <si>
    <t>DEPONIEGEBÜHREN FÜR PFLANZLICHE RESTSTOFFE</t>
  </si>
  <si>
    <t>54.45.04.01</t>
  </si>
  <si>
    <t>Kl.7/A pflanzl. Reststoffe</t>
  </si>
  <si>
    <t>54.45.04.02</t>
  </si>
  <si>
    <t>Kl.7/B: pflanzl. Reststoffe mit 10% Beimengung</t>
  </si>
  <si>
    <t>54.45.04.03</t>
  </si>
  <si>
    <t>Kl.7/C: Wurzelstöcke ohne Verunreinigung mit einem Durchmesser bis zu 150 cm</t>
  </si>
  <si>
    <t>54.45.04.04</t>
  </si>
  <si>
    <t>Kl.7/D: Wurzelstöcke ohne Verunreinigung mit einem Durchmesser über 150 cm</t>
  </si>
  <si>
    <t>SUMME HAUPTKATEGORIE 54</t>
  </si>
  <si>
    <t>56.00.00.00</t>
  </si>
  <si>
    <t>GRABENVERBAUWÄNDE, BÖSCHUNGSVERKLEIDUNGEN</t>
  </si>
  <si>
    <t>*56.30.00.00</t>
  </si>
  <si>
    <t>*** SELBSTBOHRENDE INJEKTIONSANKER FÜR ARBEITEN ÜBERTAGE</t>
  </si>
  <si>
    <t>*56.30.10.00</t>
  </si>
  <si>
    <t>*** LIEFERN UND EINBAU VON SELBSTBOHRENDEN INJEKTIONSANKERN</t>
  </si>
  <si>
    <t>*56.30.10.06</t>
  </si>
  <si>
    <t>*** Selbstbohrende rostfreie Injektionsanker für den permanenten Gebrauch</t>
  </si>
  <si>
    <t>*56.30.10.06B</t>
  </si>
  <si>
    <t>*** Zulässige Belastung auf Zug und Druck KN 150</t>
  </si>
  <si>
    <t>SUMME HAUPTKATEGORIE 56</t>
  </si>
  <si>
    <t>58.00.00.00</t>
  </si>
  <si>
    <t>BETON UND STAHLBETON</t>
  </si>
  <si>
    <t>58.02.00.00</t>
  </si>
  <si>
    <t>SCHALUNGEN</t>
  </si>
  <si>
    <t>58.02.01.00</t>
  </si>
  <si>
    <t>SCHALUNGEN FÜR AM BODEN AUFLIEGENDE STRUKTUREN, UNTERMAUERUNGEN</t>
  </si>
  <si>
    <t>58.02.01.02</t>
  </si>
  <si>
    <t>Seitliche Abschalung für Streifenfundamente</t>
  </si>
  <si>
    <t>58.02.01.02A</t>
  </si>
  <si>
    <t>für Oberflächenstruktur S1</t>
  </si>
  <si>
    <t>58.03.00.00</t>
  </si>
  <si>
    <t>BETON FÜR BEWEHRTE UND UNBEWEHRTE BAUWERKE</t>
  </si>
  <si>
    <t>58.03.01.00</t>
  </si>
  <si>
    <t>UNTERBETON, AUSGLEICHSBETON, FÜLLBETON UND DRAINAGEBETON</t>
  </si>
  <si>
    <t>58.03.01.01</t>
  </si>
  <si>
    <t>Liefern und Einbauen von Unterbeton, Ausgleichsbeton und Füllbeton (Standard-Expositionsklassen)</t>
  </si>
  <si>
    <t>58.03.01.01B</t>
  </si>
  <si>
    <t>Festigkeitsklasse C 12/15</t>
  </si>
  <si>
    <t>58.03.02.00</t>
  </si>
  <si>
    <t>BETON FÜR BAUWERKE JEDWELCHER LAGE, FORM UND ABMESSUNG</t>
  </si>
  <si>
    <t>58.03.02.01</t>
  </si>
  <si>
    <t>Beton für Bauwerke</t>
  </si>
  <si>
    <t>58.03.02.01D</t>
  </si>
  <si>
    <t>Festigkeitsklasse C 25/30</t>
  </si>
  <si>
    <t>58.10.00.00</t>
  </si>
  <si>
    <t>BEWEHRUNGSSTAHL</t>
  </si>
  <si>
    <t>58.10.02.00</t>
  </si>
  <si>
    <t>RUNDSTAHL, GERIPPT</t>
  </si>
  <si>
    <t>*58.10.02.02</t>
  </si>
  <si>
    <t>Rundstahl, gerippt, im Werk kontrolliert</t>
  </si>
  <si>
    <t>58.10.02.02B</t>
  </si>
  <si>
    <t>Stahl B450C</t>
  </si>
  <si>
    <t>kg</t>
  </si>
  <si>
    <t>58.10.03.00</t>
  </si>
  <si>
    <t>BAUSTAHLGITTERMATTEN</t>
  </si>
  <si>
    <t>58.10.03.02</t>
  </si>
  <si>
    <t>Baustahlgittermatten mit gerippten Stäben</t>
  </si>
  <si>
    <t>58.10.03.02A</t>
  </si>
  <si>
    <t>gerippter Stahl, B450C</t>
  </si>
  <si>
    <t>SUMME HAUPTKATEGORIE 58</t>
  </si>
  <si>
    <t>59.00.00.00</t>
  </si>
  <si>
    <t>MAUERWERK AUS NATUR- UND KUNSTSTEIN</t>
  </si>
  <si>
    <t>59.09.00.00</t>
  </si>
  <si>
    <t>BAUWERKE AUS NATURSTEIN UND BETON</t>
  </si>
  <si>
    <t>59.09.01.00</t>
  </si>
  <si>
    <t>MAUERWERK</t>
  </si>
  <si>
    <t>59.09.01.01</t>
  </si>
  <si>
    <t>Grobes Mosaikmauerwerk aus Naturstein und Beton</t>
  </si>
  <si>
    <t>59.09.01.01C</t>
  </si>
  <si>
    <t>Porphyr inkl. Lieferung, Beton C 20/25</t>
  </si>
  <si>
    <t>SUMME HAUPTKATEGORIE 59</t>
  </si>
  <si>
    <t>75.00.00.00</t>
  </si>
  <si>
    <t>ROHRLEITUNGEN, LIEFERUNG UND EINBAU</t>
  </si>
  <si>
    <t>75.10.00.00</t>
  </si>
  <si>
    <t>KUNSTSTOFFROHRE</t>
  </si>
  <si>
    <t>75.10.02.00</t>
  </si>
  <si>
    <t>PVC-(POLYVINYLCHLORID) ROHRE FÜR WASSERLEITUNGEN</t>
  </si>
  <si>
    <t>75.10.02.10</t>
  </si>
  <si>
    <t>PVC-Rohr für Wasserleitung - PN 6</t>
  </si>
  <si>
    <t>75.10.02.10G</t>
  </si>
  <si>
    <t>DN mm 125</t>
  </si>
  <si>
    <t>75.10.05.00</t>
  </si>
  <si>
    <t>PVC-ROHRE FÜR DRAINAGEN</t>
  </si>
  <si>
    <t>75.10.05.20</t>
  </si>
  <si>
    <t>PVC-Drainagerohr, Typ D</t>
  </si>
  <si>
    <t>75.10.05.20C</t>
  </si>
  <si>
    <t>DN mm 100</t>
  </si>
  <si>
    <t>75.10.36.00</t>
  </si>
  <si>
    <t>POLYPROPYLEN-VOLLWANDROHRE</t>
  </si>
  <si>
    <t>75.10.36.01</t>
  </si>
  <si>
    <t>Polypropylen-Vollwandrohre SN8</t>
  </si>
  <si>
    <t>75.10.36.01C</t>
  </si>
  <si>
    <t>DN 200</t>
  </si>
  <si>
    <t>75.10.36.03</t>
  </si>
  <si>
    <t>Bogen 15° für Polypropylen-Vollwandrohre</t>
  </si>
  <si>
    <t>75.10.36.03C</t>
  </si>
  <si>
    <t>75.10.36.04</t>
  </si>
  <si>
    <t>Bogen 30° für Polypropylen-Vollwandrohre</t>
  </si>
  <si>
    <t>75.10.36.04C</t>
  </si>
  <si>
    <t>75.10.36.05</t>
  </si>
  <si>
    <t>Bogen 45° für Polypropylen-Vollwandrohre</t>
  </si>
  <si>
    <t>75.10.36.05C</t>
  </si>
  <si>
    <t>75.10.36.10</t>
  </si>
  <si>
    <t>Polypropylen-Vollwandkanalabzweiger 45°</t>
  </si>
  <si>
    <t>75.10.36.10D</t>
  </si>
  <si>
    <t>DN 200/160</t>
  </si>
  <si>
    <t>SUMME HAUPTKATEGORIE 75</t>
  </si>
  <si>
    <t>78.00.00.00</t>
  </si>
  <si>
    <t>SCHACHTABDECKUNGEN, EINLÄUFE, ROSTE, RIGOLEN, SCHACHTZUBEHÖR</t>
  </si>
  <si>
    <t>78.02.00.00</t>
  </si>
  <si>
    <t>STRASSENEINLÄUFE AUS GUSSEISEN</t>
  </si>
  <si>
    <t>78.02.01.00</t>
  </si>
  <si>
    <t>STRASSENEINLÄUFE AUS GUSSEISEN MIT RAHMEN AUS GUSSEISEN ODER GUSSEISEN/BETON (BEGU)</t>
  </si>
  <si>
    <t>78.02.01.06</t>
  </si>
  <si>
    <t>Straßeneinlauf Typ "Rekord"</t>
  </si>
  <si>
    <t>78.02.01.06B</t>
  </si>
  <si>
    <t>konkaver Einlauf  Gewicht 95/105 kg</t>
  </si>
  <si>
    <t>78.02.90.00</t>
  </si>
  <si>
    <t>STRASSENEINLAUFSZUBEHÖR</t>
  </si>
  <si>
    <t>78.02.90.01</t>
  </si>
  <si>
    <t>Geschiebeeimer</t>
  </si>
  <si>
    <t>78.02.90.01B</t>
  </si>
  <si>
    <t>lange Ausführung (L = 60 cm)</t>
  </si>
  <si>
    <t>SUMME HAUPTKATEGORIE 78</t>
  </si>
  <si>
    <t>85.00.00.00</t>
  </si>
  <si>
    <t>BELAGSARBEITEN</t>
  </si>
  <si>
    <t>85.05.00.00</t>
  </si>
  <si>
    <t>BITUMINÖSE BELÄGE</t>
  </si>
  <si>
    <t>85.05.01.00</t>
  </si>
  <si>
    <t>VORBEREITUNGSARBEITEN</t>
  </si>
  <si>
    <t>85.05.01.01</t>
  </si>
  <si>
    <t>Abtragen von bituminösem Belag mit Fräse</t>
  </si>
  <si>
    <t>85.05.01.01B</t>
  </si>
  <si>
    <t>s bis 2,0 cm</t>
  </si>
  <si>
    <t>85.05.01.01C</t>
  </si>
  <si>
    <t>für jeden cm s über 2,0</t>
  </si>
  <si>
    <t>85.05.05.00</t>
  </si>
  <si>
    <t>AUFBRINGEN VON BITUMINÖSEN BINDEMITTELN</t>
  </si>
  <si>
    <t>85.05.05.05</t>
  </si>
  <si>
    <t>Aufbringen eines kationischen Emulsionsfilms</t>
  </si>
  <si>
    <t>85.05.10.00</t>
  </si>
  <si>
    <t>BELÄGE AUS BITUMINÖSEM MISCHGUT</t>
  </si>
  <si>
    <t>85.05.10.16</t>
  </si>
  <si>
    <t>Bituminöses Mischgut 0/19 für Binderschichten</t>
  </si>
  <si>
    <t>85.05.10.16A</t>
  </si>
  <si>
    <t>je m2 und cm Schichtstärke, eingebaut</t>
  </si>
  <si>
    <t>85.05.10.16B</t>
  </si>
  <si>
    <t>variable Schichtstärke</t>
  </si>
  <si>
    <t>85.05.10.27</t>
  </si>
  <si>
    <t>Bituminöses Mischgut, 0/12 für Verschleißschichten 2.Kategorie</t>
  </si>
  <si>
    <t>85.05.10.27A</t>
  </si>
  <si>
    <t>Schichtstärke, eingebaut: 3 cm</t>
  </si>
  <si>
    <t>SUMME HAUPTKATEGORIE 85</t>
  </si>
  <si>
    <t>86.00.00.00</t>
  </si>
  <si>
    <t>STRASSENREGELBAUWERKE, STRASSENZUBEHÖR, STRASSENBESCHILDERUNG UND BODENMARKIERUNG</t>
  </si>
  <si>
    <t>86.02.00.00</t>
  </si>
  <si>
    <t>KUNETTEN UND STÜTZMAUERAUFSÄTZE</t>
  </si>
  <si>
    <t>86.02.03.00</t>
  </si>
  <si>
    <t>STÜTZMAUERAUFSÄTZE AUS STAHLBETON</t>
  </si>
  <si>
    <t>86.02.03.01</t>
  </si>
  <si>
    <t>Stützmaueraufsätze zur Abgrenzung von Straßenfahrbahnen</t>
  </si>
  <si>
    <t>86.02.03.01A</t>
  </si>
  <si>
    <t>Fünfeckquerschnitt  B/H = 80/40 cm</t>
  </si>
  <si>
    <t>*86.10.00.00</t>
  </si>
  <si>
    <t>*** STRASSENLEITPLANKEN</t>
  </si>
  <si>
    <t>86.18.00.00</t>
  </si>
  <si>
    <t>FELSSICHERUNG</t>
  </si>
  <si>
    <t>86.18.01.00</t>
  </si>
  <si>
    <t>SÄUBERUNG VON FELSBÖSCHUNG</t>
  </si>
  <si>
    <t>86.18.01.01</t>
  </si>
  <si>
    <t>Eingriffe zur Säuberung und Freiräumen von Felswänden</t>
  </si>
  <si>
    <t>86.18.03.00</t>
  </si>
  <si>
    <t>FELSSICHERUNG DURCH EINFACHE ODER VERSTÄRKTE METALLNETZE</t>
  </si>
  <si>
    <t>86.18.03.02</t>
  </si>
  <si>
    <t>Felsverhängung mittels Metallnetzen</t>
  </si>
  <si>
    <t>86.18.03.02B</t>
  </si>
  <si>
    <t>Metallgitternetz mit doppelter Torsion, 6x8 Durchmesser 2,70 mm</t>
  </si>
  <si>
    <t>86.18.05.00</t>
  </si>
  <si>
    <t>FELSSICHERUNG MIT DRAHTSEILNETZEN</t>
  </si>
  <si>
    <t>86.18.05.02</t>
  </si>
  <si>
    <t>Verhängung mittels Drahtseilnetz Durchmesser 8 mm  und Randseil 14 mm</t>
  </si>
  <si>
    <t>86.18.05.02A</t>
  </si>
  <si>
    <t>mit Maschen 20 x 20 cm</t>
  </si>
  <si>
    <t>86.20.00.00</t>
  </si>
  <si>
    <t>STEINSCHLAGSCHUTZBAUTEN</t>
  </si>
  <si>
    <t>86.21.00.00</t>
  </si>
  <si>
    <t>ERGÄNZENDE POSITION ZU DEN FELSSICHERUNG (86.18) UND STEINSCHLAGSCHUTZBAUTEN (86.20)</t>
  </si>
  <si>
    <t>86.21.02.00</t>
  </si>
  <si>
    <t>BOHRUNGEN</t>
  </si>
  <si>
    <t>86.21.02.01</t>
  </si>
  <si>
    <t>Bohrungen mit tragbarem Bohrgerät</t>
  </si>
  <si>
    <t>86.21.02.01A</t>
  </si>
  <si>
    <t>Durchmesser bis 42 mm</t>
  </si>
  <si>
    <t>86.21.03.00</t>
  </si>
  <si>
    <t>VERANKERUNGEN UND METALLSEILE</t>
  </si>
  <si>
    <t>86.21.03.11</t>
  </si>
  <si>
    <t>Metallverankerungen B450C - verzinkt</t>
  </si>
  <si>
    <t>86.21.03.11B</t>
  </si>
  <si>
    <t>Durchmesser 24 mm</t>
  </si>
  <si>
    <t>86.21.03.20</t>
  </si>
  <si>
    <t>Stahlseil vom Typ AMZ</t>
  </si>
  <si>
    <t>86.21.03.20D</t>
  </si>
  <si>
    <t>Durchmesser 16 mm</t>
  </si>
  <si>
    <t>SUMME HAUPTKATEGORIE 86</t>
  </si>
  <si>
    <t>*99.00.00.00</t>
  </si>
  <si>
    <t>*** SICHERHEIT</t>
  </si>
  <si>
    <t>*99.10.00.00</t>
  </si>
  <si>
    <t>***BAUSTELLENEINRICHTUNG</t>
  </si>
  <si>
    <t>*99.10.01.00</t>
  </si>
  <si>
    <t>***BAUSTELLENCONTAINER</t>
  </si>
  <si>
    <t>*99.10.01.02</t>
  </si>
  <si>
    <t>***Baustellencontainer als Magazin</t>
  </si>
  <si>
    <t>*99.10.01.07</t>
  </si>
  <si>
    <t>***Container als WC Raum</t>
  </si>
  <si>
    <t>*99.10.01.07A</t>
  </si>
  <si>
    <t>***Metallcontainer als WC Raum mit IMHOFF Grube</t>
  </si>
  <si>
    <t>*99.10.03.00</t>
  </si>
  <si>
    <t>***INSTALLATION UND INBETRIEBNAHME DER MASCHINEN AUF DER BAUSTELLE</t>
  </si>
  <si>
    <t>*99.10.03.17</t>
  </si>
  <si>
    <t>***Regelmäßige Überprüfung der Maschinen und Sicherheitseinrichtungen auf der Baustelle</t>
  </si>
  <si>
    <t>*99.12.00.00</t>
  </si>
  <si>
    <t>***ABGRENZUNGEN DER BAUSTELLE</t>
  </si>
  <si>
    <t>*99.12.02.00</t>
  </si>
  <si>
    <t>***UMZÄUNUNGEN</t>
  </si>
  <si>
    <t>*99.12.02.01</t>
  </si>
  <si>
    <t>***Umzäunung hergestellt aus vorgedrucktem Plastiknetz</t>
  </si>
  <si>
    <t>*99.12.02.01B</t>
  </si>
  <si>
    <t>*** Netzhöhe h=1,50 m</t>
  </si>
  <si>
    <t>*99.12.02.02</t>
  </si>
  <si>
    <t>***Umzäunung mit verschiebbaren Paneelen aus starrem Metallgitter</t>
  </si>
  <si>
    <t>*99.12.03.00</t>
  </si>
  <si>
    <t>***NEW JERSEY</t>
  </si>
  <si>
    <t>*99.12.03.02</t>
  </si>
  <si>
    <t xml:space="preserve">***Straßenbegrenzung aus Beton mit New Jersey </t>
  </si>
  <si>
    <t>*99.14.00.00</t>
  </si>
  <si>
    <t>***BESCHILDERUNG UND VERKEHRSUMLEITUNG</t>
  </si>
  <si>
    <t>*99.14.02.00</t>
  </si>
  <si>
    <t xml:space="preserve">***STRASSENBESCHILDERUNG FÜR UMLEITUNG DES STRASSENVERKEHRS </t>
  </si>
  <si>
    <t>*99.14.02.02</t>
  </si>
  <si>
    <t xml:space="preserve">***Straßenbeschilderung für Umleitung des Straßenverkehrs </t>
  </si>
  <si>
    <t>*99.14.05.00</t>
  </si>
  <si>
    <t>***VERKEHRSREGELUNG</t>
  </si>
  <si>
    <t>*99.14.05.01</t>
  </si>
  <si>
    <t>***Verwendung von Warnposten für die gesamte Dauer der Arbeiten</t>
  </si>
  <si>
    <t>*99.20.00.00</t>
  </si>
  <si>
    <t>***PROVISORISCHE BAUWERKE</t>
  </si>
  <si>
    <t>*99.20.01.00</t>
  </si>
  <si>
    <t>***PROVISORISCHE BAUWERKE GEGEN ABSTÜRZEN</t>
  </si>
  <si>
    <t>*99.20.01.10</t>
  </si>
  <si>
    <t>***Gerüst für den Bau von Stützmauern</t>
  </si>
  <si>
    <t>*99.20.01.13</t>
  </si>
  <si>
    <t>*** Holzbretter, Stärke 5cm</t>
  </si>
  <si>
    <t>*99.30.00.00</t>
  </si>
  <si>
    <t>*** GESUNDHEITSSCHUTZ UND NOTFALLVORSORGE</t>
  </si>
  <si>
    <t>*99.30.01.00</t>
  </si>
  <si>
    <t>***1.HILFE KASTEN</t>
  </si>
  <si>
    <t>*99.30.01.01</t>
  </si>
  <si>
    <t>***1.-Hilfe - Verbandskasten und Behandlungspaket</t>
  </si>
  <si>
    <t>*99.30.01.01A</t>
  </si>
  <si>
    <t>*** bei mehr als 5 Angestellten</t>
  </si>
  <si>
    <t>*99.30.02.00</t>
  </si>
  <si>
    <t>*** FEUERLÖSCHEINRICHTUNGEN</t>
  </si>
  <si>
    <t>*99.30.02.01</t>
  </si>
  <si>
    <t>*** Handfeuerlöscher</t>
  </si>
  <si>
    <t>*99.30.02.01A</t>
  </si>
  <si>
    <t>*** Schaumfeuerlöscher, 6 kg, Typ ABC</t>
  </si>
  <si>
    <t>*99.50.00.00</t>
  </si>
  <si>
    <t>****KOORDINIERTE ZUSAMMENARBEIT, BERATUNG UND TEILNAHME</t>
  </si>
  <si>
    <t>*99.50.01.00</t>
  </si>
  <si>
    <t>***KOORDINIERUNGSSITZUNGEN</t>
  </si>
  <si>
    <t>*99.50.01.01</t>
  </si>
  <si>
    <t>***Koordinierungssitzungen für die Verantwortlichen der beteiligten Baufirmen mit dem Sicherheitskoordinator in der Ausführungsphase.</t>
  </si>
  <si>
    <t>*99.60.00.00</t>
  </si>
  <si>
    <t>***BAUSTELLENWARTUNG</t>
  </si>
  <si>
    <t>*99.60.01.00</t>
  </si>
  <si>
    <t>***ALLGEMEINE BAUSTELLENREINIGUNG</t>
  </si>
  <si>
    <t>*99.60.01.01</t>
  </si>
  <si>
    <t>***Allgemeine Baustellenreinigung und Wartung der Sicherheitseinrichtungen</t>
  </si>
  <si>
    <t>CIG-Kodex:</t>
  </si>
  <si>
    <t>Sicherung des Felshanges oberhalb der Gemeindestraße N. 40 nach Seit von Km 1+200 bis km 5+800</t>
  </si>
  <si>
    <t>Summe Kosten für Sicherheitsmaßnahmen</t>
  </si>
  <si>
    <t xml:space="preserve">
ZUSAMMENFASSUNG
</t>
  </si>
  <si>
    <t xml:space="preserve">Datum: </t>
  </si>
  <si>
    <t>Summe Arbeiten ohne Kosten für Sicherheitsmaßnahmen</t>
  </si>
  <si>
    <t>STRASSENLEITPLANKEN AUS STAHL; HOMOLOGIERT UND/ODER ZERTIFIZIERT</t>
  </si>
  <si>
    <t>86.10.02.00</t>
  </si>
  <si>
    <t>86.10.02.02</t>
  </si>
  <si>
    <t xml:space="preserve">Straßenleitplanke aus Stahl, PAB H2 CE </t>
  </si>
  <si>
    <t>86.20.02.01</t>
  </si>
  <si>
    <t>***Elastischer Steinschlagschutzzaun</t>
  </si>
  <si>
    <t>86.20.02.01B</t>
  </si>
  <si>
    <t>*** Steher: HEA 160, HEA 160 i  = 5,00m H nach Anordnung der BL</t>
  </si>
  <si>
    <t>86.20.02.00</t>
  </si>
  <si>
    <t>ELASTISCHE STEINSCHLAGSCHUTZBAUTEN</t>
  </si>
  <si>
    <t>52532395F5</t>
  </si>
  <si>
    <t>Menge
(A)</t>
  </si>
  <si>
    <t>Einheitspreis ohne Ausgaben für die betreffenden Personal- kosten 
(B)</t>
  </si>
  <si>
    <t>Betrag ohne Ausgabe für die betreffenden Personal- kosten 
(C = A*B)</t>
  </si>
  <si>
    <t>Einheitspreis der Ausgabe für die betreffenden Personal- kosten 
(D)</t>
  </si>
  <si>
    <t>reicht das folgende Angebot ein:</t>
  </si>
  <si>
    <t>Betrag der Ausgabe für die betreffenden Personal- kosten 
(E = A*D)</t>
  </si>
  <si>
    <t>Menge
(F)</t>
  </si>
  <si>
    <t>Einheitspreis Sicherheit
(F)</t>
  </si>
  <si>
    <t>Betrag
(C+E)
oder 
(A*F)</t>
  </si>
  <si>
    <t>Betrag 
(A*F)</t>
  </si>
  <si>
    <t>Stempelmarke
16,00 €</t>
  </si>
  <si>
    <t xml:space="preserve">Betrag der Arbeiten, auf welche der Preisabschlag angeboten wird (ohne Kosten für Sicherheit) </t>
  </si>
  <si>
    <t xml:space="preserve">
ANLAGE 5 - ANGEBOTSFORMULAR
VERZEICHNIS DER ARBEITEN UND DER LIEFERUNGEN
ANGEBOT MIT EINHEITSPREISEN
</t>
  </si>
  <si>
    <t>Einheitspreis (B+D)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</si>
</sst>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g"/>
    <numFmt numFmtId="174" formatCode="#,##0.00_ ;\-#,##0.00\ "/>
    <numFmt numFmtId="175" formatCode="#,##0.00\ _€"/>
    <numFmt numFmtId="176" formatCode="0.000%"/>
    <numFmt numFmtId="177" formatCode="0.0000%"/>
    <numFmt numFmtId="178" formatCode="0.00000%"/>
    <numFmt numFmtId="179" formatCode="0.000000%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19" fillId="0" borderId="3" applyNumberFormat="0" applyFill="0" applyAlignment="0" applyProtection="0"/>
    <xf numFmtId="0" fontId="21" fillId="21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7" borderId="2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4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>
      <alignment vertical="top"/>
    </xf>
    <xf numFmtId="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1" fillId="20" borderId="15" xfId="0" applyNumberFormat="1" applyFont="1" applyFill="1" applyBorder="1" applyAlignment="1">
      <alignment horizontal="center" vertical="center" wrapText="1"/>
    </xf>
    <xf numFmtId="49" fontId="1" fillId="20" borderId="15" xfId="0" applyNumberFormat="1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4" fontId="1" fillId="20" borderId="15" xfId="0" applyNumberFormat="1" applyFont="1" applyFill="1" applyBorder="1" applyAlignment="1">
      <alignment horizontal="center" vertical="center" wrapText="1"/>
    </xf>
    <xf numFmtId="172" fontId="1" fillId="20" borderId="15" xfId="0" applyNumberFormat="1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vertical="center" wrapText="1"/>
    </xf>
    <xf numFmtId="49" fontId="2" fillId="20" borderId="16" xfId="0" applyNumberFormat="1" applyFont="1" applyFill="1" applyBorder="1" applyAlignment="1">
      <alignment vertical="center" wrapText="1"/>
    </xf>
    <xf numFmtId="49" fontId="4" fillId="20" borderId="11" xfId="0" applyNumberFormat="1" applyFont="1" applyFill="1" applyBorder="1" applyAlignment="1">
      <alignment vertical="center" wrapText="1"/>
    </xf>
    <xf numFmtId="49" fontId="4" fillId="20" borderId="16" xfId="0" applyNumberFormat="1" applyFont="1" applyFill="1" applyBorder="1" applyAlignment="1">
      <alignment vertical="center" wrapText="1"/>
    </xf>
    <xf numFmtId="172" fontId="2" fillId="20" borderId="15" xfId="76" applyNumberFormat="1" applyFont="1" applyFill="1" applyBorder="1" applyAlignment="1">
      <alignment vertical="center"/>
    </xf>
    <xf numFmtId="7" fontId="2" fillId="20" borderId="15" xfId="76" applyNumberFormat="1" applyFont="1" applyFill="1" applyBorder="1" applyAlignment="1">
      <alignment horizontal="right" vertical="center"/>
    </xf>
    <xf numFmtId="172" fontId="2" fillId="20" borderId="15" xfId="84" applyNumberFormat="1" applyFont="1" applyFill="1" applyBorder="1" applyAlignment="1">
      <alignment horizontal="right" vertical="center"/>
    </xf>
    <xf numFmtId="172" fontId="2" fillId="20" borderId="15" xfId="76" applyNumberFormat="1" applyFont="1" applyFill="1" applyBorder="1" applyAlignment="1">
      <alignment horizontal="right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72" fontId="1" fillId="0" borderId="10" xfId="0" applyNumberFormat="1" applyFont="1" applyFill="1" applyBorder="1" applyAlignment="1" applyProtection="1">
      <alignment vertical="top"/>
      <protection/>
    </xf>
    <xf numFmtId="172" fontId="1" fillId="0" borderId="0" xfId="0" applyNumberFormat="1" applyFont="1" applyFill="1" applyAlignment="1" applyProtection="1">
      <alignment/>
      <protection/>
    </xf>
    <xf numFmtId="172" fontId="1" fillId="0" borderId="11" xfId="0" applyNumberFormat="1" applyFont="1" applyFill="1" applyBorder="1" applyAlignment="1" applyProtection="1">
      <alignment vertical="top"/>
      <protection/>
    </xf>
    <xf numFmtId="172" fontId="1" fillId="0" borderId="0" xfId="0" applyNumberFormat="1" applyFont="1" applyFill="1" applyAlignment="1">
      <alignment/>
    </xf>
    <xf numFmtId="172" fontId="1" fillId="0" borderId="10" xfId="0" applyNumberFormat="1" applyFont="1" applyFill="1" applyBorder="1" applyAlignment="1">
      <alignment vertical="top"/>
    </xf>
    <xf numFmtId="4" fontId="1" fillId="0" borderId="0" xfId="0" applyNumberFormat="1" applyFont="1" applyFill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172" fontId="1" fillId="0" borderId="12" xfId="0" applyNumberFormat="1" applyFont="1" applyFill="1" applyBorder="1" applyAlignment="1" applyProtection="1">
      <alignment/>
      <protection/>
    </xf>
    <xf numFmtId="1" fontId="1" fillId="0" borderId="12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4" fontId="1" fillId="0" borderId="12" xfId="0" applyNumberFormat="1" applyFont="1" applyBorder="1" applyAlignment="1" applyProtection="1">
      <alignment/>
      <protection/>
    </xf>
    <xf numFmtId="172" fontId="1" fillId="0" borderId="12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49" fontId="1" fillId="0" borderId="0" xfId="0" applyNumberFormat="1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172" fontId="2" fillId="0" borderId="0" xfId="76" applyNumberFormat="1" applyFont="1" applyFill="1" applyBorder="1" applyAlignment="1">
      <alignment vertical="center"/>
    </xf>
    <xf numFmtId="4" fontId="1" fillId="20" borderId="13" xfId="0" applyNumberFormat="1" applyFont="1" applyFill="1" applyBorder="1" applyAlignment="1">
      <alignment/>
    </xf>
    <xf numFmtId="4" fontId="1" fillId="20" borderId="11" xfId="0" applyNumberFormat="1" applyFont="1" applyFill="1" applyBorder="1" applyAlignment="1">
      <alignment/>
    </xf>
    <xf numFmtId="4" fontId="1" fillId="20" borderId="16" xfId="0" applyNumberFormat="1" applyFont="1" applyFill="1" applyBorder="1" applyAlignment="1">
      <alignment/>
    </xf>
    <xf numFmtId="49" fontId="2" fillId="20" borderId="16" xfId="0" applyNumberFormat="1" applyFont="1" applyFill="1" applyBorder="1" applyAlignment="1">
      <alignment horizontal="left" vertical="center" wrapText="1"/>
    </xf>
    <xf numFmtId="172" fontId="2" fillId="24" borderId="15" xfId="76" applyNumberFormat="1" applyFont="1" applyFill="1" applyBorder="1" applyAlignment="1" applyProtection="1">
      <alignment horizontal="right" vertical="center"/>
      <protection locked="0"/>
    </xf>
    <xf numFmtId="0" fontId="3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172" fontId="1" fillId="24" borderId="10" xfId="0" applyNumberFormat="1" applyFont="1" applyFill="1" applyBorder="1" applyAlignment="1" applyProtection="1">
      <alignment vertical="top"/>
      <protection locked="0"/>
    </xf>
    <xf numFmtId="0" fontId="2" fillId="24" borderId="0" xfId="0" applyFont="1" applyFill="1" applyAlignment="1" applyProtection="1">
      <alignment/>
      <protection locked="0"/>
    </xf>
    <xf numFmtId="179" fontId="2" fillId="20" borderId="15" xfId="76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top" wrapText="1"/>
    </xf>
    <xf numFmtId="49" fontId="2" fillId="20" borderId="13" xfId="0" applyNumberFormat="1" applyFont="1" applyFill="1" applyBorder="1" applyAlignment="1">
      <alignment horizontal="left" vertical="center" wrapText="1"/>
    </xf>
    <xf numFmtId="49" fontId="2" fillId="20" borderId="11" xfId="0" applyNumberFormat="1" applyFont="1" applyFill="1" applyBorder="1" applyAlignment="1">
      <alignment horizontal="left" vertical="center" wrapText="1"/>
    </xf>
    <xf numFmtId="49" fontId="2" fillId="20" borderId="16" xfId="0" applyNumberFormat="1" applyFont="1" applyFill="1" applyBorder="1" applyAlignment="1">
      <alignment horizontal="left" vertical="center" wrapText="1"/>
    </xf>
    <xf numFmtId="0" fontId="3" fillId="24" borderId="0" xfId="0" applyFont="1" applyFill="1" applyAlignment="1" applyProtection="1">
      <alignment horizontal="left" vertical="top" wrapText="1"/>
      <protection locked="0"/>
    </xf>
    <xf numFmtId="49" fontId="4" fillId="20" borderId="13" xfId="0" applyNumberFormat="1" applyFont="1" applyFill="1" applyBorder="1" applyAlignment="1">
      <alignment horizontal="left" vertical="center" wrapText="1"/>
    </xf>
    <xf numFmtId="49" fontId="4" fillId="2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top" wrapText="1"/>
      <protection/>
    </xf>
    <xf numFmtId="0" fontId="2" fillId="20" borderId="13" xfId="0" applyFont="1" applyFill="1" applyBorder="1" applyAlignment="1">
      <alignment horizontal="center" wrapText="1"/>
    </xf>
    <xf numFmtId="0" fontId="2" fillId="20" borderId="11" xfId="0" applyFont="1" applyFill="1" applyBorder="1" applyAlignment="1">
      <alignment horizontal="center" wrapText="1"/>
    </xf>
    <xf numFmtId="0" fontId="2" fillId="20" borderId="16" xfId="0" applyFont="1" applyFill="1" applyBorder="1" applyAlignment="1">
      <alignment horizont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49" fontId="2" fillId="20" borderId="13" xfId="0" applyNumberFormat="1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49" fontId="2" fillId="2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24" borderId="0" xfId="0" applyFill="1" applyAlignment="1" applyProtection="1">
      <alignment horizontal="left" wrapText="1"/>
      <protection locked="0"/>
    </xf>
    <xf numFmtId="0" fontId="0" fillId="24" borderId="21" xfId="0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center" vertical="top" wrapText="1"/>
      <protection locked="0"/>
    </xf>
  </cellXfs>
  <cellStyles count="9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alcolo" xfId="59"/>
    <cellStyle name="Cella collegata" xfId="60"/>
    <cellStyle name="Cella da controllare" xfId="61"/>
    <cellStyle name="Hyperlink" xfId="62"/>
    <cellStyle name="Followed Hyperlink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ingabe" xfId="70"/>
    <cellStyle name="Ergebnis" xfId="71"/>
    <cellStyle name="Erklärender Text" xfId="72"/>
    <cellStyle name="Euro" xfId="73"/>
    <cellStyle name="Gut" xfId="74"/>
    <cellStyle name="Input" xfId="75"/>
    <cellStyle name="Comma" xfId="76"/>
    <cellStyle name="Comma [0]" xfId="77"/>
    <cellStyle name="Neutral" xfId="78"/>
    <cellStyle name="Neutrale" xfId="79"/>
    <cellStyle name="Normale 2" xfId="80"/>
    <cellStyle name="Nota" xfId="81"/>
    <cellStyle name="Notiz" xfId="82"/>
    <cellStyle name="Output" xfId="83"/>
    <cellStyle name="Percent" xfId="84"/>
    <cellStyle name="Schlecht" xfId="85"/>
    <cellStyle name="Testo avviso" xfId="86"/>
    <cellStyle name="Testo descrittivo" xfId="87"/>
    <cellStyle name="Titolo" xfId="88"/>
    <cellStyle name="Titolo 1" xfId="89"/>
    <cellStyle name="Titolo 2" xfId="90"/>
    <cellStyle name="Titolo 3" xfId="91"/>
    <cellStyle name="Titolo 4" xfId="92"/>
    <cellStyle name="Totale" xfId="93"/>
    <cellStyle name="Überschrift" xfId="94"/>
    <cellStyle name="Überschrift 1" xfId="95"/>
    <cellStyle name="Überschrift 2" xfId="96"/>
    <cellStyle name="Überschrift 3" xfId="97"/>
    <cellStyle name="Überschrift 4" xfId="98"/>
    <cellStyle name="Valore non valido" xfId="99"/>
    <cellStyle name="Valore valido" xfId="100"/>
    <cellStyle name="Currency" xfId="101"/>
    <cellStyle name="Currency [0]" xfId="102"/>
    <cellStyle name="Valuta 2" xfId="103"/>
    <cellStyle name="Verknüpfte Zelle" xfId="104"/>
    <cellStyle name="Warnender Text" xfId="105"/>
    <cellStyle name="Zelle überprüfen" xfId="106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268"/>
  <sheetViews>
    <sheetView tabSelected="1" view="pageBreakPreview" zoomScaleSheetLayoutView="100" zoomScalePageLayoutView="0" workbookViewId="0" topLeftCell="A167">
      <selection activeCell="J202" sqref="J202"/>
    </sheetView>
  </sheetViews>
  <sheetFormatPr defaultColWidth="9.140625" defaultRowHeight="12.75"/>
  <cols>
    <col min="1" max="1" width="5.7109375" style="2" customWidth="1"/>
    <col min="2" max="2" width="12.7109375" style="3" customWidth="1"/>
    <col min="3" max="3" width="30.7109375" style="4" customWidth="1"/>
    <col min="4" max="4" width="6.7109375" style="3" customWidth="1"/>
    <col min="5" max="8" width="10.7109375" style="5" customWidth="1"/>
    <col min="9" max="11" width="10.7109375" style="6" customWidth="1"/>
    <col min="12" max="12" width="12.7109375" style="6" bestFit="1" customWidth="1"/>
    <col min="13" max="29" width="11.421875" style="1" customWidth="1"/>
    <col min="30" max="30" width="83.7109375" style="4" customWidth="1"/>
    <col min="31" max="31" width="68.7109375" style="4" customWidth="1"/>
    <col min="32" max="16384" width="11.421875" style="1" customWidth="1"/>
  </cols>
  <sheetData>
    <row r="1" spans="1:12" s="23" customFormat="1" ht="60" customHeight="1">
      <c r="A1" s="91" t="s">
        <v>455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s="23" customFormat="1" ht="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3" customFormat="1" ht="36" customHeight="1">
      <c r="A3" s="94" t="s">
        <v>427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s="24" customFormat="1" ht="12.7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24" customFormat="1" ht="12.75">
      <c r="A5" s="77" t="s">
        <v>8</v>
      </c>
      <c r="B5" s="78"/>
      <c r="C5" s="109" t="s">
        <v>10</v>
      </c>
      <c r="D5" s="109"/>
      <c r="E5" s="109"/>
      <c r="F5" s="109"/>
      <c r="G5" s="109"/>
      <c r="H5" s="110"/>
      <c r="I5" s="100" t="s">
        <v>453</v>
      </c>
      <c r="J5" s="101"/>
      <c r="K5" s="101"/>
      <c r="L5" s="102"/>
    </row>
    <row r="6" spans="1:12" s="24" customFormat="1" ht="12.75">
      <c r="A6" s="77" t="s">
        <v>9</v>
      </c>
      <c r="B6" s="78"/>
      <c r="C6" s="109" t="s">
        <v>10</v>
      </c>
      <c r="D6" s="109"/>
      <c r="E6" s="109"/>
      <c r="F6" s="109"/>
      <c r="G6" s="109"/>
      <c r="H6" s="110"/>
      <c r="I6" s="103"/>
      <c r="J6" s="104"/>
      <c r="K6" s="104"/>
      <c r="L6" s="105"/>
    </row>
    <row r="7" spans="1:12" s="24" customFormat="1" ht="12.75">
      <c r="A7" s="77" t="s">
        <v>15</v>
      </c>
      <c r="B7" s="78"/>
      <c r="C7" s="109" t="s">
        <v>10</v>
      </c>
      <c r="D7" s="109"/>
      <c r="E7" s="109"/>
      <c r="F7" s="109"/>
      <c r="G7" s="109"/>
      <c r="H7" s="110"/>
      <c r="I7" s="103"/>
      <c r="J7" s="104"/>
      <c r="K7" s="104"/>
      <c r="L7" s="105"/>
    </row>
    <row r="8" spans="1:12" s="24" customFormat="1" ht="12.75">
      <c r="A8" s="77" t="s">
        <v>14</v>
      </c>
      <c r="B8" s="78"/>
      <c r="C8" s="109" t="s">
        <v>10</v>
      </c>
      <c r="D8" s="109"/>
      <c r="E8" s="109"/>
      <c r="F8" s="109"/>
      <c r="G8" s="109"/>
      <c r="H8" s="110"/>
      <c r="I8" s="103"/>
      <c r="J8" s="104"/>
      <c r="K8" s="104"/>
      <c r="L8" s="105"/>
    </row>
    <row r="9" spans="1:12" s="24" customFormat="1" ht="12.75">
      <c r="A9" s="77" t="s">
        <v>13</v>
      </c>
      <c r="B9" s="78"/>
      <c r="C9" s="109" t="s">
        <v>10</v>
      </c>
      <c r="D9" s="109"/>
      <c r="E9" s="109"/>
      <c r="F9" s="109"/>
      <c r="G9" s="109"/>
      <c r="H9" s="110"/>
      <c r="I9" s="103"/>
      <c r="J9" s="104"/>
      <c r="K9" s="104"/>
      <c r="L9" s="105"/>
    </row>
    <row r="10" spans="1:12" s="24" customFormat="1" ht="12.75">
      <c r="A10" s="77" t="s">
        <v>16</v>
      </c>
      <c r="B10" s="78"/>
      <c r="C10" s="78"/>
      <c r="D10" s="77"/>
      <c r="E10" s="77"/>
      <c r="F10" s="79"/>
      <c r="G10" s="79"/>
      <c r="H10" s="79"/>
      <c r="I10" s="103"/>
      <c r="J10" s="104"/>
      <c r="K10" s="104"/>
      <c r="L10" s="105"/>
    </row>
    <row r="11" spans="1:12" s="24" customFormat="1" ht="12.75">
      <c r="A11" s="77" t="s">
        <v>12</v>
      </c>
      <c r="B11" s="78"/>
      <c r="C11" s="109" t="s">
        <v>10</v>
      </c>
      <c r="D11" s="109"/>
      <c r="E11" s="109"/>
      <c r="F11" s="109"/>
      <c r="G11" s="109"/>
      <c r="H11" s="110"/>
      <c r="I11" s="103"/>
      <c r="J11" s="104"/>
      <c r="K11" s="104"/>
      <c r="L11" s="105"/>
    </row>
    <row r="12" spans="1:12" s="24" customFormat="1" ht="12.75" customHeight="1">
      <c r="A12" s="77" t="s">
        <v>11</v>
      </c>
      <c r="B12" s="78"/>
      <c r="C12" s="109" t="s">
        <v>10</v>
      </c>
      <c r="D12" s="109"/>
      <c r="E12" s="109"/>
      <c r="F12" s="109"/>
      <c r="G12" s="109"/>
      <c r="H12" s="110"/>
      <c r="I12" s="103"/>
      <c r="J12" s="104"/>
      <c r="K12" s="104"/>
      <c r="L12" s="105"/>
    </row>
    <row r="13" spans="2:12" s="24" customFormat="1" ht="12.75">
      <c r="B13" s="49"/>
      <c r="C13" s="49"/>
      <c r="D13" s="48"/>
      <c r="E13" s="48"/>
      <c r="F13" s="32"/>
      <c r="G13" s="32"/>
      <c r="H13" s="32"/>
      <c r="I13" s="103"/>
      <c r="J13" s="104"/>
      <c r="K13" s="104"/>
      <c r="L13" s="105"/>
    </row>
    <row r="14" spans="1:12" s="24" customFormat="1" ht="12.75">
      <c r="A14" s="48" t="s">
        <v>447</v>
      </c>
      <c r="B14" s="49"/>
      <c r="C14" s="49"/>
      <c r="D14" s="48"/>
      <c r="E14" s="48"/>
      <c r="F14" s="32"/>
      <c r="G14" s="32"/>
      <c r="H14" s="32"/>
      <c r="I14" s="103"/>
      <c r="J14" s="104"/>
      <c r="K14" s="104"/>
      <c r="L14" s="105"/>
    </row>
    <row r="15" spans="1:12" s="24" customFormat="1" ht="12.75">
      <c r="A15" s="48"/>
      <c r="B15" s="49"/>
      <c r="C15" s="49"/>
      <c r="D15" s="48"/>
      <c r="E15" s="48"/>
      <c r="F15" s="32"/>
      <c r="G15" s="32"/>
      <c r="H15" s="32"/>
      <c r="I15" s="103"/>
      <c r="J15" s="104"/>
      <c r="K15" s="104"/>
      <c r="L15" s="105"/>
    </row>
    <row r="16" spans="1:12" s="23" customFormat="1" ht="12.75" thickBot="1">
      <c r="A16" s="24"/>
      <c r="B16" s="24"/>
      <c r="C16" s="24"/>
      <c r="D16" s="24"/>
      <c r="E16" s="24"/>
      <c r="F16" s="24"/>
      <c r="G16" s="24"/>
      <c r="H16" s="24"/>
      <c r="I16" s="106"/>
      <c r="J16" s="107"/>
      <c r="K16" s="107"/>
      <c r="L16" s="108"/>
    </row>
    <row r="17" spans="1:12" s="27" customFormat="1" ht="25.5" customHeight="1">
      <c r="A17" s="25" t="s">
        <v>426</v>
      </c>
      <c r="B17" s="26"/>
      <c r="C17" s="26" t="s">
        <v>442</v>
      </c>
      <c r="D17" s="31"/>
      <c r="E17" s="31"/>
      <c r="F17" s="31"/>
      <c r="G17" s="31"/>
      <c r="H17" s="31"/>
      <c r="I17" s="33"/>
      <c r="J17" s="33"/>
      <c r="K17" s="33"/>
      <c r="L17" s="34"/>
    </row>
    <row r="19" spans="1:12" ht="90">
      <c r="A19" s="35" t="s">
        <v>17</v>
      </c>
      <c r="B19" s="36" t="s">
        <v>18</v>
      </c>
      <c r="C19" s="37" t="s">
        <v>19</v>
      </c>
      <c r="D19" s="36" t="s">
        <v>20</v>
      </c>
      <c r="E19" s="38" t="s">
        <v>443</v>
      </c>
      <c r="F19" s="38" t="s">
        <v>444</v>
      </c>
      <c r="G19" s="38" t="s">
        <v>445</v>
      </c>
      <c r="H19" s="38" t="s">
        <v>446</v>
      </c>
      <c r="I19" s="39" t="s">
        <v>448</v>
      </c>
      <c r="J19" s="39" t="s">
        <v>456</v>
      </c>
      <c r="K19" s="39" t="s">
        <v>450</v>
      </c>
      <c r="L19" s="39" t="s">
        <v>451</v>
      </c>
    </row>
    <row r="20" spans="2:3" ht="11.25">
      <c r="B20" s="7" t="s">
        <v>22</v>
      </c>
      <c r="C20" s="8" t="s">
        <v>23</v>
      </c>
    </row>
    <row r="21" spans="2:3" ht="11.25">
      <c r="B21" s="7" t="s">
        <v>24</v>
      </c>
      <c r="C21" s="8" t="s">
        <v>25</v>
      </c>
    </row>
    <row r="22" spans="2:3" ht="11.25">
      <c r="B22" s="7" t="s">
        <v>26</v>
      </c>
      <c r="C22" s="8" t="s">
        <v>27</v>
      </c>
    </row>
    <row r="23" spans="1:12" ht="11.25">
      <c r="A23" s="9">
        <v>1</v>
      </c>
      <c r="B23" s="10" t="s">
        <v>28</v>
      </c>
      <c r="C23" s="11" t="s">
        <v>29</v>
      </c>
      <c r="D23" s="10" t="s">
        <v>30</v>
      </c>
      <c r="E23" s="12">
        <v>30</v>
      </c>
      <c r="F23" s="80"/>
      <c r="G23" s="54">
        <f>ROUND(E23*F23,2)</f>
        <v>0</v>
      </c>
      <c r="H23" s="80"/>
      <c r="I23" s="54">
        <f>ROUND(E23*H23,2)</f>
        <v>0</v>
      </c>
      <c r="J23" s="54">
        <f>F23+H23</f>
        <v>0</v>
      </c>
      <c r="K23" s="54"/>
      <c r="L23" s="13">
        <f>G23+I23</f>
        <v>0</v>
      </c>
    </row>
    <row r="24" spans="1:12" ht="11.25">
      <c r="A24" s="14">
        <v>2</v>
      </c>
      <c r="B24" s="15" t="s">
        <v>31</v>
      </c>
      <c r="C24" s="16" t="s">
        <v>32</v>
      </c>
      <c r="D24" s="15" t="s">
        <v>30</v>
      </c>
      <c r="E24" s="17">
        <v>30</v>
      </c>
      <c r="F24" s="80"/>
      <c r="G24" s="54">
        <f>ROUND(E24*F24,2)</f>
        <v>0</v>
      </c>
      <c r="H24" s="80"/>
      <c r="I24" s="54">
        <f>ROUND(E24*H24,2)</f>
        <v>0</v>
      </c>
      <c r="J24" s="54">
        <f>F24+H24</f>
        <v>0</v>
      </c>
      <c r="K24" s="54"/>
      <c r="L24" s="13">
        <f>G24+I24</f>
        <v>0</v>
      </c>
    </row>
    <row r="25" spans="2:11" ht="11.25">
      <c r="B25" s="7" t="s">
        <v>33</v>
      </c>
      <c r="C25" s="8" t="s">
        <v>34</v>
      </c>
      <c r="F25" s="55"/>
      <c r="G25" s="55"/>
      <c r="H25" s="55"/>
      <c r="I25" s="51"/>
      <c r="J25" s="51"/>
      <c r="K25" s="51"/>
    </row>
    <row r="26" spans="2:11" ht="11.25">
      <c r="B26" s="7" t="s">
        <v>35</v>
      </c>
      <c r="C26" s="8" t="s">
        <v>36</v>
      </c>
      <c r="F26" s="55"/>
      <c r="G26" s="55"/>
      <c r="H26" s="55"/>
      <c r="I26" s="51"/>
      <c r="J26" s="51"/>
      <c r="K26" s="51"/>
    </row>
    <row r="27" spans="2:11" ht="11.25">
      <c r="B27" s="7" t="s">
        <v>37</v>
      </c>
      <c r="C27" s="8" t="s">
        <v>38</v>
      </c>
      <c r="F27" s="55"/>
      <c r="G27" s="55"/>
      <c r="H27" s="55"/>
      <c r="I27" s="51"/>
      <c r="J27" s="51"/>
      <c r="K27" s="51"/>
    </row>
    <row r="28" spans="1:12" ht="11.25">
      <c r="A28" s="9">
        <v>3</v>
      </c>
      <c r="B28" s="10" t="s">
        <v>39</v>
      </c>
      <c r="C28" s="11" t="s">
        <v>40</v>
      </c>
      <c r="D28" s="10" t="s">
        <v>30</v>
      </c>
      <c r="E28" s="12">
        <v>30</v>
      </c>
      <c r="F28" s="80"/>
      <c r="G28" s="54">
        <f>ROUND(E28*F28,2)</f>
        <v>0</v>
      </c>
      <c r="H28" s="80"/>
      <c r="I28" s="54">
        <f>ROUND(E28*H28,2)</f>
        <v>0</v>
      </c>
      <c r="J28" s="54">
        <f>F28+H28</f>
        <v>0</v>
      </c>
      <c r="K28" s="54"/>
      <c r="L28" s="13">
        <f>G28+I28</f>
        <v>0</v>
      </c>
    </row>
    <row r="29" spans="2:11" ht="11.25">
      <c r="B29" s="7" t="s">
        <v>41</v>
      </c>
      <c r="C29" s="8" t="s">
        <v>42</v>
      </c>
      <c r="F29" s="55"/>
      <c r="G29" s="55"/>
      <c r="H29" s="55"/>
      <c r="I29" s="51"/>
      <c r="J29" s="51"/>
      <c r="K29" s="51"/>
    </row>
    <row r="30" spans="2:11" ht="22.5">
      <c r="B30" s="7" t="s">
        <v>43</v>
      </c>
      <c r="C30" s="8" t="s">
        <v>44</v>
      </c>
      <c r="F30" s="55"/>
      <c r="G30" s="55"/>
      <c r="H30" s="55"/>
      <c r="I30" s="51"/>
      <c r="J30" s="51"/>
      <c r="K30" s="51"/>
    </row>
    <row r="31" spans="1:12" ht="11.25">
      <c r="A31" s="9">
        <v>4</v>
      </c>
      <c r="B31" s="10" t="s">
        <v>45</v>
      </c>
      <c r="C31" s="11" t="s">
        <v>46</v>
      </c>
      <c r="D31" s="10" t="s">
        <v>30</v>
      </c>
      <c r="E31" s="12">
        <v>30</v>
      </c>
      <c r="F31" s="80"/>
      <c r="G31" s="54">
        <f>ROUND(E31*F31,2)</f>
        <v>0</v>
      </c>
      <c r="H31" s="80"/>
      <c r="I31" s="54">
        <f>ROUND(E31*H31,2)</f>
        <v>0</v>
      </c>
      <c r="J31" s="54">
        <f>F31+H31</f>
        <v>0</v>
      </c>
      <c r="K31" s="54"/>
      <c r="L31" s="13">
        <f>G31+I31</f>
        <v>0</v>
      </c>
    </row>
    <row r="32" spans="2:11" ht="22.5">
      <c r="B32" s="7" t="s">
        <v>47</v>
      </c>
      <c r="C32" s="8" t="s">
        <v>48</v>
      </c>
      <c r="F32" s="55"/>
      <c r="G32" s="55"/>
      <c r="H32" s="55"/>
      <c r="I32" s="51"/>
      <c r="J32" s="51"/>
      <c r="K32" s="51"/>
    </row>
    <row r="33" spans="1:12" ht="11.25">
      <c r="A33" s="9">
        <v>5</v>
      </c>
      <c r="B33" s="10" t="s">
        <v>49</v>
      </c>
      <c r="C33" s="11" t="s">
        <v>50</v>
      </c>
      <c r="D33" s="10" t="s">
        <v>30</v>
      </c>
      <c r="E33" s="12">
        <v>30</v>
      </c>
      <c r="F33" s="80"/>
      <c r="G33" s="54">
        <f>ROUND(E33*F33,2)</f>
        <v>0</v>
      </c>
      <c r="H33" s="80"/>
      <c r="I33" s="54">
        <f>ROUND(E33*H33,2)</f>
        <v>0</v>
      </c>
      <c r="J33" s="54">
        <f>F33+H33</f>
        <v>0</v>
      </c>
      <c r="K33" s="54"/>
      <c r="L33" s="13">
        <f>G33+I33</f>
        <v>0</v>
      </c>
    </row>
    <row r="34" spans="1:12" ht="12" thickBot="1">
      <c r="A34" s="58"/>
      <c r="B34" s="59"/>
      <c r="C34" s="60" t="s">
        <v>51</v>
      </c>
      <c r="D34" s="59"/>
      <c r="E34" s="61"/>
      <c r="F34" s="56"/>
      <c r="G34" s="56"/>
      <c r="H34" s="56"/>
      <c r="I34" s="57"/>
      <c r="J34" s="57"/>
      <c r="K34" s="57"/>
      <c r="L34" s="62">
        <f>SUM(L20:L33)</f>
        <v>0</v>
      </c>
    </row>
    <row r="35" spans="6:11" ht="12" thickTop="1">
      <c r="F35" s="55"/>
      <c r="G35" s="55"/>
      <c r="H35" s="55"/>
      <c r="I35" s="51"/>
      <c r="J35" s="51"/>
      <c r="K35" s="51"/>
    </row>
    <row r="36" spans="2:11" ht="22.5">
      <c r="B36" s="7" t="s">
        <v>52</v>
      </c>
      <c r="C36" s="8" t="s">
        <v>53</v>
      </c>
      <c r="F36" s="55"/>
      <c r="G36" s="55"/>
      <c r="H36" s="55"/>
      <c r="I36" s="51"/>
      <c r="J36" s="51"/>
      <c r="K36" s="51"/>
    </row>
    <row r="37" spans="2:11" ht="11.25">
      <c r="B37" s="7" t="s">
        <v>54</v>
      </c>
      <c r="C37" s="8" t="s">
        <v>55</v>
      </c>
      <c r="F37" s="55"/>
      <c r="G37" s="55"/>
      <c r="H37" s="55"/>
      <c r="I37" s="51"/>
      <c r="J37" s="51"/>
      <c r="K37" s="51"/>
    </row>
    <row r="38" spans="2:11" ht="22.5">
      <c r="B38" s="7" t="s">
        <v>56</v>
      </c>
      <c r="C38" s="8" t="s">
        <v>57</v>
      </c>
      <c r="F38" s="55"/>
      <c r="G38" s="55"/>
      <c r="H38" s="55"/>
      <c r="I38" s="51"/>
      <c r="J38" s="51"/>
      <c r="K38" s="51"/>
    </row>
    <row r="39" spans="1:12" ht="22.5">
      <c r="A39" s="9">
        <v>6</v>
      </c>
      <c r="B39" s="10" t="s">
        <v>58</v>
      </c>
      <c r="C39" s="11" t="s">
        <v>59</v>
      </c>
      <c r="D39" s="10" t="s">
        <v>60</v>
      </c>
      <c r="E39" s="12">
        <v>1</v>
      </c>
      <c r="F39" s="80"/>
      <c r="G39" s="54">
        <f>ROUND(E39*F39,2)</f>
        <v>0</v>
      </c>
      <c r="H39" s="80"/>
      <c r="I39" s="54">
        <f>ROUND(E39*H39,2)</f>
        <v>0</v>
      </c>
      <c r="J39" s="54">
        <f>F39+H39</f>
        <v>0</v>
      </c>
      <c r="K39" s="54"/>
      <c r="L39" s="13">
        <f>G39+I39</f>
        <v>0</v>
      </c>
    </row>
    <row r="40" spans="2:11" ht="11.25">
      <c r="B40" s="7" t="s">
        <v>61</v>
      </c>
      <c r="C40" s="8" t="s">
        <v>62</v>
      </c>
      <c r="F40" s="55"/>
      <c r="G40" s="55"/>
      <c r="H40" s="55"/>
      <c r="I40" s="51"/>
      <c r="J40" s="51"/>
      <c r="K40" s="51"/>
    </row>
    <row r="41" spans="2:11" ht="11.25">
      <c r="B41" s="7" t="s">
        <v>63</v>
      </c>
      <c r="C41" s="8" t="s">
        <v>64</v>
      </c>
      <c r="F41" s="55"/>
      <c r="G41" s="55"/>
      <c r="H41" s="55"/>
      <c r="I41" s="51"/>
      <c r="J41" s="51"/>
      <c r="K41" s="51"/>
    </row>
    <row r="42" spans="1:12" ht="11.25">
      <c r="A42" s="9">
        <v>7</v>
      </c>
      <c r="B42" s="10" t="s">
        <v>65</v>
      </c>
      <c r="C42" s="11" t="s">
        <v>66</v>
      </c>
      <c r="D42" s="10" t="s">
        <v>67</v>
      </c>
      <c r="E42" s="12">
        <v>10</v>
      </c>
      <c r="F42" s="80"/>
      <c r="G42" s="54">
        <f>ROUND(E42*F42,2)</f>
        <v>0</v>
      </c>
      <c r="H42" s="80"/>
      <c r="I42" s="54">
        <f>ROUND(E42*H42,2)</f>
        <v>0</v>
      </c>
      <c r="J42" s="54">
        <f>F42+H42</f>
        <v>0</v>
      </c>
      <c r="K42" s="54"/>
      <c r="L42" s="13">
        <f>G42+I42</f>
        <v>0</v>
      </c>
    </row>
    <row r="43" spans="1:12" ht="12" thickBot="1">
      <c r="A43" s="58"/>
      <c r="B43" s="59"/>
      <c r="C43" s="60" t="s">
        <v>68</v>
      </c>
      <c r="D43" s="59"/>
      <c r="E43" s="61"/>
      <c r="F43" s="56"/>
      <c r="G43" s="56"/>
      <c r="H43" s="56"/>
      <c r="I43" s="57"/>
      <c r="J43" s="57"/>
      <c r="K43" s="57"/>
      <c r="L43" s="62">
        <f>SUM(L36:L42)</f>
        <v>0</v>
      </c>
    </row>
    <row r="44" spans="6:11" ht="12" thickTop="1">
      <c r="F44" s="55"/>
      <c r="G44" s="55"/>
      <c r="H44" s="55"/>
      <c r="I44" s="51"/>
      <c r="J44" s="51"/>
      <c r="K44" s="51"/>
    </row>
    <row r="45" spans="2:11" ht="22.5">
      <c r="B45" s="7" t="s">
        <v>69</v>
      </c>
      <c r="C45" s="8" t="s">
        <v>70</v>
      </c>
      <c r="F45" s="55"/>
      <c r="G45" s="55"/>
      <c r="H45" s="55"/>
      <c r="I45" s="51"/>
      <c r="J45" s="51"/>
      <c r="K45" s="51"/>
    </row>
    <row r="46" spans="2:11" ht="11.25">
      <c r="B46" s="7" t="s">
        <v>71</v>
      </c>
      <c r="C46" s="8" t="s">
        <v>72</v>
      </c>
      <c r="F46" s="55"/>
      <c r="G46" s="55"/>
      <c r="H46" s="55"/>
      <c r="I46" s="51"/>
      <c r="J46" s="51"/>
      <c r="K46" s="51"/>
    </row>
    <row r="47" spans="2:11" ht="11.25">
      <c r="B47" s="7" t="s">
        <v>73</v>
      </c>
      <c r="C47" s="8" t="s">
        <v>74</v>
      </c>
      <c r="F47" s="55"/>
      <c r="G47" s="55"/>
      <c r="H47" s="55"/>
      <c r="I47" s="51"/>
      <c r="J47" s="51"/>
      <c r="K47" s="51"/>
    </row>
    <row r="48" spans="2:11" ht="11.25">
      <c r="B48" s="7" t="s">
        <v>75</v>
      </c>
      <c r="C48" s="8" t="s">
        <v>76</v>
      </c>
      <c r="F48" s="55"/>
      <c r="G48" s="55"/>
      <c r="H48" s="55"/>
      <c r="I48" s="51"/>
      <c r="J48" s="51"/>
      <c r="K48" s="51"/>
    </row>
    <row r="49" spans="1:12" ht="11.25">
      <c r="A49" s="9">
        <v>8</v>
      </c>
      <c r="B49" s="10" t="s">
        <v>77</v>
      </c>
      <c r="C49" s="11" t="s">
        <v>78</v>
      </c>
      <c r="D49" s="10" t="s">
        <v>79</v>
      </c>
      <c r="E49" s="12">
        <v>1270</v>
      </c>
      <c r="F49" s="80"/>
      <c r="G49" s="54">
        <f>ROUND(E49*F49,2)</f>
        <v>0</v>
      </c>
      <c r="H49" s="80"/>
      <c r="I49" s="54">
        <f>ROUND(E49*H49,2)</f>
        <v>0</v>
      </c>
      <c r="J49" s="54">
        <f>F49+H49</f>
        <v>0</v>
      </c>
      <c r="K49" s="54"/>
      <c r="L49" s="13">
        <f>G49+I49</f>
        <v>0</v>
      </c>
    </row>
    <row r="50" spans="1:12" ht="12" thickBot="1">
      <c r="A50" s="58"/>
      <c r="B50" s="59"/>
      <c r="C50" s="60" t="s">
        <v>80</v>
      </c>
      <c r="D50" s="59"/>
      <c r="E50" s="61"/>
      <c r="F50" s="56"/>
      <c r="G50" s="56"/>
      <c r="H50" s="56"/>
      <c r="I50" s="57"/>
      <c r="J50" s="57"/>
      <c r="K50" s="57"/>
      <c r="L50" s="62">
        <f>SUM(L45:L49)</f>
        <v>0</v>
      </c>
    </row>
    <row r="51" spans="6:11" ht="12" thickTop="1">
      <c r="F51" s="55"/>
      <c r="G51" s="55"/>
      <c r="H51" s="55"/>
      <c r="I51" s="51"/>
      <c r="J51" s="51"/>
      <c r="K51" s="51"/>
    </row>
    <row r="52" spans="2:11" ht="11.25">
      <c r="B52" s="7" t="s">
        <v>81</v>
      </c>
      <c r="C52" s="8" t="s">
        <v>82</v>
      </c>
      <c r="F52" s="55"/>
      <c r="G52" s="55"/>
      <c r="H52" s="55"/>
      <c r="I52" s="51"/>
      <c r="J52" s="51"/>
      <c r="K52" s="51"/>
    </row>
    <row r="53" spans="2:11" ht="11.25">
      <c r="B53" s="7" t="s">
        <v>83</v>
      </c>
      <c r="C53" s="8" t="s">
        <v>84</v>
      </c>
      <c r="F53" s="55"/>
      <c r="G53" s="55"/>
      <c r="H53" s="55"/>
      <c r="I53" s="51"/>
      <c r="J53" s="51"/>
      <c r="K53" s="51"/>
    </row>
    <row r="54" spans="2:11" ht="22.5">
      <c r="B54" s="7" t="s">
        <v>85</v>
      </c>
      <c r="C54" s="8" t="s">
        <v>86</v>
      </c>
      <c r="F54" s="55"/>
      <c r="G54" s="55"/>
      <c r="H54" s="55"/>
      <c r="I54" s="51"/>
      <c r="J54" s="51"/>
      <c r="K54" s="51"/>
    </row>
    <row r="55" spans="2:11" ht="22.5">
      <c r="B55" s="7" t="s">
        <v>87</v>
      </c>
      <c r="C55" s="8" t="s">
        <v>88</v>
      </c>
      <c r="F55" s="55"/>
      <c r="G55" s="55"/>
      <c r="H55" s="55"/>
      <c r="I55" s="51"/>
      <c r="J55" s="51"/>
      <c r="K55" s="51"/>
    </row>
    <row r="56" spans="1:12" ht="11.25">
      <c r="A56" s="9">
        <v>9</v>
      </c>
      <c r="B56" s="10" t="s">
        <v>89</v>
      </c>
      <c r="C56" s="11" t="s">
        <v>90</v>
      </c>
      <c r="D56" s="10" t="s">
        <v>91</v>
      </c>
      <c r="E56" s="12">
        <v>372.88</v>
      </c>
      <c r="F56" s="80"/>
      <c r="G56" s="54">
        <f>ROUND(E56*F56,2)</f>
        <v>0</v>
      </c>
      <c r="H56" s="80"/>
      <c r="I56" s="54">
        <f>ROUND(E56*H56,2)</f>
        <v>0</v>
      </c>
      <c r="J56" s="54">
        <f>F56+H56</f>
        <v>0</v>
      </c>
      <c r="K56" s="54"/>
      <c r="L56" s="13">
        <f>G56+I56</f>
        <v>0</v>
      </c>
    </row>
    <row r="57" spans="1:12" ht="22.5">
      <c r="A57" s="14">
        <v>10</v>
      </c>
      <c r="B57" s="15" t="s">
        <v>92</v>
      </c>
      <c r="C57" s="16" t="s">
        <v>93</v>
      </c>
      <c r="D57" s="15" t="s">
        <v>91</v>
      </c>
      <c r="E57" s="17">
        <v>30</v>
      </c>
      <c r="F57" s="80"/>
      <c r="G57" s="54">
        <f>ROUND(E57*F57,2)</f>
        <v>0</v>
      </c>
      <c r="H57" s="80"/>
      <c r="I57" s="54">
        <f>ROUND(E57*H57,2)</f>
        <v>0</v>
      </c>
      <c r="J57" s="54">
        <f>F57+H57</f>
        <v>0</v>
      </c>
      <c r="K57" s="52"/>
      <c r="L57" s="13">
        <f>G57+I57</f>
        <v>0</v>
      </c>
    </row>
    <row r="58" spans="2:11" ht="22.5">
      <c r="B58" s="7" t="s">
        <v>94</v>
      </c>
      <c r="C58" s="8" t="s">
        <v>95</v>
      </c>
      <c r="F58" s="55"/>
      <c r="G58" s="55"/>
      <c r="H58" s="55"/>
      <c r="I58" s="51"/>
      <c r="J58" s="51"/>
      <c r="K58" s="51"/>
    </row>
    <row r="59" spans="1:12" ht="23.25" customHeight="1">
      <c r="A59" s="9">
        <v>11</v>
      </c>
      <c r="B59" s="10" t="s">
        <v>96</v>
      </c>
      <c r="C59" s="11" t="s">
        <v>97</v>
      </c>
      <c r="D59" s="10" t="s">
        <v>91</v>
      </c>
      <c r="E59" s="12">
        <v>30</v>
      </c>
      <c r="F59" s="80"/>
      <c r="G59" s="54">
        <f>ROUND(E59*F59,2)</f>
        <v>0</v>
      </c>
      <c r="H59" s="80"/>
      <c r="I59" s="54">
        <f>ROUND(E59*H59,2)</f>
        <v>0</v>
      </c>
      <c r="J59" s="54">
        <f>F59+H59</f>
        <v>0</v>
      </c>
      <c r="K59" s="54"/>
      <c r="L59" s="13">
        <f>G59+I59</f>
        <v>0</v>
      </c>
    </row>
    <row r="60" spans="2:11" ht="11.25">
      <c r="B60" s="7" t="s">
        <v>98</v>
      </c>
      <c r="C60" s="8" t="s">
        <v>99</v>
      </c>
      <c r="F60" s="55"/>
      <c r="G60" s="55"/>
      <c r="H60" s="55"/>
      <c r="I60" s="51"/>
      <c r="J60" s="51"/>
      <c r="K60" s="51"/>
    </row>
    <row r="61" spans="1:12" ht="11.25">
      <c r="A61" s="9">
        <v>12</v>
      </c>
      <c r="B61" s="10" t="s">
        <v>100</v>
      </c>
      <c r="C61" s="11" t="s">
        <v>101</v>
      </c>
      <c r="D61" s="10" t="s">
        <v>91</v>
      </c>
      <c r="E61" s="12">
        <v>211.44</v>
      </c>
      <c r="F61" s="80"/>
      <c r="G61" s="54">
        <f>ROUND(E61*F61,2)</f>
        <v>0</v>
      </c>
      <c r="H61" s="80"/>
      <c r="I61" s="54">
        <f>ROUND(E61*H61,2)</f>
        <v>0</v>
      </c>
      <c r="J61" s="54">
        <f>F61+H61</f>
        <v>0</v>
      </c>
      <c r="K61" s="54"/>
      <c r="L61" s="13">
        <f>G61+I61</f>
        <v>0</v>
      </c>
    </row>
    <row r="62" spans="2:11" ht="22.5">
      <c r="B62" s="7" t="s">
        <v>102</v>
      </c>
      <c r="C62" s="8" t="s">
        <v>103</v>
      </c>
      <c r="F62" s="55"/>
      <c r="G62" s="55"/>
      <c r="H62" s="55"/>
      <c r="I62" s="51"/>
      <c r="J62" s="51"/>
      <c r="K62" s="51"/>
    </row>
    <row r="63" spans="1:12" ht="11.25">
      <c r="A63" s="9">
        <v>13</v>
      </c>
      <c r="B63" s="10" t="s">
        <v>104</v>
      </c>
      <c r="C63" s="11" t="s">
        <v>101</v>
      </c>
      <c r="D63" s="10" t="s">
        <v>91</v>
      </c>
      <c r="E63" s="12">
        <v>422.88</v>
      </c>
      <c r="F63" s="80"/>
      <c r="G63" s="54">
        <f>ROUND(E63*F63,2)</f>
        <v>0</v>
      </c>
      <c r="H63" s="80"/>
      <c r="I63" s="54">
        <f>ROUND(E63*H63,2)</f>
        <v>0</v>
      </c>
      <c r="J63" s="54">
        <f>F63+H63</f>
        <v>0</v>
      </c>
      <c r="K63" s="54"/>
      <c r="L63" s="13">
        <f>G63+I63</f>
        <v>0</v>
      </c>
    </row>
    <row r="64" spans="2:11" ht="22.5">
      <c r="B64" s="7" t="s">
        <v>105</v>
      </c>
      <c r="C64" s="8" t="s">
        <v>106</v>
      </c>
      <c r="F64" s="55"/>
      <c r="G64" s="55"/>
      <c r="H64" s="55"/>
      <c r="I64" s="51"/>
      <c r="J64" s="51"/>
      <c r="K64" s="51"/>
    </row>
    <row r="65" spans="2:11" ht="33.75">
      <c r="B65" s="7" t="s">
        <v>107</v>
      </c>
      <c r="C65" s="8" t="s">
        <v>108</v>
      </c>
      <c r="F65" s="55"/>
      <c r="G65" s="55"/>
      <c r="H65" s="55"/>
      <c r="I65" s="51"/>
      <c r="J65" s="51"/>
      <c r="K65" s="51"/>
    </row>
    <row r="66" spans="2:11" ht="22.5">
      <c r="B66" s="7" t="s">
        <v>109</v>
      </c>
      <c r="C66" s="8" t="s">
        <v>110</v>
      </c>
      <c r="F66" s="55"/>
      <c r="G66" s="55"/>
      <c r="H66" s="55"/>
      <c r="I66" s="51"/>
      <c r="J66" s="51"/>
      <c r="K66" s="51"/>
    </row>
    <row r="67" spans="1:12" ht="11.25">
      <c r="A67" s="9">
        <v>14</v>
      </c>
      <c r="B67" s="10" t="s">
        <v>111</v>
      </c>
      <c r="C67" s="11" t="s">
        <v>112</v>
      </c>
      <c r="D67" s="10" t="s">
        <v>91</v>
      </c>
      <c r="E67" s="12">
        <v>390</v>
      </c>
      <c r="F67" s="80"/>
      <c r="G67" s="54">
        <f>ROUND(E67*F67,2)</f>
        <v>0</v>
      </c>
      <c r="H67" s="80"/>
      <c r="I67" s="54">
        <f>ROUND(E67*H67,2)</f>
        <v>0</v>
      </c>
      <c r="J67" s="54">
        <f>F67+H67</f>
        <v>0</v>
      </c>
      <c r="K67" s="54"/>
      <c r="L67" s="13">
        <f>G67+I67</f>
        <v>0</v>
      </c>
    </row>
    <row r="68" spans="1:12" ht="11.25">
      <c r="A68" s="63"/>
      <c r="B68" s="64" t="s">
        <v>113</v>
      </c>
      <c r="C68" s="65" t="s">
        <v>114</v>
      </c>
      <c r="D68" s="66"/>
      <c r="E68" s="67"/>
      <c r="F68" s="55"/>
      <c r="G68" s="55"/>
      <c r="H68" s="55"/>
      <c r="I68" s="51"/>
      <c r="J68" s="51"/>
      <c r="K68" s="51"/>
      <c r="L68" s="68"/>
    </row>
    <row r="69" spans="1:12" ht="11.25">
      <c r="A69" s="9">
        <v>15</v>
      </c>
      <c r="B69" s="10" t="s">
        <v>115</v>
      </c>
      <c r="C69" s="11" t="s">
        <v>116</v>
      </c>
      <c r="D69" s="10" t="s">
        <v>91</v>
      </c>
      <c r="E69" s="12">
        <v>305.2</v>
      </c>
      <c r="F69" s="80"/>
      <c r="G69" s="54">
        <f>ROUND(E69*F69,2)</f>
        <v>0</v>
      </c>
      <c r="H69" s="80"/>
      <c r="I69" s="54">
        <f>ROUND(E69*H69,2)</f>
        <v>0</v>
      </c>
      <c r="J69" s="54">
        <f>F69+H69</f>
        <v>0</v>
      </c>
      <c r="K69" s="54"/>
      <c r="L69" s="13">
        <f>G69+I69</f>
        <v>0</v>
      </c>
    </row>
    <row r="70" spans="2:11" ht="11.25">
      <c r="B70" s="7" t="s">
        <v>117</v>
      </c>
      <c r="C70" s="8" t="s">
        <v>118</v>
      </c>
      <c r="F70" s="55"/>
      <c r="G70" s="55"/>
      <c r="H70" s="55"/>
      <c r="I70" s="51"/>
      <c r="J70" s="51"/>
      <c r="K70" s="51"/>
    </row>
    <row r="71" spans="2:11" ht="22.5">
      <c r="B71" s="7" t="s">
        <v>119</v>
      </c>
      <c r="C71" s="8" t="s">
        <v>120</v>
      </c>
      <c r="F71" s="55"/>
      <c r="G71" s="55"/>
      <c r="H71" s="55"/>
      <c r="I71" s="51"/>
      <c r="J71" s="51"/>
      <c r="K71" s="51"/>
    </row>
    <row r="72" spans="2:11" ht="36" customHeight="1">
      <c r="B72" s="7" t="s">
        <v>121</v>
      </c>
      <c r="C72" s="8" t="s">
        <v>122</v>
      </c>
      <c r="F72" s="55"/>
      <c r="G72" s="55"/>
      <c r="H72" s="55"/>
      <c r="I72" s="51"/>
      <c r="J72" s="51"/>
      <c r="K72" s="51"/>
    </row>
    <row r="73" spans="1:12" ht="11.25">
      <c r="A73" s="9">
        <v>16</v>
      </c>
      <c r="B73" s="10" t="s">
        <v>123</v>
      </c>
      <c r="C73" s="11" t="s">
        <v>124</v>
      </c>
      <c r="D73" s="10" t="s">
        <v>91</v>
      </c>
      <c r="E73" s="12">
        <v>313.6</v>
      </c>
      <c r="F73" s="80"/>
      <c r="G73" s="54">
        <f>ROUND(E73*F73,2)</f>
        <v>0</v>
      </c>
      <c r="H73" s="80"/>
      <c r="I73" s="54">
        <f>ROUND(E73*H73,2)</f>
        <v>0</v>
      </c>
      <c r="J73" s="54">
        <f>F73+H73</f>
        <v>0</v>
      </c>
      <c r="K73" s="54"/>
      <c r="L73" s="13">
        <f>G73+I73</f>
        <v>0</v>
      </c>
    </row>
    <row r="74" spans="2:11" ht="11.25">
      <c r="B74" s="7" t="s">
        <v>125</v>
      </c>
      <c r="C74" s="8" t="s">
        <v>126</v>
      </c>
      <c r="F74" s="55"/>
      <c r="G74" s="55"/>
      <c r="H74" s="55"/>
      <c r="I74" s="51"/>
      <c r="J74" s="51"/>
      <c r="K74" s="51"/>
    </row>
    <row r="75" spans="2:11" ht="22.5">
      <c r="B75" s="7" t="s">
        <v>127</v>
      </c>
      <c r="C75" s="8" t="s">
        <v>128</v>
      </c>
      <c r="F75" s="55"/>
      <c r="G75" s="55"/>
      <c r="H75" s="55"/>
      <c r="I75" s="51"/>
      <c r="J75" s="51"/>
      <c r="K75" s="51"/>
    </row>
    <row r="76" spans="2:11" ht="11.25">
      <c r="B76" s="7" t="s">
        <v>129</v>
      </c>
      <c r="C76" s="8" t="s">
        <v>130</v>
      </c>
      <c r="F76" s="55"/>
      <c r="G76" s="55"/>
      <c r="H76" s="55"/>
      <c r="I76" s="51"/>
      <c r="J76" s="51"/>
      <c r="K76" s="51"/>
    </row>
    <row r="77" spans="1:12" ht="11.25">
      <c r="A77" s="9">
        <v>17</v>
      </c>
      <c r="B77" s="10" t="s">
        <v>131</v>
      </c>
      <c r="C77" s="11" t="s">
        <v>132</v>
      </c>
      <c r="D77" s="10" t="s">
        <v>91</v>
      </c>
      <c r="E77" s="12">
        <v>225</v>
      </c>
      <c r="F77" s="80"/>
      <c r="G77" s="54">
        <f>ROUND(E77*F77,2)</f>
        <v>0</v>
      </c>
      <c r="H77" s="80"/>
      <c r="I77" s="54">
        <f>ROUND(E77*H77,2)</f>
        <v>0</v>
      </c>
      <c r="J77" s="54">
        <f>F77+H77</f>
        <v>0</v>
      </c>
      <c r="K77" s="54"/>
      <c r="L77" s="13">
        <f>G77+I77</f>
        <v>0</v>
      </c>
    </row>
    <row r="78" spans="2:11" ht="11.25">
      <c r="B78" s="7" t="s">
        <v>133</v>
      </c>
      <c r="C78" s="8" t="s">
        <v>134</v>
      </c>
      <c r="F78" s="55"/>
      <c r="G78" s="55"/>
      <c r="H78" s="55"/>
      <c r="I78" s="51"/>
      <c r="J78" s="51"/>
      <c r="K78" s="51"/>
    </row>
    <row r="79" spans="2:11" ht="22.5">
      <c r="B79" s="7" t="s">
        <v>135</v>
      </c>
      <c r="C79" s="8" t="s">
        <v>136</v>
      </c>
      <c r="F79" s="55"/>
      <c r="G79" s="55"/>
      <c r="H79" s="55"/>
      <c r="I79" s="51"/>
      <c r="J79" s="51"/>
      <c r="K79" s="51"/>
    </row>
    <row r="80" spans="1:12" ht="22.5">
      <c r="A80" s="9">
        <v>18</v>
      </c>
      <c r="B80" s="10" t="s">
        <v>137</v>
      </c>
      <c r="C80" s="11" t="s">
        <v>138</v>
      </c>
      <c r="D80" s="10" t="s">
        <v>139</v>
      </c>
      <c r="E80" s="12">
        <v>1917</v>
      </c>
      <c r="F80" s="80"/>
      <c r="G80" s="54">
        <f>ROUND(E80*F80,2)</f>
        <v>0</v>
      </c>
      <c r="H80" s="80"/>
      <c r="I80" s="54">
        <f>ROUND(E80*H80,2)</f>
        <v>0</v>
      </c>
      <c r="J80" s="54">
        <f>F80+H80</f>
        <v>0</v>
      </c>
      <c r="K80" s="54"/>
      <c r="L80" s="13">
        <f>G80+I80</f>
        <v>0</v>
      </c>
    </row>
    <row r="81" spans="1:12" ht="22.5">
      <c r="A81" s="14">
        <v>19</v>
      </c>
      <c r="B81" s="15" t="s">
        <v>140</v>
      </c>
      <c r="C81" s="16" t="s">
        <v>141</v>
      </c>
      <c r="D81" s="15" t="s">
        <v>139</v>
      </c>
      <c r="E81" s="17">
        <v>10</v>
      </c>
      <c r="F81" s="80"/>
      <c r="G81" s="54">
        <f>ROUND(E81*F81,2)</f>
        <v>0</v>
      </c>
      <c r="H81" s="80"/>
      <c r="I81" s="54">
        <f>ROUND(E81*H81,2)</f>
        <v>0</v>
      </c>
      <c r="J81" s="54">
        <f>F81+H81</f>
        <v>0</v>
      </c>
      <c r="K81" s="54"/>
      <c r="L81" s="13">
        <f>G81+I81</f>
        <v>0</v>
      </c>
    </row>
    <row r="82" spans="2:11" ht="11.25">
      <c r="B82" s="7" t="s">
        <v>142</v>
      </c>
      <c r="C82" s="8" t="s">
        <v>143</v>
      </c>
      <c r="F82" s="55"/>
      <c r="G82" s="55"/>
      <c r="H82" s="55"/>
      <c r="I82" s="51"/>
      <c r="J82" s="51"/>
      <c r="K82" s="51"/>
    </row>
    <row r="83" spans="1:12" ht="11.25">
      <c r="A83" s="9">
        <v>20</v>
      </c>
      <c r="B83" s="10" t="s">
        <v>144</v>
      </c>
      <c r="C83" s="11" t="s">
        <v>145</v>
      </c>
      <c r="D83" s="10" t="s">
        <v>139</v>
      </c>
      <c r="E83" s="12">
        <v>182.96</v>
      </c>
      <c r="F83" s="80"/>
      <c r="G83" s="54">
        <f>ROUND(E83*F83,2)</f>
        <v>0</v>
      </c>
      <c r="H83" s="80"/>
      <c r="I83" s="54">
        <f>ROUND(E83*H83,2)</f>
        <v>0</v>
      </c>
      <c r="J83" s="54">
        <f>F83+H83</f>
        <v>0</v>
      </c>
      <c r="K83" s="54"/>
      <c r="L83" s="13">
        <f>G83+I83</f>
        <v>0</v>
      </c>
    </row>
    <row r="84" spans="2:11" ht="22.5">
      <c r="B84" s="7" t="s">
        <v>146</v>
      </c>
      <c r="C84" s="8" t="s">
        <v>147</v>
      </c>
      <c r="F84" s="55"/>
      <c r="G84" s="55"/>
      <c r="H84" s="55"/>
      <c r="I84" s="51"/>
      <c r="J84" s="51"/>
      <c r="K84" s="51"/>
    </row>
    <row r="85" spans="1:12" ht="11.25">
      <c r="A85" s="9">
        <v>21</v>
      </c>
      <c r="B85" s="10" t="s">
        <v>148</v>
      </c>
      <c r="C85" s="11" t="s">
        <v>149</v>
      </c>
      <c r="D85" s="10" t="s">
        <v>91</v>
      </c>
      <c r="E85" s="12">
        <v>40</v>
      </c>
      <c r="F85" s="80"/>
      <c r="G85" s="54">
        <f>ROUND(E85*F85,2)</f>
        <v>0</v>
      </c>
      <c r="H85" s="80"/>
      <c r="I85" s="54">
        <f>ROUND(E85*H85,2)</f>
        <v>0</v>
      </c>
      <c r="J85" s="54">
        <f>F85+H85</f>
        <v>0</v>
      </c>
      <c r="K85" s="54"/>
      <c r="L85" s="13">
        <f>G85+I85</f>
        <v>0</v>
      </c>
    </row>
    <row r="86" spans="1:12" ht="22.5">
      <c r="A86" s="14">
        <v>22</v>
      </c>
      <c r="B86" s="15" t="s">
        <v>150</v>
      </c>
      <c r="C86" s="16" t="s">
        <v>151</v>
      </c>
      <c r="D86" s="15" t="s">
        <v>91</v>
      </c>
      <c r="E86" s="17">
        <v>40</v>
      </c>
      <c r="F86" s="80"/>
      <c r="G86" s="54">
        <f>ROUND(E86*F86,2)</f>
        <v>0</v>
      </c>
      <c r="H86" s="80"/>
      <c r="I86" s="54">
        <f>ROUND(E86*H86,2)</f>
        <v>0</v>
      </c>
      <c r="J86" s="54">
        <f>F86+H86</f>
        <v>0</v>
      </c>
      <c r="K86" s="54"/>
      <c r="L86" s="13">
        <f>G86+I86</f>
        <v>0</v>
      </c>
    </row>
    <row r="87" spans="1:12" ht="22.5" customHeight="1">
      <c r="A87" s="14">
        <v>23</v>
      </c>
      <c r="B87" s="15" t="s">
        <v>152</v>
      </c>
      <c r="C87" s="16" t="s">
        <v>153</v>
      </c>
      <c r="D87" s="15" t="s">
        <v>139</v>
      </c>
      <c r="E87" s="17">
        <v>10</v>
      </c>
      <c r="F87" s="80"/>
      <c r="G87" s="54">
        <f>ROUND(E87*F87,2)</f>
        <v>0</v>
      </c>
      <c r="H87" s="80"/>
      <c r="I87" s="54">
        <f>ROUND(E87*H87,2)</f>
        <v>0</v>
      </c>
      <c r="J87" s="54">
        <f>F87+H87</f>
        <v>0</v>
      </c>
      <c r="K87" s="54"/>
      <c r="L87" s="13">
        <f>G87+I87</f>
        <v>0</v>
      </c>
    </row>
    <row r="88" spans="1:12" ht="23.25" customHeight="1">
      <c r="A88" s="14">
        <v>24</v>
      </c>
      <c r="B88" s="15" t="s">
        <v>154</v>
      </c>
      <c r="C88" s="16" t="s">
        <v>155</v>
      </c>
      <c r="D88" s="15" t="s">
        <v>139</v>
      </c>
      <c r="E88" s="17">
        <v>10</v>
      </c>
      <c r="F88" s="80"/>
      <c r="G88" s="54">
        <f>ROUND(E88*F88,2)</f>
        <v>0</v>
      </c>
      <c r="H88" s="80"/>
      <c r="I88" s="54">
        <f>ROUND(E88*H88,2)</f>
        <v>0</v>
      </c>
      <c r="J88" s="54">
        <f>F88+H88</f>
        <v>0</v>
      </c>
      <c r="K88" s="54"/>
      <c r="L88" s="13">
        <f>G88+I88</f>
        <v>0</v>
      </c>
    </row>
    <row r="89" spans="1:12" ht="12" thickBot="1">
      <c r="A89" s="18"/>
      <c r="B89" s="19"/>
      <c r="C89" s="20" t="s">
        <v>156</v>
      </c>
      <c r="D89" s="19"/>
      <c r="E89" s="21"/>
      <c r="F89" s="56"/>
      <c r="G89" s="56"/>
      <c r="H89" s="56"/>
      <c r="I89" s="57"/>
      <c r="J89" s="57"/>
      <c r="K89" s="57"/>
      <c r="L89" s="22">
        <f>SUM(L52:L88)</f>
        <v>0</v>
      </c>
    </row>
    <row r="90" spans="6:11" ht="12" thickTop="1">
      <c r="F90" s="55"/>
      <c r="G90" s="55"/>
      <c r="H90" s="55"/>
      <c r="I90" s="51"/>
      <c r="J90" s="51"/>
      <c r="K90" s="51"/>
    </row>
    <row r="91" spans="2:11" ht="22.5">
      <c r="B91" s="7" t="s">
        <v>157</v>
      </c>
      <c r="C91" s="8" t="s">
        <v>158</v>
      </c>
      <c r="F91" s="55"/>
      <c r="G91" s="55"/>
      <c r="H91" s="55"/>
      <c r="I91" s="51"/>
      <c r="J91" s="51"/>
      <c r="K91" s="51"/>
    </row>
    <row r="92" spans="2:11" ht="33.75">
      <c r="B92" s="7" t="s">
        <v>159</v>
      </c>
      <c r="C92" s="8" t="s">
        <v>160</v>
      </c>
      <c r="F92" s="55"/>
      <c r="G92" s="55"/>
      <c r="H92" s="55"/>
      <c r="I92" s="51"/>
      <c r="J92" s="51"/>
      <c r="K92" s="51"/>
    </row>
    <row r="93" spans="2:11" ht="22.5">
      <c r="B93" s="7" t="s">
        <v>161</v>
      </c>
      <c r="C93" s="8" t="s">
        <v>162</v>
      </c>
      <c r="F93" s="55"/>
      <c r="G93" s="55"/>
      <c r="H93" s="55"/>
      <c r="I93" s="51"/>
      <c r="J93" s="51"/>
      <c r="K93" s="51"/>
    </row>
    <row r="94" spans="2:11" ht="33.75">
      <c r="B94" s="7" t="s">
        <v>163</v>
      </c>
      <c r="C94" s="8" t="s">
        <v>164</v>
      </c>
      <c r="F94" s="55"/>
      <c r="G94" s="55"/>
      <c r="H94" s="55"/>
      <c r="I94" s="51"/>
      <c r="J94" s="51"/>
      <c r="K94" s="51"/>
    </row>
    <row r="95" spans="1:12" ht="22.5">
      <c r="A95" s="9">
        <v>25</v>
      </c>
      <c r="B95" s="10" t="s">
        <v>165</v>
      </c>
      <c r="C95" s="11" t="s">
        <v>166</v>
      </c>
      <c r="D95" s="10" t="s">
        <v>79</v>
      </c>
      <c r="E95" s="12">
        <v>46</v>
      </c>
      <c r="F95" s="80"/>
      <c r="G95" s="54">
        <f>ROUND(E95*F95,2)</f>
        <v>0</v>
      </c>
      <c r="H95" s="80"/>
      <c r="I95" s="54">
        <f>ROUND(E95*H95,2)</f>
        <v>0</v>
      </c>
      <c r="J95" s="54">
        <f>F95+H95</f>
        <v>0</v>
      </c>
      <c r="K95" s="54"/>
      <c r="L95" s="13">
        <f>G95+I95</f>
        <v>0</v>
      </c>
    </row>
    <row r="96" spans="1:12" ht="12" thickBot="1">
      <c r="A96" s="18"/>
      <c r="B96" s="19"/>
      <c r="C96" s="20" t="s">
        <v>167</v>
      </c>
      <c r="D96" s="19"/>
      <c r="E96" s="21"/>
      <c r="F96" s="56"/>
      <c r="G96" s="56"/>
      <c r="H96" s="56"/>
      <c r="I96" s="57"/>
      <c r="J96" s="57"/>
      <c r="K96" s="57"/>
      <c r="L96" s="22">
        <f>SUM(L91:L95)</f>
        <v>0</v>
      </c>
    </row>
    <row r="97" spans="6:11" ht="12" thickTop="1">
      <c r="F97" s="55"/>
      <c r="G97" s="55"/>
      <c r="H97" s="55"/>
      <c r="I97" s="51"/>
      <c r="J97" s="51"/>
      <c r="K97" s="51"/>
    </row>
    <row r="98" spans="2:11" ht="11.25">
      <c r="B98" s="7" t="s">
        <v>168</v>
      </c>
      <c r="C98" s="8" t="s">
        <v>169</v>
      </c>
      <c r="F98" s="55"/>
      <c r="G98" s="55"/>
      <c r="H98" s="55"/>
      <c r="I98" s="51"/>
      <c r="J98" s="51"/>
      <c r="K98" s="51"/>
    </row>
    <row r="99" spans="2:11" ht="11.25">
      <c r="B99" s="7" t="s">
        <v>170</v>
      </c>
      <c r="C99" s="8" t="s">
        <v>171</v>
      </c>
      <c r="F99" s="55"/>
      <c r="G99" s="55"/>
      <c r="H99" s="55"/>
      <c r="I99" s="51"/>
      <c r="J99" s="51"/>
      <c r="K99" s="51"/>
    </row>
    <row r="100" spans="2:11" ht="33.75">
      <c r="B100" s="7" t="s">
        <v>172</v>
      </c>
      <c r="C100" s="8" t="s">
        <v>173</v>
      </c>
      <c r="F100" s="55"/>
      <c r="G100" s="55"/>
      <c r="H100" s="55"/>
      <c r="I100" s="51"/>
      <c r="J100" s="51"/>
      <c r="K100" s="51"/>
    </row>
    <row r="101" spans="2:11" ht="22.5">
      <c r="B101" s="7" t="s">
        <v>174</v>
      </c>
      <c r="C101" s="8" t="s">
        <v>175</v>
      </c>
      <c r="F101" s="55"/>
      <c r="G101" s="55"/>
      <c r="H101" s="55"/>
      <c r="I101" s="51"/>
      <c r="J101" s="51"/>
      <c r="K101" s="51"/>
    </row>
    <row r="102" spans="1:12" ht="11.25">
      <c r="A102" s="9">
        <v>26</v>
      </c>
      <c r="B102" s="10" t="s">
        <v>176</v>
      </c>
      <c r="C102" s="11" t="s">
        <v>177</v>
      </c>
      <c r="D102" s="10" t="s">
        <v>67</v>
      </c>
      <c r="E102" s="12">
        <v>100</v>
      </c>
      <c r="F102" s="80"/>
      <c r="G102" s="54">
        <f>ROUND(E102*F102,2)</f>
        <v>0</v>
      </c>
      <c r="H102" s="80"/>
      <c r="I102" s="54">
        <f>ROUND(E102*H102,2)</f>
        <v>0</v>
      </c>
      <c r="J102" s="54">
        <f>F102+H102</f>
        <v>0</v>
      </c>
      <c r="K102" s="54"/>
      <c r="L102" s="13">
        <f>G102+I102</f>
        <v>0</v>
      </c>
    </row>
    <row r="103" spans="2:11" ht="22.5">
      <c r="B103" s="7" t="s">
        <v>178</v>
      </c>
      <c r="C103" s="8" t="s">
        <v>179</v>
      </c>
      <c r="F103" s="55"/>
      <c r="G103" s="55"/>
      <c r="H103" s="55"/>
      <c r="I103" s="51"/>
      <c r="J103" s="51"/>
      <c r="K103" s="51"/>
    </row>
    <row r="104" spans="2:11" ht="22.5">
      <c r="B104" s="7" t="s">
        <v>180</v>
      </c>
      <c r="C104" s="8" t="s">
        <v>181</v>
      </c>
      <c r="F104" s="55"/>
      <c r="G104" s="55"/>
      <c r="H104" s="55"/>
      <c r="I104" s="51"/>
      <c r="J104" s="51"/>
      <c r="K104" s="51"/>
    </row>
    <row r="105" spans="2:11" ht="33.75">
      <c r="B105" s="7" t="s">
        <v>182</v>
      </c>
      <c r="C105" s="8" t="s">
        <v>183</v>
      </c>
      <c r="F105" s="55"/>
      <c r="G105" s="55"/>
      <c r="H105" s="55"/>
      <c r="I105" s="51"/>
      <c r="J105" s="51"/>
      <c r="K105" s="51"/>
    </row>
    <row r="106" spans="1:12" ht="11.25">
      <c r="A106" s="9">
        <v>27</v>
      </c>
      <c r="B106" s="10" t="s">
        <v>184</v>
      </c>
      <c r="C106" s="11" t="s">
        <v>185</v>
      </c>
      <c r="D106" s="10" t="s">
        <v>91</v>
      </c>
      <c r="E106" s="12">
        <v>57</v>
      </c>
      <c r="F106" s="80"/>
      <c r="G106" s="54">
        <f>ROUND(E106*F106,2)</f>
        <v>0</v>
      </c>
      <c r="H106" s="80"/>
      <c r="I106" s="54">
        <f>ROUND(E106*H106,2)</f>
        <v>0</v>
      </c>
      <c r="J106" s="54">
        <f>F106+H106</f>
        <v>0</v>
      </c>
      <c r="K106" s="54"/>
      <c r="L106" s="13">
        <f>G106+I106</f>
        <v>0</v>
      </c>
    </row>
    <row r="107" spans="2:11" ht="22.5">
      <c r="B107" s="7" t="s">
        <v>186</v>
      </c>
      <c r="C107" s="8" t="s">
        <v>187</v>
      </c>
      <c r="F107" s="55"/>
      <c r="G107" s="55"/>
      <c r="H107" s="55"/>
      <c r="I107" s="51"/>
      <c r="J107" s="51"/>
      <c r="K107" s="51"/>
    </row>
    <row r="108" spans="2:11" ht="11.25">
      <c r="B108" s="7" t="s">
        <v>188</v>
      </c>
      <c r="C108" s="8" t="s">
        <v>189</v>
      </c>
      <c r="F108" s="55"/>
      <c r="G108" s="55"/>
      <c r="H108" s="55"/>
      <c r="I108" s="51"/>
      <c r="J108" s="51"/>
      <c r="K108" s="51"/>
    </row>
    <row r="109" spans="1:12" ht="11.25">
      <c r="A109" s="9">
        <v>28</v>
      </c>
      <c r="B109" s="10" t="s">
        <v>190</v>
      </c>
      <c r="C109" s="11" t="s">
        <v>191</v>
      </c>
      <c r="D109" s="10" t="s">
        <v>91</v>
      </c>
      <c r="E109" s="12">
        <v>130</v>
      </c>
      <c r="F109" s="80"/>
      <c r="G109" s="54">
        <f>ROUND(E109*F109,2)</f>
        <v>0</v>
      </c>
      <c r="H109" s="80"/>
      <c r="I109" s="54">
        <f>ROUND(E109*H109,2)</f>
        <v>0</v>
      </c>
      <c r="J109" s="54">
        <f>F109+H109</f>
        <v>0</v>
      </c>
      <c r="K109" s="54"/>
      <c r="L109" s="13">
        <f>G109+I109</f>
        <v>0</v>
      </c>
    </row>
    <row r="110" spans="2:11" ht="11.25">
      <c r="B110" s="7" t="s">
        <v>192</v>
      </c>
      <c r="C110" s="8" t="s">
        <v>193</v>
      </c>
      <c r="F110" s="55"/>
      <c r="G110" s="55"/>
      <c r="H110" s="55"/>
      <c r="I110" s="51"/>
      <c r="J110" s="51"/>
      <c r="K110" s="51"/>
    </row>
    <row r="111" spans="2:11" ht="11.25">
      <c r="B111" s="7" t="s">
        <v>194</v>
      </c>
      <c r="C111" s="8" t="s">
        <v>195</v>
      </c>
      <c r="F111" s="55"/>
      <c r="G111" s="55"/>
      <c r="H111" s="55"/>
      <c r="I111" s="51"/>
      <c r="J111" s="51"/>
      <c r="K111" s="51"/>
    </row>
    <row r="112" spans="2:11" ht="11.25">
      <c r="B112" s="7" t="s">
        <v>196</v>
      </c>
      <c r="C112" s="8" t="s">
        <v>197</v>
      </c>
      <c r="F112" s="55"/>
      <c r="G112" s="55"/>
      <c r="H112" s="55"/>
      <c r="I112" s="51"/>
      <c r="J112" s="51"/>
      <c r="K112" s="51"/>
    </row>
    <row r="113" spans="1:12" ht="11.25">
      <c r="A113" s="9">
        <v>29</v>
      </c>
      <c r="B113" s="10" t="s">
        <v>198</v>
      </c>
      <c r="C113" s="11" t="s">
        <v>199</v>
      </c>
      <c r="D113" s="10" t="s">
        <v>200</v>
      </c>
      <c r="E113" s="12">
        <v>8000</v>
      </c>
      <c r="F113" s="80"/>
      <c r="G113" s="54">
        <f>ROUND(E113*F113,2)</f>
        <v>0</v>
      </c>
      <c r="H113" s="80"/>
      <c r="I113" s="54">
        <f>ROUND(E113*H113,2)</f>
        <v>0</v>
      </c>
      <c r="J113" s="54">
        <f>F113+H113</f>
        <v>0</v>
      </c>
      <c r="K113" s="54"/>
      <c r="L113" s="13">
        <f>G113+I113</f>
        <v>0</v>
      </c>
    </row>
    <row r="114" spans="2:11" ht="11.25">
      <c r="B114" s="7" t="s">
        <v>201</v>
      </c>
      <c r="C114" s="8" t="s">
        <v>202</v>
      </c>
      <c r="F114" s="55"/>
      <c r="G114" s="55"/>
      <c r="H114" s="55"/>
      <c r="I114" s="51"/>
      <c r="J114" s="51"/>
      <c r="K114" s="51"/>
    </row>
    <row r="115" spans="2:11" ht="11.25">
      <c r="B115" s="7" t="s">
        <v>203</v>
      </c>
      <c r="C115" s="8" t="s">
        <v>204</v>
      </c>
      <c r="F115" s="55"/>
      <c r="G115" s="55"/>
      <c r="H115" s="55"/>
      <c r="I115" s="51"/>
      <c r="J115" s="51"/>
      <c r="K115" s="51"/>
    </row>
    <row r="116" spans="1:12" ht="11.25">
      <c r="A116" s="9">
        <v>30</v>
      </c>
      <c r="B116" s="10" t="s">
        <v>205</v>
      </c>
      <c r="C116" s="11" t="s">
        <v>206</v>
      </c>
      <c r="D116" s="10" t="s">
        <v>200</v>
      </c>
      <c r="E116" s="12">
        <v>2800</v>
      </c>
      <c r="F116" s="80"/>
      <c r="G116" s="54">
        <f>ROUND(E116*F116,2)</f>
        <v>0</v>
      </c>
      <c r="H116" s="80"/>
      <c r="I116" s="54">
        <f>ROUND(E116*H116,2)</f>
        <v>0</v>
      </c>
      <c r="J116" s="54">
        <f>F116+H116</f>
        <v>0</v>
      </c>
      <c r="K116" s="54"/>
      <c r="L116" s="13">
        <f>G116+I116</f>
        <v>0</v>
      </c>
    </row>
    <row r="117" spans="1:12" ht="12" thickBot="1">
      <c r="A117" s="18"/>
      <c r="B117" s="19"/>
      <c r="C117" s="20" t="s">
        <v>207</v>
      </c>
      <c r="D117" s="19"/>
      <c r="E117" s="21"/>
      <c r="F117" s="56"/>
      <c r="G117" s="56"/>
      <c r="H117" s="56"/>
      <c r="I117" s="57"/>
      <c r="J117" s="57"/>
      <c r="K117" s="57"/>
      <c r="L117" s="22">
        <f>SUM(L98:L116)</f>
        <v>0</v>
      </c>
    </row>
    <row r="118" spans="6:11" ht="12" thickTop="1">
      <c r="F118" s="55"/>
      <c r="G118" s="55"/>
      <c r="H118" s="55"/>
      <c r="I118" s="51"/>
      <c r="J118" s="51"/>
      <c r="K118" s="51"/>
    </row>
    <row r="119" spans="2:11" ht="22.5">
      <c r="B119" s="7" t="s">
        <v>208</v>
      </c>
      <c r="C119" s="8" t="s">
        <v>209</v>
      </c>
      <c r="F119" s="55"/>
      <c r="G119" s="55"/>
      <c r="H119" s="55"/>
      <c r="I119" s="51"/>
      <c r="J119" s="51"/>
      <c r="K119" s="51"/>
    </row>
    <row r="120" spans="2:11" ht="22.5">
      <c r="B120" s="7" t="s">
        <v>210</v>
      </c>
      <c r="C120" s="8" t="s">
        <v>211</v>
      </c>
      <c r="F120" s="55"/>
      <c r="G120" s="55"/>
      <c r="H120" s="55"/>
      <c r="I120" s="51"/>
      <c r="J120" s="51"/>
      <c r="K120" s="51"/>
    </row>
    <row r="121" spans="2:11" ht="11.25">
      <c r="B121" s="7" t="s">
        <v>212</v>
      </c>
      <c r="C121" s="8" t="s">
        <v>213</v>
      </c>
      <c r="F121" s="55"/>
      <c r="G121" s="55"/>
      <c r="H121" s="55"/>
      <c r="I121" s="51"/>
      <c r="J121" s="51"/>
      <c r="K121" s="51"/>
    </row>
    <row r="122" spans="2:11" ht="22.5">
      <c r="B122" s="7" t="s">
        <v>214</v>
      </c>
      <c r="C122" s="8" t="s">
        <v>215</v>
      </c>
      <c r="F122" s="55"/>
      <c r="G122" s="55"/>
      <c r="H122" s="55"/>
      <c r="I122" s="51"/>
      <c r="J122" s="51"/>
      <c r="K122" s="51"/>
    </row>
    <row r="123" spans="1:12" ht="11.25">
      <c r="A123" s="9">
        <v>31</v>
      </c>
      <c r="B123" s="10" t="s">
        <v>216</v>
      </c>
      <c r="C123" s="11" t="s">
        <v>217</v>
      </c>
      <c r="D123" s="10" t="s">
        <v>91</v>
      </c>
      <c r="E123" s="12">
        <v>725</v>
      </c>
      <c r="F123" s="80"/>
      <c r="G123" s="54">
        <f>ROUND(E123*F123,2)</f>
        <v>0</v>
      </c>
      <c r="H123" s="80"/>
      <c r="I123" s="54">
        <f>ROUND(E123*H123,2)</f>
        <v>0</v>
      </c>
      <c r="J123" s="54">
        <f>F123+H123</f>
        <v>0</v>
      </c>
      <c r="K123" s="54"/>
      <c r="L123" s="13">
        <f>G123+I123</f>
        <v>0</v>
      </c>
    </row>
    <row r="124" spans="1:12" ht="12" thickBot="1">
      <c r="A124" s="18"/>
      <c r="B124" s="19"/>
      <c r="C124" s="20" t="s">
        <v>218</v>
      </c>
      <c r="D124" s="19"/>
      <c r="E124" s="21"/>
      <c r="F124" s="56"/>
      <c r="G124" s="56"/>
      <c r="H124" s="56"/>
      <c r="I124" s="57"/>
      <c r="J124" s="57"/>
      <c r="K124" s="57"/>
      <c r="L124" s="22">
        <f>SUM(L119:L123)</f>
        <v>0</v>
      </c>
    </row>
    <row r="125" spans="6:11" ht="12" thickTop="1">
      <c r="F125" s="55"/>
      <c r="G125" s="55"/>
      <c r="H125" s="55"/>
      <c r="I125" s="51"/>
      <c r="J125" s="51"/>
      <c r="K125" s="51"/>
    </row>
    <row r="126" spans="2:11" ht="22.5">
      <c r="B126" s="7" t="s">
        <v>219</v>
      </c>
      <c r="C126" s="8" t="s">
        <v>220</v>
      </c>
      <c r="F126" s="55"/>
      <c r="G126" s="55"/>
      <c r="H126" s="55"/>
      <c r="I126" s="51"/>
      <c r="J126" s="51"/>
      <c r="K126" s="51"/>
    </row>
    <row r="127" spans="2:11" ht="11.25">
      <c r="B127" s="7" t="s">
        <v>221</v>
      </c>
      <c r="C127" s="8" t="s">
        <v>222</v>
      </c>
      <c r="F127" s="55"/>
      <c r="G127" s="55"/>
      <c r="H127" s="55"/>
      <c r="I127" s="51"/>
      <c r="J127" s="51"/>
      <c r="K127" s="51"/>
    </row>
    <row r="128" spans="2:11" ht="22.5">
      <c r="B128" s="7" t="s">
        <v>223</v>
      </c>
      <c r="C128" s="8" t="s">
        <v>224</v>
      </c>
      <c r="F128" s="55"/>
      <c r="G128" s="55"/>
      <c r="H128" s="55"/>
      <c r="I128" s="51"/>
      <c r="J128" s="51"/>
      <c r="K128" s="51"/>
    </row>
    <row r="129" spans="2:11" ht="11.25">
      <c r="B129" s="7" t="s">
        <v>225</v>
      </c>
      <c r="C129" s="8" t="s">
        <v>226</v>
      </c>
      <c r="F129" s="55"/>
      <c r="G129" s="55"/>
      <c r="H129" s="55"/>
      <c r="I129" s="51"/>
      <c r="J129" s="51"/>
      <c r="K129" s="51"/>
    </row>
    <row r="130" spans="1:12" ht="11.25">
      <c r="A130" s="9">
        <v>32</v>
      </c>
      <c r="B130" s="10" t="s">
        <v>227</v>
      </c>
      <c r="C130" s="11" t="s">
        <v>228</v>
      </c>
      <c r="D130" s="10" t="s">
        <v>79</v>
      </c>
      <c r="E130" s="12">
        <v>16</v>
      </c>
      <c r="F130" s="80"/>
      <c r="G130" s="54">
        <f>ROUND(E130*F130,2)</f>
        <v>0</v>
      </c>
      <c r="H130" s="80"/>
      <c r="I130" s="54">
        <f>ROUND(E130*H130,2)</f>
        <v>0</v>
      </c>
      <c r="J130" s="54">
        <f>F130+H130</f>
        <v>0</v>
      </c>
      <c r="K130" s="54"/>
      <c r="L130" s="13">
        <f>G130+I130</f>
        <v>0</v>
      </c>
    </row>
    <row r="131" spans="2:11" ht="11.25">
      <c r="B131" s="7" t="s">
        <v>229</v>
      </c>
      <c r="C131" s="8" t="s">
        <v>230</v>
      </c>
      <c r="F131" s="55"/>
      <c r="G131" s="55"/>
      <c r="H131" s="55"/>
      <c r="I131" s="51"/>
      <c r="J131" s="51"/>
      <c r="K131" s="51"/>
    </row>
    <row r="132" spans="2:11" ht="11.25">
      <c r="B132" s="7" t="s">
        <v>231</v>
      </c>
      <c r="C132" s="8" t="s">
        <v>232</v>
      </c>
      <c r="F132" s="55"/>
      <c r="G132" s="55"/>
      <c r="H132" s="55"/>
      <c r="I132" s="51"/>
      <c r="J132" s="51"/>
      <c r="K132" s="51"/>
    </row>
    <row r="133" spans="1:12" ht="11.25">
      <c r="A133" s="9">
        <v>33</v>
      </c>
      <c r="B133" s="10" t="s">
        <v>233</v>
      </c>
      <c r="C133" s="11" t="s">
        <v>234</v>
      </c>
      <c r="D133" s="10" t="s">
        <v>79</v>
      </c>
      <c r="E133" s="12">
        <v>310</v>
      </c>
      <c r="F133" s="80"/>
      <c r="G133" s="54">
        <f>ROUND(E133*F133,2)</f>
        <v>0</v>
      </c>
      <c r="H133" s="80"/>
      <c r="I133" s="54">
        <f>ROUND(E133*H133,2)</f>
        <v>0</v>
      </c>
      <c r="J133" s="54">
        <f>F133+H133</f>
        <v>0</v>
      </c>
      <c r="K133" s="54"/>
      <c r="L133" s="13">
        <f>G133+I133</f>
        <v>0</v>
      </c>
    </row>
    <row r="134" spans="2:11" ht="11.25">
      <c r="B134" s="7" t="s">
        <v>235</v>
      </c>
      <c r="C134" s="8" t="s">
        <v>236</v>
      </c>
      <c r="F134" s="55"/>
      <c r="G134" s="55"/>
      <c r="H134" s="55"/>
      <c r="I134" s="51"/>
      <c r="J134" s="51"/>
      <c r="K134" s="51"/>
    </row>
    <row r="135" spans="2:11" ht="11.25">
      <c r="B135" s="7" t="s">
        <v>237</v>
      </c>
      <c r="C135" s="8" t="s">
        <v>238</v>
      </c>
      <c r="F135" s="55"/>
      <c r="G135" s="55"/>
      <c r="H135" s="55"/>
      <c r="I135" s="51"/>
      <c r="J135" s="51"/>
      <c r="K135" s="51"/>
    </row>
    <row r="136" spans="1:12" ht="11.25">
      <c r="A136" s="9">
        <v>34</v>
      </c>
      <c r="B136" s="10" t="s">
        <v>239</v>
      </c>
      <c r="C136" s="11" t="s">
        <v>240</v>
      </c>
      <c r="D136" s="10" t="s">
        <v>79</v>
      </c>
      <c r="E136" s="12">
        <v>540</v>
      </c>
      <c r="F136" s="80"/>
      <c r="G136" s="54">
        <f>ROUND(E136*F136,2)</f>
        <v>0</v>
      </c>
      <c r="H136" s="80"/>
      <c r="I136" s="54">
        <f>ROUND(E136*H136,2)</f>
        <v>0</v>
      </c>
      <c r="J136" s="54">
        <f>F136+H136</f>
        <v>0</v>
      </c>
      <c r="K136" s="54"/>
      <c r="L136" s="13">
        <f>G136+I136</f>
        <v>0</v>
      </c>
    </row>
    <row r="137" spans="2:11" ht="12" customHeight="1">
      <c r="B137" s="7" t="s">
        <v>241</v>
      </c>
      <c r="C137" s="8" t="s">
        <v>242</v>
      </c>
      <c r="F137" s="55"/>
      <c r="G137" s="55"/>
      <c r="H137" s="55"/>
      <c r="I137" s="51"/>
      <c r="J137" s="51"/>
      <c r="K137" s="51"/>
    </row>
    <row r="138" spans="1:12" ht="11.25">
      <c r="A138" s="9">
        <v>35</v>
      </c>
      <c r="B138" s="10" t="s">
        <v>243</v>
      </c>
      <c r="C138" s="11" t="s">
        <v>240</v>
      </c>
      <c r="D138" s="10" t="s">
        <v>17</v>
      </c>
      <c r="E138" s="12">
        <v>5</v>
      </c>
      <c r="F138" s="80"/>
      <c r="G138" s="54">
        <f>ROUND(E138*F138,2)</f>
        <v>0</v>
      </c>
      <c r="H138" s="80"/>
      <c r="I138" s="54">
        <f>ROUND(E138*H138,2)</f>
        <v>0</v>
      </c>
      <c r="J138" s="54">
        <f>F138+H138</f>
        <v>0</v>
      </c>
      <c r="K138" s="54"/>
      <c r="L138" s="13">
        <f>G138+I138</f>
        <v>0</v>
      </c>
    </row>
    <row r="139" spans="2:11" ht="12.75" customHeight="1">
      <c r="B139" s="7" t="s">
        <v>244</v>
      </c>
      <c r="C139" s="8" t="s">
        <v>245</v>
      </c>
      <c r="F139" s="55"/>
      <c r="G139" s="55"/>
      <c r="H139" s="55"/>
      <c r="I139" s="51"/>
      <c r="J139" s="51"/>
      <c r="K139" s="51"/>
    </row>
    <row r="140" spans="1:12" ht="11.25">
      <c r="A140" s="9">
        <v>36</v>
      </c>
      <c r="B140" s="10" t="s">
        <v>246</v>
      </c>
      <c r="C140" s="11" t="s">
        <v>240</v>
      </c>
      <c r="D140" s="10" t="s">
        <v>17</v>
      </c>
      <c r="E140" s="12">
        <v>5</v>
      </c>
      <c r="F140" s="80"/>
      <c r="G140" s="54">
        <f>ROUND(E140*F140,2)</f>
        <v>0</v>
      </c>
      <c r="H140" s="80"/>
      <c r="I140" s="54">
        <f>ROUND(E140*H140,2)</f>
        <v>0</v>
      </c>
      <c r="J140" s="54">
        <f>F140+H140</f>
        <v>0</v>
      </c>
      <c r="K140" s="54"/>
      <c r="L140" s="13">
        <f>G140+I140</f>
        <v>0</v>
      </c>
    </row>
    <row r="141" spans="2:11" ht="12" customHeight="1">
      <c r="B141" s="7" t="s">
        <v>247</v>
      </c>
      <c r="C141" s="8" t="s">
        <v>248</v>
      </c>
      <c r="F141" s="55"/>
      <c r="G141" s="55"/>
      <c r="H141" s="55"/>
      <c r="I141" s="51"/>
      <c r="J141" s="51"/>
      <c r="K141" s="51"/>
    </row>
    <row r="142" spans="1:12" ht="11.25">
      <c r="A142" s="9">
        <v>37</v>
      </c>
      <c r="B142" s="10" t="s">
        <v>249</v>
      </c>
      <c r="C142" s="11" t="s">
        <v>240</v>
      </c>
      <c r="D142" s="10" t="s">
        <v>17</v>
      </c>
      <c r="E142" s="12">
        <v>5</v>
      </c>
      <c r="F142" s="80"/>
      <c r="G142" s="54">
        <f>ROUND(E142*F142,2)</f>
        <v>0</v>
      </c>
      <c r="H142" s="80"/>
      <c r="I142" s="54">
        <f>ROUND(E142*H142,2)</f>
        <v>0</v>
      </c>
      <c r="J142" s="54">
        <f>F142+H142</f>
        <v>0</v>
      </c>
      <c r="K142" s="54"/>
      <c r="L142" s="13">
        <f>G142+I142</f>
        <v>0</v>
      </c>
    </row>
    <row r="143" spans="2:11" ht="12.75" customHeight="1">
      <c r="B143" s="7" t="s">
        <v>250</v>
      </c>
      <c r="C143" s="8" t="s">
        <v>251</v>
      </c>
      <c r="F143" s="55"/>
      <c r="G143" s="55"/>
      <c r="H143" s="55"/>
      <c r="I143" s="51"/>
      <c r="J143" s="51"/>
      <c r="K143" s="51"/>
    </row>
    <row r="144" spans="1:12" ht="11.25">
      <c r="A144" s="9">
        <v>38</v>
      </c>
      <c r="B144" s="10" t="s">
        <v>252</v>
      </c>
      <c r="C144" s="11" t="s">
        <v>253</v>
      </c>
      <c r="D144" s="10" t="s">
        <v>17</v>
      </c>
      <c r="E144" s="12">
        <v>8</v>
      </c>
      <c r="F144" s="80"/>
      <c r="G144" s="54">
        <f>ROUND(E144*F144,2)</f>
        <v>0</v>
      </c>
      <c r="H144" s="80"/>
      <c r="I144" s="54">
        <f>ROUND(E144*H144,2)</f>
        <v>0</v>
      </c>
      <c r="J144" s="54">
        <f>F144+H144</f>
        <v>0</v>
      </c>
      <c r="K144" s="54"/>
      <c r="L144" s="13">
        <f>G144+I144</f>
        <v>0</v>
      </c>
    </row>
    <row r="145" spans="1:12" ht="12" thickBot="1">
      <c r="A145" s="18"/>
      <c r="B145" s="19"/>
      <c r="C145" s="20" t="s">
        <v>254</v>
      </c>
      <c r="D145" s="19"/>
      <c r="E145" s="21"/>
      <c r="F145" s="56"/>
      <c r="G145" s="56"/>
      <c r="H145" s="56"/>
      <c r="I145" s="57"/>
      <c r="J145" s="57"/>
      <c r="K145" s="57"/>
      <c r="L145" s="22">
        <f>SUM(L126:L144)</f>
        <v>0</v>
      </c>
    </row>
    <row r="146" spans="6:11" ht="12" thickTop="1">
      <c r="F146" s="55"/>
      <c r="G146" s="55"/>
      <c r="H146" s="55"/>
      <c r="I146" s="51"/>
      <c r="J146" s="51"/>
      <c r="K146" s="51"/>
    </row>
    <row r="147" spans="2:11" ht="22.5">
      <c r="B147" s="7" t="s">
        <v>255</v>
      </c>
      <c r="C147" s="8" t="s">
        <v>256</v>
      </c>
      <c r="F147" s="55"/>
      <c r="G147" s="55"/>
      <c r="H147" s="55"/>
      <c r="I147" s="51"/>
      <c r="J147" s="51"/>
      <c r="K147" s="51"/>
    </row>
    <row r="148" spans="2:11" ht="11.25">
      <c r="B148" s="7" t="s">
        <v>257</v>
      </c>
      <c r="C148" s="8" t="s">
        <v>258</v>
      </c>
      <c r="F148" s="55"/>
      <c r="G148" s="55"/>
      <c r="H148" s="55"/>
      <c r="I148" s="51"/>
      <c r="J148" s="51"/>
      <c r="K148" s="51"/>
    </row>
    <row r="149" spans="2:11" ht="33.75">
      <c r="B149" s="7" t="s">
        <v>259</v>
      </c>
      <c r="C149" s="8" t="s">
        <v>260</v>
      </c>
      <c r="F149" s="55"/>
      <c r="G149" s="55"/>
      <c r="H149" s="55"/>
      <c r="I149" s="51"/>
      <c r="J149" s="51"/>
      <c r="K149" s="51"/>
    </row>
    <row r="150" spans="2:11" ht="11.25">
      <c r="B150" s="7" t="s">
        <v>261</v>
      </c>
      <c r="C150" s="8" t="s">
        <v>262</v>
      </c>
      <c r="F150" s="55"/>
      <c r="G150" s="55"/>
      <c r="H150" s="55"/>
      <c r="I150" s="51"/>
      <c r="J150" s="51"/>
      <c r="K150" s="51"/>
    </row>
    <row r="151" spans="1:12" ht="11.25">
      <c r="A151" s="9">
        <v>39</v>
      </c>
      <c r="B151" s="10" t="s">
        <v>263</v>
      </c>
      <c r="C151" s="11" t="s">
        <v>264</v>
      </c>
      <c r="D151" s="10" t="s">
        <v>17</v>
      </c>
      <c r="E151" s="12">
        <v>8</v>
      </c>
      <c r="F151" s="80"/>
      <c r="G151" s="54">
        <f>ROUND(E151*F151,2)</f>
        <v>0</v>
      </c>
      <c r="H151" s="80"/>
      <c r="I151" s="54">
        <f>ROUND(E151*H151,2)</f>
        <v>0</v>
      </c>
      <c r="J151" s="54">
        <f>F151+H151</f>
        <v>0</v>
      </c>
      <c r="K151" s="54"/>
      <c r="L151" s="13">
        <f>G151+I151</f>
        <v>0</v>
      </c>
    </row>
    <row r="152" spans="2:11" ht="11.25">
      <c r="B152" s="7" t="s">
        <v>265</v>
      </c>
      <c r="C152" s="8" t="s">
        <v>266</v>
      </c>
      <c r="F152" s="55"/>
      <c r="G152" s="55"/>
      <c r="H152" s="55"/>
      <c r="I152" s="51"/>
      <c r="J152" s="51"/>
      <c r="K152" s="51"/>
    </row>
    <row r="153" spans="2:11" ht="11.25">
      <c r="B153" s="7" t="s">
        <v>267</v>
      </c>
      <c r="C153" s="8" t="s">
        <v>268</v>
      </c>
      <c r="F153" s="55"/>
      <c r="G153" s="55"/>
      <c r="H153" s="55"/>
      <c r="I153" s="51"/>
      <c r="J153" s="51"/>
      <c r="K153" s="51"/>
    </row>
    <row r="154" spans="1:12" ht="11.25">
      <c r="A154" s="9">
        <v>40</v>
      </c>
      <c r="B154" s="10" t="s">
        <v>269</v>
      </c>
      <c r="C154" s="11" t="s">
        <v>270</v>
      </c>
      <c r="D154" s="10" t="s">
        <v>17</v>
      </c>
      <c r="E154" s="12">
        <v>8</v>
      </c>
      <c r="F154" s="80"/>
      <c r="G154" s="54">
        <f>ROUND(E154*F154,2)</f>
        <v>0</v>
      </c>
      <c r="H154" s="80"/>
      <c r="I154" s="54">
        <f>ROUND(E154*H154,2)</f>
        <v>0</v>
      </c>
      <c r="J154" s="54">
        <f>F154+H154</f>
        <v>0</v>
      </c>
      <c r="K154" s="54"/>
      <c r="L154" s="13">
        <f>G154+I154</f>
        <v>0</v>
      </c>
    </row>
    <row r="155" spans="1:12" ht="12" thickBot="1">
      <c r="A155" s="18"/>
      <c r="B155" s="19"/>
      <c r="C155" s="20" t="s">
        <v>271</v>
      </c>
      <c r="D155" s="19"/>
      <c r="E155" s="21"/>
      <c r="F155" s="56"/>
      <c r="G155" s="56"/>
      <c r="H155" s="56"/>
      <c r="I155" s="57"/>
      <c r="J155" s="57"/>
      <c r="K155" s="57"/>
      <c r="L155" s="22">
        <f>SUM(L147:L154)</f>
        <v>0</v>
      </c>
    </row>
    <row r="156" spans="6:11" ht="12" thickTop="1">
      <c r="F156" s="55"/>
      <c r="G156" s="55"/>
      <c r="H156" s="55"/>
      <c r="I156" s="51"/>
      <c r="J156" s="51"/>
      <c r="K156" s="51"/>
    </row>
    <row r="157" spans="2:11" ht="11.25">
      <c r="B157" s="7" t="s">
        <v>272</v>
      </c>
      <c r="C157" s="8" t="s">
        <v>273</v>
      </c>
      <c r="F157" s="55"/>
      <c r="G157" s="55"/>
      <c r="H157" s="55"/>
      <c r="I157" s="51"/>
      <c r="J157" s="51"/>
      <c r="K157" s="51"/>
    </row>
    <row r="158" spans="2:11" ht="11.25">
      <c r="B158" s="7" t="s">
        <v>274</v>
      </c>
      <c r="C158" s="8" t="s">
        <v>275</v>
      </c>
      <c r="F158" s="55"/>
      <c r="G158" s="55"/>
      <c r="H158" s="55"/>
      <c r="I158" s="51"/>
      <c r="J158" s="51"/>
      <c r="K158" s="51"/>
    </row>
    <row r="159" spans="2:11" ht="11.25">
      <c r="B159" s="7" t="s">
        <v>276</v>
      </c>
      <c r="C159" s="8" t="s">
        <v>277</v>
      </c>
      <c r="F159" s="55"/>
      <c r="G159" s="55"/>
      <c r="H159" s="55"/>
      <c r="I159" s="51"/>
      <c r="J159" s="51"/>
      <c r="K159" s="51"/>
    </row>
    <row r="160" spans="2:11" ht="12" customHeight="1">
      <c r="B160" s="7" t="s">
        <v>278</v>
      </c>
      <c r="C160" s="8" t="s">
        <v>279</v>
      </c>
      <c r="F160" s="55"/>
      <c r="G160" s="55"/>
      <c r="H160" s="55"/>
      <c r="I160" s="51"/>
      <c r="J160" s="51"/>
      <c r="K160" s="51"/>
    </row>
    <row r="161" spans="1:12" ht="11.25">
      <c r="A161" s="9">
        <v>41</v>
      </c>
      <c r="B161" s="10" t="s">
        <v>280</v>
      </c>
      <c r="C161" s="11" t="s">
        <v>281</v>
      </c>
      <c r="D161" s="10" t="s">
        <v>67</v>
      </c>
      <c r="E161" s="12">
        <v>280</v>
      </c>
      <c r="F161" s="80"/>
      <c r="G161" s="54">
        <f>ROUND(E161*F161,2)</f>
        <v>0</v>
      </c>
      <c r="H161" s="80"/>
      <c r="I161" s="54">
        <f>ROUND(E161*H161,2)</f>
        <v>0</v>
      </c>
      <c r="J161" s="54">
        <f>F161+H161</f>
        <v>0</v>
      </c>
      <c r="K161" s="54"/>
      <c r="L161" s="13">
        <f>G161+I161</f>
        <v>0</v>
      </c>
    </row>
    <row r="162" spans="1:12" ht="11.25">
      <c r="A162" s="14">
        <v>42</v>
      </c>
      <c r="B162" s="15" t="s">
        <v>282</v>
      </c>
      <c r="C162" s="16" t="s">
        <v>283</v>
      </c>
      <c r="D162" s="15" t="s">
        <v>67</v>
      </c>
      <c r="E162" s="17">
        <v>280</v>
      </c>
      <c r="F162" s="80"/>
      <c r="G162" s="54">
        <f>ROUND(E162*F162,2)</f>
        <v>0</v>
      </c>
      <c r="H162" s="80"/>
      <c r="I162" s="54">
        <f>ROUND(E162*H162,2)</f>
        <v>0</v>
      </c>
      <c r="J162" s="54">
        <f>F162+H162</f>
        <v>0</v>
      </c>
      <c r="K162" s="54"/>
      <c r="L162" s="13">
        <f>G162+I162</f>
        <v>0</v>
      </c>
    </row>
    <row r="163" spans="2:11" ht="22.5">
      <c r="B163" s="7" t="s">
        <v>284</v>
      </c>
      <c r="C163" s="8" t="s">
        <v>285</v>
      </c>
      <c r="F163" s="55"/>
      <c r="G163" s="55"/>
      <c r="H163" s="55"/>
      <c r="I163" s="51"/>
      <c r="J163" s="51"/>
      <c r="K163" s="51"/>
    </row>
    <row r="164" spans="1:12" ht="22.5">
      <c r="A164" s="9">
        <v>43</v>
      </c>
      <c r="B164" s="10" t="s">
        <v>286</v>
      </c>
      <c r="C164" s="11" t="s">
        <v>287</v>
      </c>
      <c r="D164" s="10" t="s">
        <v>67</v>
      </c>
      <c r="E164" s="12">
        <v>3600</v>
      </c>
      <c r="F164" s="80"/>
      <c r="G164" s="54">
        <f>ROUND(E164*F164,2)</f>
        <v>0</v>
      </c>
      <c r="H164" s="80"/>
      <c r="I164" s="54">
        <f>ROUND(E164*H164,2)</f>
        <v>0</v>
      </c>
      <c r="J164" s="54">
        <f>F164+H164</f>
        <v>0</v>
      </c>
      <c r="K164" s="54"/>
      <c r="L164" s="13">
        <f>G164+I164</f>
        <v>0</v>
      </c>
    </row>
    <row r="165" spans="2:11" ht="11.25">
      <c r="B165" s="7" t="s">
        <v>288</v>
      </c>
      <c r="C165" s="8" t="s">
        <v>289</v>
      </c>
      <c r="F165" s="55"/>
      <c r="G165" s="55"/>
      <c r="H165" s="55"/>
      <c r="I165" s="51"/>
      <c r="J165" s="51"/>
      <c r="K165" s="51"/>
    </row>
    <row r="166" spans="2:11" ht="22.5">
      <c r="B166" s="7" t="s">
        <v>290</v>
      </c>
      <c r="C166" s="8" t="s">
        <v>291</v>
      </c>
      <c r="F166" s="55"/>
      <c r="G166" s="55"/>
      <c r="H166" s="55"/>
      <c r="I166" s="51"/>
      <c r="J166" s="51"/>
      <c r="K166" s="51"/>
    </row>
    <row r="167" spans="1:12" ht="11.25">
      <c r="A167" s="9">
        <v>44</v>
      </c>
      <c r="B167" s="10" t="s">
        <v>292</v>
      </c>
      <c r="C167" s="11" t="s">
        <v>293</v>
      </c>
      <c r="D167" s="10" t="s">
        <v>67</v>
      </c>
      <c r="E167" s="12">
        <v>9450</v>
      </c>
      <c r="F167" s="80"/>
      <c r="G167" s="54">
        <f>ROUND(E167*F167,2)</f>
        <v>0</v>
      </c>
      <c r="H167" s="80"/>
      <c r="I167" s="54">
        <f>ROUND(E167*H167,2)</f>
        <v>0</v>
      </c>
      <c r="J167" s="54">
        <f>F167+H167</f>
        <v>0</v>
      </c>
      <c r="K167" s="54"/>
      <c r="L167" s="13">
        <f>G167+I167</f>
        <v>0</v>
      </c>
    </row>
    <row r="168" spans="1:12" ht="11.25">
      <c r="A168" s="14">
        <v>45</v>
      </c>
      <c r="B168" s="15" t="s">
        <v>294</v>
      </c>
      <c r="C168" s="16" t="s">
        <v>295</v>
      </c>
      <c r="D168" s="15" t="s">
        <v>139</v>
      </c>
      <c r="E168" s="17">
        <v>15</v>
      </c>
      <c r="F168" s="80"/>
      <c r="G168" s="54">
        <f>ROUND(E168*F168,2)</f>
        <v>0</v>
      </c>
      <c r="H168" s="80"/>
      <c r="I168" s="54">
        <f>ROUND(E168*H168,2)</f>
        <v>0</v>
      </c>
      <c r="J168" s="54">
        <f>F168+H168</f>
        <v>0</v>
      </c>
      <c r="K168" s="54"/>
      <c r="L168" s="13">
        <f>G168+I168</f>
        <v>0</v>
      </c>
    </row>
    <row r="169" spans="2:11" ht="22.5">
      <c r="B169" s="7" t="s">
        <v>296</v>
      </c>
      <c r="C169" s="8" t="s">
        <v>297</v>
      </c>
      <c r="F169" s="55"/>
      <c r="G169" s="55"/>
      <c r="H169" s="55"/>
      <c r="I169" s="51"/>
      <c r="J169" s="51"/>
      <c r="K169" s="51"/>
    </row>
    <row r="170" spans="1:12" ht="11.25">
      <c r="A170" s="9">
        <v>46</v>
      </c>
      <c r="B170" s="10" t="s">
        <v>298</v>
      </c>
      <c r="C170" s="11" t="s">
        <v>299</v>
      </c>
      <c r="D170" s="10" t="s">
        <v>67</v>
      </c>
      <c r="E170" s="12">
        <v>3550</v>
      </c>
      <c r="F170" s="80"/>
      <c r="G170" s="54">
        <f>ROUND(E170*F170,2)</f>
        <v>0</v>
      </c>
      <c r="H170" s="80"/>
      <c r="I170" s="54">
        <f>ROUND(E170*H170,2)</f>
        <v>0</v>
      </c>
      <c r="J170" s="54">
        <f>F170+H170</f>
        <v>0</v>
      </c>
      <c r="K170" s="54"/>
      <c r="L170" s="13">
        <f>G170+I170</f>
        <v>0</v>
      </c>
    </row>
    <row r="171" spans="1:12" ht="12" thickBot="1">
      <c r="A171" s="58"/>
      <c r="B171" s="59"/>
      <c r="C171" s="60" t="s">
        <v>300</v>
      </c>
      <c r="D171" s="59"/>
      <c r="E171" s="61"/>
      <c r="F171" s="56"/>
      <c r="G171" s="56"/>
      <c r="H171" s="56"/>
      <c r="I171" s="57"/>
      <c r="J171" s="57"/>
      <c r="K171" s="57"/>
      <c r="L171" s="62">
        <f>SUM(L157:L170)</f>
        <v>0</v>
      </c>
    </row>
    <row r="172" spans="6:11" ht="12" thickTop="1">
      <c r="F172" s="55"/>
      <c r="G172" s="55"/>
      <c r="H172" s="55"/>
      <c r="I172" s="51"/>
      <c r="J172" s="51"/>
      <c r="K172" s="51"/>
    </row>
    <row r="173" spans="2:11" ht="45">
      <c r="B173" s="7" t="s">
        <v>301</v>
      </c>
      <c r="C173" s="8" t="s">
        <v>302</v>
      </c>
      <c r="F173" s="55"/>
      <c r="G173" s="55"/>
      <c r="H173" s="55"/>
      <c r="I173" s="51"/>
      <c r="J173" s="51"/>
      <c r="K173" s="51"/>
    </row>
    <row r="174" spans="2:11" ht="11.25">
      <c r="B174" s="7" t="s">
        <v>303</v>
      </c>
      <c r="C174" s="8" t="s">
        <v>304</v>
      </c>
      <c r="F174" s="55"/>
      <c r="G174" s="55"/>
      <c r="H174" s="55"/>
      <c r="I174" s="51"/>
      <c r="J174" s="51"/>
      <c r="K174" s="51"/>
    </row>
    <row r="175" spans="2:11" ht="22.5">
      <c r="B175" s="7" t="s">
        <v>305</v>
      </c>
      <c r="C175" s="8" t="s">
        <v>306</v>
      </c>
      <c r="F175" s="55"/>
      <c r="G175" s="55"/>
      <c r="H175" s="55"/>
      <c r="I175" s="51"/>
      <c r="J175" s="51"/>
      <c r="K175" s="51"/>
    </row>
    <row r="176" spans="2:11" ht="22.5">
      <c r="B176" s="7" t="s">
        <v>307</v>
      </c>
      <c r="C176" s="8" t="s">
        <v>308</v>
      </c>
      <c r="F176" s="55"/>
      <c r="G176" s="55"/>
      <c r="H176" s="55"/>
      <c r="I176" s="51"/>
      <c r="J176" s="51"/>
      <c r="K176" s="51"/>
    </row>
    <row r="177" spans="1:12" ht="11.25">
      <c r="A177" s="9">
        <v>47</v>
      </c>
      <c r="B177" s="10" t="s">
        <v>309</v>
      </c>
      <c r="C177" s="11" t="s">
        <v>310</v>
      </c>
      <c r="D177" s="10" t="s">
        <v>79</v>
      </c>
      <c r="E177" s="12">
        <v>140</v>
      </c>
      <c r="F177" s="80"/>
      <c r="G177" s="54">
        <f>ROUND(E177*F177,2)</f>
        <v>0</v>
      </c>
      <c r="H177" s="80"/>
      <c r="I177" s="54">
        <f>ROUND(E177*H177,2)</f>
        <v>0</v>
      </c>
      <c r="J177" s="54">
        <f>F177+H177</f>
        <v>0</v>
      </c>
      <c r="K177" s="54"/>
      <c r="L177" s="13">
        <f>G177+I177</f>
        <v>0</v>
      </c>
    </row>
    <row r="178" spans="2:11" ht="11.25">
      <c r="B178" s="7" t="s">
        <v>311</v>
      </c>
      <c r="C178" s="8" t="s">
        <v>312</v>
      </c>
      <c r="F178" s="55"/>
      <c r="G178" s="55"/>
      <c r="H178" s="55"/>
      <c r="I178" s="51"/>
      <c r="J178" s="51"/>
      <c r="K178" s="51"/>
    </row>
    <row r="179" spans="2:11" ht="22.5">
      <c r="B179" s="7" t="s">
        <v>433</v>
      </c>
      <c r="C179" s="8" t="s">
        <v>432</v>
      </c>
      <c r="F179" s="55"/>
      <c r="G179" s="55"/>
      <c r="H179" s="55"/>
      <c r="I179" s="51"/>
      <c r="J179" s="51"/>
      <c r="K179" s="51"/>
    </row>
    <row r="180" spans="1:12" ht="11.25">
      <c r="A180" s="9"/>
      <c r="B180" s="10" t="s">
        <v>434</v>
      </c>
      <c r="C180" s="11" t="s">
        <v>435</v>
      </c>
      <c r="D180" s="10" t="s">
        <v>79</v>
      </c>
      <c r="E180" s="12">
        <v>95</v>
      </c>
      <c r="F180" s="80"/>
      <c r="G180" s="54">
        <f>ROUND(E180*F180,2)</f>
        <v>0</v>
      </c>
      <c r="H180" s="80"/>
      <c r="I180" s="54">
        <f>ROUND(E180*H180,2)</f>
        <v>0</v>
      </c>
      <c r="J180" s="54">
        <f>F180+H180</f>
        <v>0</v>
      </c>
      <c r="K180" s="54"/>
      <c r="L180" s="13">
        <f>G180+I180</f>
        <v>0</v>
      </c>
    </row>
    <row r="181" spans="2:11" ht="11.25">
      <c r="B181" s="7" t="s">
        <v>313</v>
      </c>
      <c r="C181" s="8" t="s">
        <v>314</v>
      </c>
      <c r="F181" s="55"/>
      <c r="G181" s="55"/>
      <c r="H181" s="55"/>
      <c r="I181" s="51"/>
      <c r="J181" s="51"/>
      <c r="K181" s="51"/>
    </row>
    <row r="182" spans="2:11" ht="11.25">
      <c r="B182" s="7" t="s">
        <v>315</v>
      </c>
      <c r="C182" s="8" t="s">
        <v>316</v>
      </c>
      <c r="F182" s="55"/>
      <c r="G182" s="55"/>
      <c r="H182" s="55"/>
      <c r="I182" s="51"/>
      <c r="J182" s="51"/>
      <c r="K182" s="51"/>
    </row>
    <row r="183" spans="1:12" ht="22.5">
      <c r="A183" s="9">
        <v>49</v>
      </c>
      <c r="B183" s="10" t="s">
        <v>317</v>
      </c>
      <c r="C183" s="11" t="s">
        <v>318</v>
      </c>
      <c r="D183" s="10" t="s">
        <v>21</v>
      </c>
      <c r="E183" s="12">
        <v>10217.15</v>
      </c>
      <c r="F183" s="80"/>
      <c r="G183" s="54">
        <f>ROUND(E183*F183,2)</f>
        <v>0</v>
      </c>
      <c r="H183" s="80"/>
      <c r="I183" s="54">
        <f>ROUND(E183*H183,2)</f>
        <v>0</v>
      </c>
      <c r="J183" s="54">
        <f>F183+H183</f>
        <v>0</v>
      </c>
      <c r="K183" s="54"/>
      <c r="L183" s="13">
        <f>G183+I183</f>
        <v>0</v>
      </c>
    </row>
    <row r="184" spans="2:11" ht="22.5">
      <c r="B184" s="7" t="s">
        <v>319</v>
      </c>
      <c r="C184" s="8" t="s">
        <v>320</v>
      </c>
      <c r="F184" s="55"/>
      <c r="G184" s="55"/>
      <c r="H184" s="55"/>
      <c r="I184" s="51"/>
      <c r="J184" s="51"/>
      <c r="K184" s="51"/>
    </row>
    <row r="185" spans="2:11" ht="11.25">
      <c r="B185" s="7" t="s">
        <v>321</v>
      </c>
      <c r="C185" s="8" t="s">
        <v>322</v>
      </c>
      <c r="F185" s="55"/>
      <c r="G185" s="55"/>
      <c r="H185" s="55"/>
      <c r="I185" s="51"/>
      <c r="J185" s="51"/>
      <c r="K185" s="51"/>
    </row>
    <row r="186" spans="1:12" ht="22.5">
      <c r="A186" s="9">
        <v>50</v>
      </c>
      <c r="B186" s="10" t="s">
        <v>323</v>
      </c>
      <c r="C186" s="11" t="s">
        <v>324</v>
      </c>
      <c r="D186" s="10" t="s">
        <v>67</v>
      </c>
      <c r="E186" s="12">
        <v>9300</v>
      </c>
      <c r="F186" s="80"/>
      <c r="G186" s="54">
        <f>ROUND(E186*F186,2)</f>
        <v>0</v>
      </c>
      <c r="H186" s="80"/>
      <c r="I186" s="54">
        <f>ROUND(E186*H186,2)</f>
        <v>0</v>
      </c>
      <c r="J186" s="54">
        <f>F186+H186</f>
        <v>0</v>
      </c>
      <c r="K186" s="54"/>
      <c r="L186" s="13">
        <f>G186+I186</f>
        <v>0</v>
      </c>
    </row>
    <row r="187" spans="2:11" ht="11.25">
      <c r="B187" s="7" t="s">
        <v>325</v>
      </c>
      <c r="C187" s="8" t="s">
        <v>326</v>
      </c>
      <c r="F187" s="55"/>
      <c r="G187" s="55"/>
      <c r="H187" s="55"/>
      <c r="I187" s="51"/>
      <c r="J187" s="51"/>
      <c r="K187" s="51"/>
    </row>
    <row r="188" spans="2:11" ht="22.5">
      <c r="B188" s="7" t="s">
        <v>327</v>
      </c>
      <c r="C188" s="8" t="s">
        <v>328</v>
      </c>
      <c r="F188" s="55"/>
      <c r="G188" s="55"/>
      <c r="H188" s="55"/>
      <c r="I188" s="51"/>
      <c r="J188" s="51"/>
      <c r="K188" s="51"/>
    </row>
    <row r="189" spans="1:12" ht="11.25">
      <c r="A189" s="9">
        <v>51</v>
      </c>
      <c r="B189" s="10" t="s">
        <v>329</v>
      </c>
      <c r="C189" s="11" t="s">
        <v>330</v>
      </c>
      <c r="D189" s="10" t="s">
        <v>67</v>
      </c>
      <c r="E189" s="12">
        <v>235</v>
      </c>
      <c r="F189" s="80"/>
      <c r="G189" s="54">
        <f>ROUND(E189*F189,2)</f>
        <v>0</v>
      </c>
      <c r="H189" s="80"/>
      <c r="I189" s="54">
        <f>ROUND(E189*H189,2)</f>
        <v>0</v>
      </c>
      <c r="J189" s="54">
        <f>F189+H189</f>
        <v>0</v>
      </c>
      <c r="K189" s="54"/>
      <c r="L189" s="13">
        <f>G189+I189</f>
        <v>0</v>
      </c>
    </row>
    <row r="190" spans="2:11" ht="11.25">
      <c r="B190" s="7" t="s">
        <v>331</v>
      </c>
      <c r="C190" s="8" t="s">
        <v>332</v>
      </c>
      <c r="F190" s="55"/>
      <c r="G190" s="55"/>
      <c r="H190" s="55"/>
      <c r="I190" s="51"/>
      <c r="J190" s="51"/>
      <c r="K190" s="51"/>
    </row>
    <row r="191" spans="2:11" ht="22.5">
      <c r="B191" s="7" t="s">
        <v>440</v>
      </c>
      <c r="C191" s="7" t="s">
        <v>441</v>
      </c>
      <c r="F191" s="55"/>
      <c r="G191" s="55"/>
      <c r="H191" s="55"/>
      <c r="I191" s="51"/>
      <c r="J191" s="51"/>
      <c r="K191" s="51"/>
    </row>
    <row r="192" spans="2:11" ht="11.25">
      <c r="B192" s="8" t="s">
        <v>436</v>
      </c>
      <c r="C192" s="8" t="s">
        <v>437</v>
      </c>
      <c r="F192" s="55"/>
      <c r="G192" s="55"/>
      <c r="H192" s="55"/>
      <c r="I192" s="51"/>
      <c r="J192" s="51"/>
      <c r="K192" s="51"/>
    </row>
    <row r="193" spans="1:12" ht="22.5">
      <c r="A193" s="9">
        <v>52</v>
      </c>
      <c r="B193" s="8" t="s">
        <v>438</v>
      </c>
      <c r="C193" s="8" t="s">
        <v>439</v>
      </c>
      <c r="D193" s="10" t="s">
        <v>67</v>
      </c>
      <c r="E193" s="12">
        <f>145.75/1.1</f>
        <v>132.5</v>
      </c>
      <c r="F193" s="80"/>
      <c r="G193" s="54">
        <f>ROUND(E193*F193,2)</f>
        <v>0</v>
      </c>
      <c r="H193" s="80"/>
      <c r="I193" s="54">
        <f>ROUND(E193*H193,2)</f>
        <v>0</v>
      </c>
      <c r="J193" s="54">
        <f>F193+H193</f>
        <v>0</v>
      </c>
      <c r="K193" s="54"/>
      <c r="L193" s="13">
        <f>G193+I193</f>
        <v>0</v>
      </c>
    </row>
    <row r="194" spans="2:11" ht="33.75">
      <c r="B194" s="7" t="s">
        <v>333</v>
      </c>
      <c r="C194" s="8" t="s">
        <v>334</v>
      </c>
      <c r="F194" s="55"/>
      <c r="G194" s="55"/>
      <c r="H194" s="55"/>
      <c r="I194" s="51"/>
      <c r="J194" s="51"/>
      <c r="K194" s="51"/>
    </row>
    <row r="195" spans="2:11" ht="11.25">
      <c r="B195" s="7" t="s">
        <v>335</v>
      </c>
      <c r="C195" s="8" t="s">
        <v>336</v>
      </c>
      <c r="F195" s="55"/>
      <c r="G195" s="55"/>
      <c r="H195" s="55"/>
      <c r="I195" s="51"/>
      <c r="J195" s="51"/>
      <c r="K195" s="51"/>
    </row>
    <row r="196" spans="2:11" ht="11.25">
      <c r="B196" s="7" t="s">
        <v>337</v>
      </c>
      <c r="C196" s="8" t="s">
        <v>338</v>
      </c>
      <c r="F196" s="55"/>
      <c r="G196" s="55"/>
      <c r="H196" s="55"/>
      <c r="I196" s="51"/>
      <c r="J196" s="51"/>
      <c r="K196" s="51"/>
    </row>
    <row r="197" spans="1:12" ht="11.25">
      <c r="A197" s="9">
        <v>53</v>
      </c>
      <c r="B197" s="10" t="s">
        <v>339</v>
      </c>
      <c r="C197" s="11" t="s">
        <v>340</v>
      </c>
      <c r="D197" s="10" t="s">
        <v>79</v>
      </c>
      <c r="E197" s="12">
        <v>563.25</v>
      </c>
      <c r="F197" s="80"/>
      <c r="G197" s="54">
        <f>ROUND(E197*F197,2)</f>
        <v>0</v>
      </c>
      <c r="H197" s="80"/>
      <c r="I197" s="54">
        <f>ROUND(E197*H197,2)</f>
        <v>0</v>
      </c>
      <c r="J197" s="54">
        <f>F197+H197</f>
        <v>0</v>
      </c>
      <c r="K197" s="54"/>
      <c r="L197" s="13">
        <f>G197+I197</f>
        <v>0</v>
      </c>
    </row>
    <row r="198" spans="2:11" ht="11.25">
      <c r="B198" s="7" t="s">
        <v>341</v>
      </c>
      <c r="C198" s="8" t="s">
        <v>342</v>
      </c>
      <c r="F198" s="55"/>
      <c r="G198" s="55"/>
      <c r="H198" s="55"/>
      <c r="I198" s="51"/>
      <c r="J198" s="51"/>
      <c r="K198" s="51"/>
    </row>
    <row r="199" spans="2:11" ht="11.25">
      <c r="B199" s="7" t="s">
        <v>343</v>
      </c>
      <c r="C199" s="8" t="s">
        <v>344</v>
      </c>
      <c r="F199" s="55"/>
      <c r="G199" s="55"/>
      <c r="H199" s="55"/>
      <c r="I199" s="51"/>
      <c r="J199" s="51"/>
      <c r="K199" s="51"/>
    </row>
    <row r="200" spans="1:12" ht="11.25">
      <c r="A200" s="9">
        <v>54</v>
      </c>
      <c r="B200" s="10" t="s">
        <v>345</v>
      </c>
      <c r="C200" s="11" t="s">
        <v>346</v>
      </c>
      <c r="D200" s="10" t="s">
        <v>79</v>
      </c>
      <c r="E200" s="12">
        <v>563.25</v>
      </c>
      <c r="F200" s="80"/>
      <c r="G200" s="54">
        <f>ROUND(E200*F200,2)</f>
        <v>0</v>
      </c>
      <c r="H200" s="80"/>
      <c r="I200" s="54">
        <f>ROUND(E200*H200,2)</f>
        <v>0</v>
      </c>
      <c r="J200" s="54">
        <f>F200+H200</f>
        <v>0</v>
      </c>
      <c r="K200" s="54"/>
      <c r="L200" s="13">
        <f>G200+I200</f>
        <v>0</v>
      </c>
    </row>
    <row r="201" spans="2:11" ht="11.25">
      <c r="B201" s="7" t="s">
        <v>347</v>
      </c>
      <c r="C201" s="8" t="s">
        <v>348</v>
      </c>
      <c r="F201" s="55"/>
      <c r="G201" s="55"/>
      <c r="H201" s="55"/>
      <c r="I201" s="51"/>
      <c r="J201" s="51"/>
      <c r="K201" s="51"/>
    </row>
    <row r="202" spans="1:12" ht="11.25">
      <c r="A202" s="9">
        <v>55</v>
      </c>
      <c r="B202" s="10" t="s">
        <v>349</v>
      </c>
      <c r="C202" s="11" t="s">
        <v>350</v>
      </c>
      <c r="D202" s="10" t="s">
        <v>79</v>
      </c>
      <c r="E202" s="12">
        <v>960</v>
      </c>
      <c r="F202" s="80"/>
      <c r="G202" s="54">
        <f>ROUND(E202*F202,2)</f>
        <v>0</v>
      </c>
      <c r="H202" s="80"/>
      <c r="I202" s="54">
        <f>ROUND(E202*H202,2)</f>
        <v>0</v>
      </c>
      <c r="J202" s="54">
        <f>F202+H202</f>
        <v>0</v>
      </c>
      <c r="K202" s="54"/>
      <c r="L202" s="13">
        <f>G202+I202</f>
        <v>0</v>
      </c>
    </row>
    <row r="203" spans="1:12" ht="12" thickBot="1">
      <c r="A203" s="58"/>
      <c r="B203" s="59"/>
      <c r="C203" s="60" t="s">
        <v>351</v>
      </c>
      <c r="D203" s="59"/>
      <c r="E203" s="61"/>
      <c r="F203" s="56"/>
      <c r="G203" s="56"/>
      <c r="H203" s="56"/>
      <c r="I203" s="57"/>
      <c r="J203" s="57"/>
      <c r="K203" s="57"/>
      <c r="L203" s="62">
        <f>SUM(L173:L202)</f>
        <v>0</v>
      </c>
    </row>
    <row r="204" spans="3:12" s="28" customFormat="1" ht="24" customHeight="1" thickTop="1">
      <c r="C204" s="84" t="s">
        <v>431</v>
      </c>
      <c r="D204" s="85"/>
      <c r="E204" s="85"/>
      <c r="F204" s="85"/>
      <c r="G204" s="85"/>
      <c r="H204" s="85"/>
      <c r="I204" s="86"/>
      <c r="J204" s="74"/>
      <c r="K204" s="74"/>
      <c r="L204" s="44">
        <f>L203+L171+L155+L145+L124+L117+L96+L89+L50+L43+L34</f>
        <v>0</v>
      </c>
    </row>
    <row r="205" spans="3:12" s="28" customFormat="1" ht="12">
      <c r="C205" s="69"/>
      <c r="D205" s="69"/>
      <c r="E205" s="69"/>
      <c r="F205" s="69"/>
      <c r="G205" s="69"/>
      <c r="H205" s="69"/>
      <c r="I205" s="69"/>
      <c r="J205" s="69"/>
      <c r="K205" s="69"/>
      <c r="L205" s="70"/>
    </row>
    <row r="206" spans="1:12" ht="33.75">
      <c r="A206" s="35" t="s">
        <v>17</v>
      </c>
      <c r="B206" s="36" t="s">
        <v>18</v>
      </c>
      <c r="C206" s="37" t="s">
        <v>19</v>
      </c>
      <c r="D206" s="36" t="s">
        <v>20</v>
      </c>
      <c r="E206" s="38" t="s">
        <v>449</v>
      </c>
      <c r="F206" s="71"/>
      <c r="G206" s="72"/>
      <c r="H206" s="73"/>
      <c r="I206" s="39"/>
      <c r="J206" s="39"/>
      <c r="K206" s="39" t="s">
        <v>450</v>
      </c>
      <c r="L206" s="39" t="s">
        <v>452</v>
      </c>
    </row>
    <row r="207" spans="2:3" ht="11.25">
      <c r="B207" s="7" t="s">
        <v>352</v>
      </c>
      <c r="C207" s="8" t="s">
        <v>353</v>
      </c>
    </row>
    <row r="208" spans="2:3" ht="11.25">
      <c r="B208" s="7" t="s">
        <v>354</v>
      </c>
      <c r="C208" s="8" t="s">
        <v>355</v>
      </c>
    </row>
    <row r="209" spans="2:10" ht="11.25">
      <c r="B209" s="7" t="s">
        <v>356</v>
      </c>
      <c r="C209" s="8" t="s">
        <v>357</v>
      </c>
      <c r="I209" s="68"/>
      <c r="J209" s="68"/>
    </row>
    <row r="210" spans="1:12" ht="11.25">
      <c r="A210" s="9">
        <v>56</v>
      </c>
      <c r="B210" s="10" t="s">
        <v>358</v>
      </c>
      <c r="C210" s="11" t="s">
        <v>359</v>
      </c>
      <c r="D210" s="10" t="s">
        <v>60</v>
      </c>
      <c r="E210" s="12">
        <v>1</v>
      </c>
      <c r="F210" s="12"/>
      <c r="G210" s="12"/>
      <c r="H210" s="12"/>
      <c r="I210" s="50"/>
      <c r="J210" s="50"/>
      <c r="K210" s="50">
        <v>800</v>
      </c>
      <c r="L210" s="13">
        <f>E210*K210</f>
        <v>800</v>
      </c>
    </row>
    <row r="211" spans="2:11" ht="11.25">
      <c r="B211" s="7" t="s">
        <v>360</v>
      </c>
      <c r="C211" s="8" t="s">
        <v>361</v>
      </c>
      <c r="I211" s="51"/>
      <c r="J211" s="51"/>
      <c r="K211" s="51"/>
    </row>
    <row r="212" spans="1:12" ht="22.5">
      <c r="A212" s="9">
        <v>57</v>
      </c>
      <c r="B212" s="10" t="s">
        <v>362</v>
      </c>
      <c r="C212" s="11" t="s">
        <v>363</v>
      </c>
      <c r="D212" s="10" t="s">
        <v>60</v>
      </c>
      <c r="E212" s="12">
        <v>1</v>
      </c>
      <c r="F212" s="12"/>
      <c r="G212" s="12"/>
      <c r="H212" s="12"/>
      <c r="I212" s="50"/>
      <c r="J212" s="50"/>
      <c r="K212" s="50">
        <v>800</v>
      </c>
      <c r="L212" s="13">
        <f>E212*K212</f>
        <v>800</v>
      </c>
    </row>
    <row r="213" spans="2:11" ht="22.5">
      <c r="B213" s="7" t="s">
        <v>364</v>
      </c>
      <c r="C213" s="8" t="s">
        <v>365</v>
      </c>
      <c r="I213" s="51"/>
      <c r="J213" s="51"/>
      <c r="K213" s="51"/>
    </row>
    <row r="214" spans="1:12" ht="33.75">
      <c r="A214" s="9">
        <v>58</v>
      </c>
      <c r="B214" s="10" t="s">
        <v>366</v>
      </c>
      <c r="C214" s="11" t="s">
        <v>367</v>
      </c>
      <c r="D214" s="10" t="s">
        <v>60</v>
      </c>
      <c r="E214" s="12">
        <v>1</v>
      </c>
      <c r="F214" s="12"/>
      <c r="G214" s="12"/>
      <c r="H214" s="12"/>
      <c r="I214" s="50"/>
      <c r="J214" s="50"/>
      <c r="K214" s="50">
        <v>420</v>
      </c>
      <c r="L214" s="13">
        <f>E214*K214</f>
        <v>420</v>
      </c>
    </row>
    <row r="215" spans="2:11" ht="11.25">
      <c r="B215" s="7" t="s">
        <v>368</v>
      </c>
      <c r="C215" s="8" t="s">
        <v>369</v>
      </c>
      <c r="I215" s="51"/>
      <c r="J215" s="51"/>
      <c r="K215" s="51"/>
    </row>
    <row r="216" spans="2:11" ht="11.25">
      <c r="B216" s="7" t="s">
        <v>370</v>
      </c>
      <c r="C216" s="8" t="s">
        <v>371</v>
      </c>
      <c r="I216" s="51"/>
      <c r="J216" s="51"/>
      <c r="K216" s="51"/>
    </row>
    <row r="217" spans="2:11" ht="22.5">
      <c r="B217" s="7" t="s">
        <v>372</v>
      </c>
      <c r="C217" s="8" t="s">
        <v>373</v>
      </c>
      <c r="I217" s="51"/>
      <c r="J217" s="51"/>
      <c r="K217" s="51"/>
    </row>
    <row r="218" spans="1:12" ht="11.25">
      <c r="A218" s="9">
        <v>59</v>
      </c>
      <c r="B218" s="10" t="s">
        <v>374</v>
      </c>
      <c r="C218" s="11" t="s">
        <v>375</v>
      </c>
      <c r="D218" s="10" t="s">
        <v>60</v>
      </c>
      <c r="E218" s="12">
        <v>1</v>
      </c>
      <c r="F218" s="12"/>
      <c r="G218" s="12"/>
      <c r="H218" s="12"/>
      <c r="I218" s="50"/>
      <c r="J218" s="50"/>
      <c r="K218" s="50">
        <v>2200</v>
      </c>
      <c r="L218" s="13">
        <f>E218*K218</f>
        <v>2200</v>
      </c>
    </row>
    <row r="219" spans="1:12" ht="22.5">
      <c r="A219" s="14">
        <v>60</v>
      </c>
      <c r="B219" s="15" t="s">
        <v>376</v>
      </c>
      <c r="C219" s="16" t="s">
        <v>377</v>
      </c>
      <c r="D219" s="15" t="s">
        <v>60</v>
      </c>
      <c r="E219" s="17">
        <v>1</v>
      </c>
      <c r="F219" s="17"/>
      <c r="G219" s="17"/>
      <c r="H219" s="17"/>
      <c r="I219" s="52"/>
      <c r="J219" s="52"/>
      <c r="K219" s="52">
        <v>400</v>
      </c>
      <c r="L219" s="13">
        <f>E219*K219</f>
        <v>400</v>
      </c>
    </row>
    <row r="220" spans="2:11" ht="11.25">
      <c r="B220" s="7" t="s">
        <v>378</v>
      </c>
      <c r="C220" s="8" t="s">
        <v>379</v>
      </c>
      <c r="I220" s="51"/>
      <c r="J220" s="51"/>
      <c r="K220" s="51"/>
    </row>
    <row r="221" spans="1:12" ht="22.5">
      <c r="A221" s="9">
        <v>61</v>
      </c>
      <c r="B221" s="10" t="s">
        <v>380</v>
      </c>
      <c r="C221" s="11" t="s">
        <v>381</v>
      </c>
      <c r="D221" s="10" t="s">
        <v>60</v>
      </c>
      <c r="E221" s="12">
        <v>1</v>
      </c>
      <c r="F221" s="12"/>
      <c r="G221" s="12"/>
      <c r="H221" s="12"/>
      <c r="I221" s="50"/>
      <c r="J221" s="50"/>
      <c r="K221" s="50">
        <v>600</v>
      </c>
      <c r="L221" s="13">
        <f>E221*K221</f>
        <v>600</v>
      </c>
    </row>
    <row r="222" spans="2:11" ht="22.5">
      <c r="B222" s="7" t="s">
        <v>382</v>
      </c>
      <c r="C222" s="8" t="s">
        <v>383</v>
      </c>
      <c r="I222" s="51"/>
      <c r="J222" s="51"/>
      <c r="K222" s="51"/>
    </row>
    <row r="223" spans="2:11" ht="22.5">
      <c r="B223" s="7" t="s">
        <v>384</v>
      </c>
      <c r="C223" s="8" t="s">
        <v>385</v>
      </c>
      <c r="I223" s="51"/>
      <c r="J223" s="51"/>
      <c r="K223" s="51"/>
    </row>
    <row r="224" spans="1:12" ht="22.5">
      <c r="A224" s="9">
        <v>62</v>
      </c>
      <c r="B224" s="10" t="s">
        <v>386</v>
      </c>
      <c r="C224" s="11" t="s">
        <v>387</v>
      </c>
      <c r="D224" s="10" t="s">
        <v>60</v>
      </c>
      <c r="E224" s="12">
        <v>1</v>
      </c>
      <c r="F224" s="12"/>
      <c r="G224" s="12"/>
      <c r="H224" s="12"/>
      <c r="I224" s="50"/>
      <c r="J224" s="50"/>
      <c r="K224" s="50">
        <v>1200</v>
      </c>
      <c r="L224" s="13">
        <f>E224*K224</f>
        <v>1200</v>
      </c>
    </row>
    <row r="225" spans="2:11" ht="11.25">
      <c r="B225" s="7" t="s">
        <v>388</v>
      </c>
      <c r="C225" s="8" t="s">
        <v>389</v>
      </c>
      <c r="I225" s="51"/>
      <c r="J225" s="51"/>
      <c r="K225" s="51"/>
    </row>
    <row r="226" spans="1:12" ht="22.5">
      <c r="A226" s="9">
        <v>63</v>
      </c>
      <c r="B226" s="10" t="s">
        <v>390</v>
      </c>
      <c r="C226" s="11" t="s">
        <v>391</v>
      </c>
      <c r="D226" s="10" t="s">
        <v>60</v>
      </c>
      <c r="E226" s="12">
        <v>1</v>
      </c>
      <c r="F226" s="12"/>
      <c r="G226" s="12"/>
      <c r="H226" s="12"/>
      <c r="I226" s="50"/>
      <c r="J226" s="50"/>
      <c r="K226" s="50">
        <v>1800</v>
      </c>
      <c r="L226" s="13">
        <f>E226*K226</f>
        <v>1800</v>
      </c>
    </row>
    <row r="227" spans="2:11" ht="11.25">
      <c r="B227" s="7" t="s">
        <v>392</v>
      </c>
      <c r="C227" s="8" t="s">
        <v>393</v>
      </c>
      <c r="I227" s="51"/>
      <c r="J227" s="51"/>
      <c r="K227" s="51"/>
    </row>
    <row r="228" spans="2:11" ht="22.5">
      <c r="B228" s="7" t="s">
        <v>394</v>
      </c>
      <c r="C228" s="8" t="s">
        <v>395</v>
      </c>
      <c r="I228" s="51"/>
      <c r="J228" s="51"/>
      <c r="K228" s="51"/>
    </row>
    <row r="229" spans="1:12" ht="11.25">
      <c r="A229" s="9">
        <v>64</v>
      </c>
      <c r="B229" s="10" t="s">
        <v>396</v>
      </c>
      <c r="C229" s="11" t="s">
        <v>397</v>
      </c>
      <c r="D229" s="10" t="s">
        <v>60</v>
      </c>
      <c r="E229" s="12">
        <v>1</v>
      </c>
      <c r="F229" s="12"/>
      <c r="G229" s="12"/>
      <c r="H229" s="12"/>
      <c r="I229" s="50"/>
      <c r="J229" s="50"/>
      <c r="K229" s="50">
        <v>2800</v>
      </c>
      <c r="L229" s="13">
        <f>E229*K229</f>
        <v>2800</v>
      </c>
    </row>
    <row r="230" spans="1:12" ht="11.25">
      <c r="A230" s="14">
        <v>65</v>
      </c>
      <c r="B230" s="15" t="s">
        <v>398</v>
      </c>
      <c r="C230" s="16" t="s">
        <v>399</v>
      </c>
      <c r="D230" s="15" t="s">
        <v>60</v>
      </c>
      <c r="E230" s="17">
        <v>1</v>
      </c>
      <c r="F230" s="17"/>
      <c r="G230" s="17"/>
      <c r="H230" s="17"/>
      <c r="I230" s="52"/>
      <c r="J230" s="52"/>
      <c r="K230" s="52">
        <v>400</v>
      </c>
      <c r="L230" s="13">
        <f>E230*K230</f>
        <v>400</v>
      </c>
    </row>
    <row r="231" spans="2:11" ht="22.5">
      <c r="B231" s="7" t="s">
        <v>400</v>
      </c>
      <c r="C231" s="8" t="s">
        <v>401</v>
      </c>
      <c r="I231" s="51"/>
      <c r="J231" s="51"/>
      <c r="K231" s="53"/>
    </row>
    <row r="232" spans="2:11" ht="11.25">
      <c r="B232" s="7" t="s">
        <v>402</v>
      </c>
      <c r="C232" s="8" t="s">
        <v>403</v>
      </c>
      <c r="I232" s="51"/>
      <c r="J232" s="51"/>
      <c r="K232" s="53"/>
    </row>
    <row r="233" spans="2:11" ht="22.5">
      <c r="B233" s="7" t="s">
        <v>404</v>
      </c>
      <c r="C233" s="8" t="s">
        <v>405</v>
      </c>
      <c r="I233" s="51"/>
      <c r="J233" s="51"/>
      <c r="K233" s="51"/>
    </row>
    <row r="234" spans="1:12" ht="11.25">
      <c r="A234" s="9">
        <v>66</v>
      </c>
      <c r="B234" s="10" t="s">
        <v>406</v>
      </c>
      <c r="C234" s="11" t="s">
        <v>407</v>
      </c>
      <c r="D234" s="10" t="s">
        <v>60</v>
      </c>
      <c r="E234" s="12">
        <v>1</v>
      </c>
      <c r="F234" s="12"/>
      <c r="G234" s="12"/>
      <c r="H234" s="12"/>
      <c r="I234" s="50"/>
      <c r="J234" s="50"/>
      <c r="K234" s="50">
        <v>150</v>
      </c>
      <c r="L234" s="13">
        <f>E234*K234</f>
        <v>150</v>
      </c>
    </row>
    <row r="235" spans="2:11" ht="11.25">
      <c r="B235" s="7" t="s">
        <v>408</v>
      </c>
      <c r="C235" s="8" t="s">
        <v>409</v>
      </c>
      <c r="I235" s="51"/>
      <c r="J235" s="51"/>
      <c r="K235" s="51"/>
    </row>
    <row r="236" spans="2:11" ht="11.25">
      <c r="B236" s="7" t="s">
        <v>410</v>
      </c>
      <c r="C236" s="8" t="s">
        <v>411</v>
      </c>
      <c r="I236" s="51"/>
      <c r="J236" s="51"/>
      <c r="K236" s="51"/>
    </row>
    <row r="237" spans="1:12" ht="11.25">
      <c r="A237" s="9">
        <v>67</v>
      </c>
      <c r="B237" s="10" t="s">
        <v>412</v>
      </c>
      <c r="C237" s="11" t="s">
        <v>413</v>
      </c>
      <c r="D237" s="10" t="s">
        <v>60</v>
      </c>
      <c r="E237" s="12">
        <v>1</v>
      </c>
      <c r="F237" s="12"/>
      <c r="G237" s="12"/>
      <c r="H237" s="12"/>
      <c r="I237" s="50"/>
      <c r="J237" s="50"/>
      <c r="K237" s="50">
        <v>300</v>
      </c>
      <c r="L237" s="13">
        <f>E237*K237</f>
        <v>300</v>
      </c>
    </row>
    <row r="238" spans="2:11" ht="22.5">
      <c r="B238" s="7" t="s">
        <v>414</v>
      </c>
      <c r="C238" s="8" t="s">
        <v>415</v>
      </c>
      <c r="I238" s="51"/>
      <c r="J238" s="51"/>
      <c r="K238" s="51"/>
    </row>
    <row r="239" spans="2:11" ht="11.25">
      <c r="B239" s="7" t="s">
        <v>416</v>
      </c>
      <c r="C239" s="8" t="s">
        <v>417</v>
      </c>
      <c r="I239" s="51"/>
      <c r="J239" s="51"/>
      <c r="K239" s="51"/>
    </row>
    <row r="240" spans="1:12" ht="45">
      <c r="A240" s="9">
        <v>68</v>
      </c>
      <c r="B240" s="10" t="s">
        <v>418</v>
      </c>
      <c r="C240" s="11" t="s">
        <v>419</v>
      </c>
      <c r="D240" s="10" t="s">
        <v>60</v>
      </c>
      <c r="E240" s="12">
        <v>1</v>
      </c>
      <c r="F240" s="12"/>
      <c r="G240" s="12"/>
      <c r="H240" s="12"/>
      <c r="I240" s="50"/>
      <c r="J240" s="50"/>
      <c r="K240" s="50">
        <v>840</v>
      </c>
      <c r="L240" s="13">
        <f>E240*K240</f>
        <v>840</v>
      </c>
    </row>
    <row r="241" spans="2:11" ht="11.25">
      <c r="B241" s="7" t="s">
        <v>420</v>
      </c>
      <c r="C241" s="8" t="s">
        <v>421</v>
      </c>
      <c r="I241" s="51"/>
      <c r="J241" s="51"/>
      <c r="K241" s="51"/>
    </row>
    <row r="242" spans="2:11" ht="11.25">
      <c r="B242" s="7" t="s">
        <v>422</v>
      </c>
      <c r="C242" s="8" t="s">
        <v>423</v>
      </c>
      <c r="I242" s="51"/>
      <c r="J242" s="51"/>
      <c r="K242" s="51"/>
    </row>
    <row r="243" spans="1:12" ht="22.5">
      <c r="A243" s="9">
        <v>69</v>
      </c>
      <c r="B243" s="10" t="s">
        <v>424</v>
      </c>
      <c r="C243" s="11" t="s">
        <v>425</v>
      </c>
      <c r="D243" s="10" t="s">
        <v>60</v>
      </c>
      <c r="E243" s="12">
        <v>1</v>
      </c>
      <c r="F243" s="12"/>
      <c r="G243" s="12"/>
      <c r="H243" s="12"/>
      <c r="I243" s="50"/>
      <c r="J243" s="50"/>
      <c r="K243" s="50">
        <v>420</v>
      </c>
      <c r="L243" s="13">
        <f>E243*K243</f>
        <v>420</v>
      </c>
    </row>
    <row r="244" spans="9:10" ht="11.25">
      <c r="I244" s="68"/>
      <c r="J244" s="68"/>
    </row>
    <row r="245" spans="3:12" s="28" customFormat="1" ht="24" customHeight="1">
      <c r="C245" s="84" t="s">
        <v>428</v>
      </c>
      <c r="D245" s="85"/>
      <c r="E245" s="85"/>
      <c r="F245" s="85"/>
      <c r="G245" s="85"/>
      <c r="H245" s="85"/>
      <c r="I245" s="86"/>
      <c r="J245" s="74"/>
      <c r="K245" s="74"/>
      <c r="L245" s="44">
        <f>SUM(L209:L244)</f>
        <v>13130</v>
      </c>
    </row>
    <row r="247" spans="3:12" s="29" customFormat="1" ht="36" customHeight="1">
      <c r="C247" s="97" t="s">
        <v>429</v>
      </c>
      <c r="D247" s="98"/>
      <c r="E247" s="98"/>
      <c r="F247" s="98"/>
      <c r="G247" s="98"/>
      <c r="H247" s="98"/>
      <c r="I247" s="98"/>
      <c r="J247" s="98"/>
      <c r="K247" s="98"/>
      <c r="L247" s="99"/>
    </row>
    <row r="248" spans="3:12" s="29" customFormat="1" ht="36" customHeight="1">
      <c r="C248" s="84" t="s">
        <v>1</v>
      </c>
      <c r="D248" s="85"/>
      <c r="E248" s="85"/>
      <c r="F248" s="85"/>
      <c r="G248" s="85"/>
      <c r="H248" s="40"/>
      <c r="I248" s="41"/>
      <c r="J248" s="41"/>
      <c r="K248" s="41"/>
      <c r="L248" s="45">
        <f>L204</f>
        <v>0</v>
      </c>
    </row>
    <row r="249" spans="3:12" s="29" customFormat="1" ht="36" customHeight="1">
      <c r="C249" s="84" t="s">
        <v>454</v>
      </c>
      <c r="D249" s="85"/>
      <c r="E249" s="85"/>
      <c r="F249" s="85"/>
      <c r="G249" s="85"/>
      <c r="H249" s="85"/>
      <c r="I249" s="86"/>
      <c r="J249" s="74"/>
      <c r="K249" s="41"/>
      <c r="L249" s="45">
        <v>610155.7</v>
      </c>
    </row>
    <row r="250" spans="3:12" s="29" customFormat="1" ht="36" customHeight="1">
      <c r="C250" s="84" t="s">
        <v>5</v>
      </c>
      <c r="D250" s="85"/>
      <c r="E250" s="85"/>
      <c r="F250" s="85"/>
      <c r="G250" s="85"/>
      <c r="H250" s="40"/>
      <c r="I250" s="41"/>
      <c r="J250" s="41"/>
      <c r="K250" s="41"/>
      <c r="L250" s="82">
        <f>((L249-L248)/L249)</f>
        <v>1</v>
      </c>
    </row>
    <row r="251" spans="3:12" s="29" customFormat="1" ht="36" customHeight="1">
      <c r="C251" s="84" t="s">
        <v>0</v>
      </c>
      <c r="D251" s="85"/>
      <c r="E251" s="85"/>
      <c r="F251" s="85"/>
      <c r="G251" s="85"/>
      <c r="H251" s="40"/>
      <c r="I251" s="41"/>
      <c r="J251" s="41"/>
      <c r="K251" s="41"/>
      <c r="L251" s="46">
        <f>L245</f>
        <v>13130</v>
      </c>
    </row>
    <row r="252" spans="3:12" s="29" customFormat="1" ht="36" customHeight="1">
      <c r="C252" s="84" t="s">
        <v>6</v>
      </c>
      <c r="D252" s="85"/>
      <c r="E252" s="85"/>
      <c r="F252" s="85"/>
      <c r="G252" s="85"/>
      <c r="H252" s="40"/>
      <c r="I252" s="41"/>
      <c r="J252" s="41"/>
      <c r="K252" s="41"/>
      <c r="L252" s="47" t="str">
        <f>+IF(L248&lt;=0,"-",L251+L248)</f>
        <v>-</v>
      </c>
    </row>
    <row r="253" spans="3:12" s="29" customFormat="1" ht="36" customHeight="1">
      <c r="C253" s="88" t="s">
        <v>7</v>
      </c>
      <c r="D253" s="89"/>
      <c r="E253" s="89"/>
      <c r="F253" s="89"/>
      <c r="G253" s="89"/>
      <c r="H253" s="42"/>
      <c r="I253" s="43"/>
      <c r="J253" s="43"/>
      <c r="K253" s="43"/>
      <c r="L253" s="75"/>
    </row>
    <row r="254" s="23" customFormat="1" ht="12"/>
    <row r="255" spans="3:12" s="23" customFormat="1" ht="12">
      <c r="C255" s="81" t="s">
        <v>430</v>
      </c>
      <c r="D255" s="76"/>
      <c r="E255" s="76"/>
      <c r="F255" s="76"/>
      <c r="G255" s="76"/>
      <c r="H255" s="76"/>
      <c r="I255" s="76"/>
      <c r="J255" s="76"/>
      <c r="K255" s="76"/>
      <c r="L255" s="76"/>
    </row>
    <row r="256" spans="3:12" s="23" customFormat="1" ht="30.75" customHeight="1">
      <c r="C256" s="76"/>
      <c r="D256" s="76"/>
      <c r="E256" s="76"/>
      <c r="F256" s="76"/>
      <c r="G256" s="76"/>
      <c r="H256" s="76"/>
      <c r="I256" s="76"/>
      <c r="J256" s="76"/>
      <c r="K256" s="76"/>
      <c r="L256" s="76"/>
    </row>
    <row r="257" spans="3:12" s="23" customFormat="1" ht="12">
      <c r="C257" s="90" t="s">
        <v>4</v>
      </c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3:12" s="23" customFormat="1" ht="48" customHeight="1"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3:12" s="23" customFormat="1" ht="12">
      <c r="C259" s="90" t="s">
        <v>3</v>
      </c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3:12" s="23" customFormat="1" ht="48" customHeight="1"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3:12" s="23" customFormat="1" ht="12">
      <c r="C261" s="90" t="s">
        <v>2</v>
      </c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3:12" s="23" customFormat="1" ht="48" customHeight="1"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3:12" s="23" customFormat="1" ht="12"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3:12" s="23" customFormat="1" ht="24" customHeight="1">
      <c r="C264" s="83"/>
      <c r="D264" s="83"/>
      <c r="E264" s="83"/>
      <c r="F264" s="83"/>
      <c r="G264" s="83"/>
      <c r="H264" s="83"/>
      <c r="I264" s="83"/>
      <c r="J264" s="83"/>
      <c r="K264" s="83"/>
      <c r="L264" s="83"/>
    </row>
    <row r="265" spans="3:12" s="23" customFormat="1" ht="12"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3:12" s="23" customFormat="1" ht="24" customHeight="1">
      <c r="C266" s="83"/>
      <c r="D266" s="83"/>
      <c r="E266" s="83"/>
      <c r="F266" s="83"/>
      <c r="G266" s="83"/>
      <c r="H266" s="83"/>
      <c r="I266" s="83"/>
      <c r="J266" s="83"/>
      <c r="K266" s="83"/>
      <c r="L266" s="83"/>
    </row>
    <row r="267" spans="3:12" s="23" customFormat="1" ht="12"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3:12" s="23" customFormat="1" ht="24" customHeight="1">
      <c r="C268" s="83"/>
      <c r="D268" s="83"/>
      <c r="E268" s="83"/>
      <c r="F268" s="83"/>
      <c r="G268" s="83"/>
      <c r="H268" s="83"/>
      <c r="I268" s="83"/>
      <c r="J268" s="83"/>
      <c r="K268" s="83"/>
      <c r="L268" s="83"/>
    </row>
  </sheetData>
  <sheetProtection password="C3E9" sheet="1"/>
  <mergeCells count="28">
    <mergeCell ref="C257:L257"/>
    <mergeCell ref="C261:L261"/>
    <mergeCell ref="C11:H11"/>
    <mergeCell ref="C12:H12"/>
    <mergeCell ref="C248:G248"/>
    <mergeCell ref="C258:L258"/>
    <mergeCell ref="C260:L260"/>
    <mergeCell ref="C249:I249"/>
    <mergeCell ref="A1:L1"/>
    <mergeCell ref="A3:L3"/>
    <mergeCell ref="C245:I245"/>
    <mergeCell ref="C247:L247"/>
    <mergeCell ref="I5:L16"/>
    <mergeCell ref="C5:H5"/>
    <mergeCell ref="C6:H6"/>
    <mergeCell ref="C7:H7"/>
    <mergeCell ref="C8:H8"/>
    <mergeCell ref="C9:H9"/>
    <mergeCell ref="C264:L264"/>
    <mergeCell ref="C266:L266"/>
    <mergeCell ref="C268:L268"/>
    <mergeCell ref="C204:I204"/>
    <mergeCell ref="C250:G250"/>
    <mergeCell ref="C262:L262"/>
    <mergeCell ref="C251:G251"/>
    <mergeCell ref="C252:G252"/>
    <mergeCell ref="C253:G253"/>
    <mergeCell ref="C259:L259"/>
  </mergeCells>
  <conditionalFormatting sqref="L256">
    <cfRule type="cellIs" priority="1" dxfId="0" operator="greaterThan" stopIfTrue="1">
      <formula>0</formula>
    </cfRule>
  </conditionalFormatting>
  <printOptions gridLines="1"/>
  <pageMargins left="0.5905511811023623" right="0.3937007874015748" top="0.68" bottom="0.67" header="0.5118110236220472" footer="0.5118110236220472"/>
  <pageSetup horizontalDpi="600" verticalDpi="600" orientation="portrait" paperSize="9" scale="65" r:id="rId1"/>
  <headerFooter alignWithMargins="0">
    <oddHeader>&amp;L&amp;"Arial,Fett"Gemeinde Leifers
&amp;R&amp;9Sicherung des Felshanges oberhalb der Gemeindestraße N. 40 nach Seit von Km 1+200 bis km 5+800</oddHeader>
    <oddFooter>&amp;CPagina &amp;P di &amp;N</oddFooter>
  </headerFooter>
  <rowBreaks count="4" manualBreakCount="4">
    <brk id="59" max="11" man="1"/>
    <brk id="106" max="11" man="1"/>
    <brk id="168" max="11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Baurechner K.G.</dc:creator>
  <cp:keywords/>
  <dc:description/>
  <cp:lastModifiedBy>Giorgio Bertoluzza</cp:lastModifiedBy>
  <cp:lastPrinted>2014-03-10T14:58:39Z</cp:lastPrinted>
  <dcterms:created xsi:type="dcterms:W3CDTF">2013-04-04T13:45:37Z</dcterms:created>
  <dcterms:modified xsi:type="dcterms:W3CDTF">2014-05-05T13:22:02Z</dcterms:modified>
  <cp:category/>
  <cp:version/>
  <cp:contentType/>
  <cp:contentStatus/>
</cp:coreProperties>
</file>