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DieseArbeitsmappe" defaultThemeVersion="124226"/>
  <mc:AlternateContent xmlns:mc="http://schemas.openxmlformats.org/markup-compatibility/2006">
    <mc:Choice Requires="x15">
      <x15ac:absPath xmlns:x15ac="http://schemas.microsoft.com/office/spreadsheetml/2010/11/ac" url="G:\1PROJEKT\bb-2990 Noi Techpark D2 Busselli\Ausschreibung D2_D3\orig\"/>
    </mc:Choice>
  </mc:AlternateContent>
  <xr:revisionPtr revIDLastSave="0" documentId="13_ncr:1_{C2A51244-5789-4F88-98A5-6EF560A6C8BF}" xr6:coauthVersionLast="47" xr6:coauthVersionMax="47" xr10:uidLastSave="{00000000-0000-0000-0000-000000000000}"/>
  <bookViews>
    <workbookView xWindow="41172" yWindow="-108" windowWidth="30936" windowHeight="16896" xr2:uid="{00000000-000D-0000-FFFF-FFFF00000000}"/>
  </bookViews>
  <sheets>
    <sheet name="OFFERTA" sheetId="6" r:id="rId1"/>
    <sheet name="A Misura" sheetId="1" r:id="rId2"/>
    <sheet name="A Corpo" sheetId="3" r:id="rId3"/>
    <sheet name="Oneri sicurezza" sheetId="8" r:id="rId4"/>
    <sheet name="Comuni" sheetId="4" state="hidden" r:id="rId5"/>
  </sheets>
  <definedNames>
    <definedName name="codice">#REF!</definedName>
    <definedName name="Comuni">Comuni!$A$2:$A$118</definedName>
    <definedName name="dislocazione">Comuni!$F$4:$F$9</definedName>
    <definedName name="Gemeinden">Comuni!$B$2:$B$118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 l="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20" i="1"/>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7" i="8"/>
  <c r="E39" i="6" s="1"/>
  <c r="E38" i="6"/>
  <c r="H17" i="3"/>
  <c r="H18" i="3"/>
  <c r="H19" i="3"/>
  <c r="H20" i="3"/>
  <c r="H6" i="3" s="1"/>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H8" i="1"/>
  <c r="H8" i="3"/>
  <c r="I16" i="3"/>
  <c r="A71" i="3"/>
  <c r="A156" i="3"/>
  <c r="A74" i="3"/>
  <c r="A82" i="3"/>
  <c r="A148" i="3"/>
  <c r="A139" i="8"/>
  <c r="A195" i="3"/>
  <c r="A188" i="8"/>
  <c r="A87" i="3"/>
  <c r="A154" i="3"/>
  <c r="A138" i="3"/>
  <c r="A79" i="8"/>
  <c r="A133" i="3"/>
  <c r="A36" i="3"/>
  <c r="A69" i="3"/>
  <c r="A63" i="3"/>
  <c r="A151" i="3"/>
  <c r="A107" i="3"/>
  <c r="A196" i="8"/>
  <c r="A100" i="3"/>
  <c r="A133" i="8"/>
  <c r="A44" i="3"/>
  <c r="A154" i="8"/>
  <c r="A158" i="3"/>
  <c r="A122" i="3"/>
  <c r="A84" i="8"/>
  <c r="A112" i="3"/>
  <c r="A47" i="3"/>
  <c r="A129" i="8"/>
  <c r="A152" i="3"/>
  <c r="A58" i="3"/>
  <c r="A73" i="3"/>
  <c r="A145" i="8"/>
  <c r="A118" i="3"/>
  <c r="A159" i="8"/>
  <c r="A109" i="8"/>
  <c r="A85" i="3"/>
  <c r="A117" i="8"/>
  <c r="A29" i="3"/>
  <c r="A189" i="3"/>
  <c r="A116" i="8"/>
  <c r="A136" i="8"/>
  <c r="A181" i="8"/>
  <c r="A50" i="3"/>
  <c r="A98" i="8"/>
  <c r="A57" i="3"/>
  <c r="A94" i="3"/>
  <c r="A111" i="3"/>
  <c r="A31" i="3"/>
  <c r="A17" i="3"/>
  <c r="A127" i="3"/>
  <c r="A20" i="3"/>
  <c r="A42" i="3"/>
  <c r="A56" i="3"/>
  <c r="A27" i="3"/>
  <c r="A66" i="3"/>
  <c r="A140" i="3"/>
  <c r="A83" i="8"/>
  <c r="A115" i="8"/>
  <c r="A59" i="3"/>
  <c r="A90" i="3"/>
  <c r="A147" i="8"/>
  <c r="A180" i="3"/>
  <c r="A162" i="8"/>
  <c r="A75" i="3"/>
  <c r="A176" i="8"/>
  <c r="A102" i="3"/>
  <c r="A114" i="3"/>
  <c r="A186" i="8"/>
  <c r="A97" i="8"/>
  <c r="A84" i="3"/>
  <c r="A156" i="8"/>
  <c r="A108" i="8"/>
  <c r="A153" i="3"/>
  <c r="A131" i="3"/>
  <c r="A93" i="3"/>
  <c r="A146" i="8"/>
  <c r="A130" i="3"/>
  <c r="A142" i="8"/>
  <c r="A123" i="3"/>
  <c r="A91" i="3"/>
  <c r="A22" i="3"/>
  <c r="A131" i="8"/>
  <c r="A104" i="3"/>
  <c r="A173" i="3"/>
  <c r="A82" i="8"/>
  <c r="A182" i="3"/>
  <c r="A23" i="3"/>
  <c r="A124" i="3"/>
  <c r="A180" i="8"/>
  <c r="A175" i="8"/>
  <c r="A172" i="3"/>
  <c r="A155" i="3"/>
  <c r="A70" i="3"/>
  <c r="A100" i="8"/>
  <c r="A115" i="3"/>
  <c r="A99" i="3"/>
  <c r="A112" i="8"/>
  <c r="A185" i="8"/>
  <c r="A165" i="8"/>
  <c r="A138" i="8"/>
  <c r="A163" i="3"/>
  <c r="A176" i="3"/>
  <c r="A96" i="8"/>
  <c r="A119" i="3"/>
  <c r="A54" i="3"/>
  <c r="A179" i="3"/>
  <c r="A197" i="3"/>
  <c r="A139" i="3"/>
  <c r="A183" i="8"/>
  <c r="A129" i="3"/>
  <c r="A85" i="8"/>
  <c r="A128" i="3"/>
  <c r="A88" i="8"/>
  <c r="A143" i="8"/>
  <c r="A166" i="8"/>
  <c r="A39" i="3"/>
  <c r="A193" i="3"/>
  <c r="A157" i="3"/>
  <c r="A92" i="3"/>
  <c r="A38" i="3"/>
  <c r="A163" i="8"/>
  <c r="A87" i="8"/>
  <c r="A24" i="3"/>
  <c r="A107" i="8"/>
  <c r="A116" i="3"/>
  <c r="A171" i="3"/>
  <c r="A164" i="8"/>
  <c r="A177" i="3"/>
  <c r="A62" i="3"/>
  <c r="A102" i="8"/>
  <c r="A193" i="8"/>
  <c r="A77" i="8"/>
  <c r="A144" i="8"/>
  <c r="A170" i="3"/>
  <c r="A43" i="3"/>
  <c r="A126" i="8"/>
  <c r="A187" i="8"/>
  <c r="A93" i="8"/>
  <c r="A122" i="8"/>
  <c r="A33" i="3"/>
  <c r="A119" i="8"/>
  <c r="A160" i="3"/>
  <c r="A77" i="3"/>
  <c r="A167" i="8"/>
  <c r="A37" i="3"/>
  <c r="A30" i="3"/>
  <c r="A109" i="3"/>
  <c r="A192" i="8"/>
  <c r="A117" i="3"/>
  <c r="A140" i="8"/>
  <c r="A149" i="8"/>
  <c r="A101" i="8"/>
  <c r="A106" i="8"/>
  <c r="A135" i="8"/>
  <c r="A187" i="3"/>
  <c r="A159" i="3"/>
  <c r="A132" i="8"/>
  <c r="A118" i="8"/>
  <c r="A68" i="3"/>
  <c r="A89" i="8"/>
  <c r="A155" i="8"/>
  <c r="A86" i="8"/>
  <c r="A141" i="3"/>
  <c r="A28" i="3"/>
  <c r="A147" i="3"/>
  <c r="A92" i="8"/>
  <c r="A170" i="8"/>
  <c r="A16" i="3"/>
  <c r="A125" i="3"/>
  <c r="A123" i="8"/>
  <c r="A72" i="3"/>
  <c r="A171" i="8"/>
  <c r="A134" i="3"/>
  <c r="A105" i="3"/>
  <c r="A135" i="3"/>
  <c r="A76" i="3"/>
  <c r="A88" i="3"/>
  <c r="A126" i="3"/>
  <c r="A83" i="3"/>
  <c r="A158" i="8"/>
  <c r="A168" i="8"/>
  <c r="A81" i="3"/>
  <c r="A97" i="3"/>
  <c r="A96" i="3"/>
  <c r="A113" i="3"/>
  <c r="A104" i="8"/>
  <c r="A188" i="3"/>
  <c r="A181" i="3"/>
  <c r="A90" i="8"/>
  <c r="A114" i="8"/>
  <c r="A19" i="3"/>
  <c r="A45" i="3"/>
  <c r="A167" i="3"/>
  <c r="A106" i="3"/>
  <c r="A153" i="8"/>
  <c r="A197" i="8"/>
  <c r="A141" i="8"/>
  <c r="A134" i="8"/>
  <c r="A162" i="3"/>
  <c r="A121" i="3"/>
  <c r="A164" i="3"/>
  <c r="A65" i="3"/>
  <c r="A166" i="3"/>
  <c r="A25" i="3"/>
  <c r="A150" i="8"/>
  <c r="A101" i="3"/>
  <c r="A173" i="8"/>
  <c r="A190" i="3"/>
  <c r="A35" i="3"/>
  <c r="A172" i="8"/>
  <c r="A195" i="8"/>
  <c r="A157" i="8"/>
  <c r="A175" i="3"/>
  <c r="A144" i="3"/>
  <c r="A169" i="8"/>
  <c r="A120" i="8"/>
  <c r="A52" i="3"/>
  <c r="A178" i="8"/>
  <c r="A194" i="8"/>
  <c r="A179" i="8"/>
  <c r="A48" i="3"/>
  <c r="A152" i="8"/>
  <c r="A95" i="3"/>
  <c r="A103" i="3"/>
  <c r="A178" i="3"/>
  <c r="A120" i="3"/>
  <c r="A137" i="8"/>
  <c r="A184" i="8"/>
  <c r="A51" i="3"/>
  <c r="A132" i="3"/>
  <c r="A165" i="3"/>
  <c r="A21" i="3"/>
  <c r="A194" i="3"/>
  <c r="A81" i="8"/>
  <c r="A143" i="3"/>
  <c r="A40" i="3"/>
  <c r="A130" i="8"/>
  <c r="A67" i="3"/>
  <c r="A128" i="8"/>
  <c r="A136" i="3"/>
  <c r="A161" i="8"/>
  <c r="A137" i="3"/>
  <c r="A192" i="3"/>
  <c r="A174" i="3"/>
  <c r="A18" i="3"/>
  <c r="A108" i="3"/>
  <c r="A61" i="3"/>
  <c r="A149" i="3"/>
  <c r="A189" i="8"/>
  <c r="A148" i="8"/>
  <c r="A60" i="3"/>
  <c r="A89" i="3"/>
  <c r="A183" i="3"/>
  <c r="A95" i="8"/>
  <c r="A46" i="3"/>
  <c r="A98" i="3"/>
  <c r="A32" i="3"/>
  <c r="A94" i="8"/>
  <c r="A198" i="8"/>
  <c r="A168" i="3"/>
  <c r="A186" i="3"/>
  <c r="A125" i="8"/>
  <c r="A78" i="8"/>
  <c r="A151" i="8"/>
  <c r="A182" i="8"/>
  <c r="A127" i="8"/>
  <c r="A53" i="3"/>
  <c r="A26" i="3"/>
  <c r="A161" i="3"/>
  <c r="A91" i="8"/>
  <c r="A196" i="3"/>
  <c r="A110" i="3"/>
  <c r="A169" i="3"/>
  <c r="A142" i="3"/>
  <c r="A78" i="3"/>
  <c r="A191" i="8"/>
  <c r="A190" i="8"/>
  <c r="A145" i="3"/>
  <c r="A55" i="3"/>
  <c r="A64" i="3"/>
  <c r="A150" i="3"/>
  <c r="A113" i="8"/>
  <c r="A160" i="8"/>
  <c r="A99" i="8"/>
  <c r="A49" i="3"/>
  <c r="A177" i="8"/>
  <c r="A121" i="8"/>
  <c r="A111" i="8"/>
  <c r="A105" i="8"/>
  <c r="A191" i="3"/>
  <c r="A185" i="3"/>
  <c r="A34" i="3"/>
  <c r="A110" i="8"/>
  <c r="A86" i="3"/>
  <c r="A103" i="8"/>
  <c r="A80" i="8"/>
  <c r="A124" i="8"/>
  <c r="A184" i="3"/>
  <c r="A174" i="8"/>
  <c r="A41" i="3"/>
  <c r="A80" i="3"/>
  <c r="A146" i="3"/>
  <c r="A79" i="3"/>
  <c r="H7" i="1" l="1"/>
  <c r="E35" i="6" s="1"/>
  <c r="E37" i="6" s="1"/>
  <c r="E40" i="6" s="1"/>
  <c r="E36" i="6"/>
  <c r="H7" i="3"/>
</calcChain>
</file>

<file path=xl/sharedStrings.xml><?xml version="1.0" encoding="utf-8"?>
<sst xmlns="http://schemas.openxmlformats.org/spreadsheetml/2006/main" count="4197" uniqueCount="1794">
  <si>
    <t>Comune</t>
  </si>
  <si>
    <t>Abtei</t>
  </si>
  <si>
    <t>Aldino</t>
  </si>
  <si>
    <t>cantiere raggiungibile da viabilitá principale</t>
  </si>
  <si>
    <t>Ahrntal</t>
  </si>
  <si>
    <t>Andriano</t>
  </si>
  <si>
    <r>
      <t xml:space="preserve">cantiere raggiungibile da viabilitá </t>
    </r>
    <r>
      <rPr>
        <sz val="11"/>
        <rFont val="Calibri"/>
        <family val="2"/>
      </rPr>
      <t>secondaria</t>
    </r>
  </si>
  <si>
    <t>Aldein</t>
  </si>
  <si>
    <t>Anterivo</t>
  </si>
  <si>
    <t>in zona disagiata (altitudine, difficoltá di accesso)</t>
  </si>
  <si>
    <t>Algund</t>
  </si>
  <si>
    <t>in centro abitato</t>
  </si>
  <si>
    <t>Altrei</t>
  </si>
  <si>
    <t>Avelengo</t>
  </si>
  <si>
    <t>fuori centro abitato</t>
  </si>
  <si>
    <t>Andrian</t>
  </si>
  <si>
    <t>Badia</t>
  </si>
  <si>
    <t>Auer</t>
  </si>
  <si>
    <t>Barbiano</t>
  </si>
  <si>
    <t>Barbian</t>
  </si>
  <si>
    <t>Bolzano</t>
  </si>
  <si>
    <t>Bozen</t>
  </si>
  <si>
    <t>Braies</t>
  </si>
  <si>
    <t>erreichbar über Hauptstraßen</t>
  </si>
  <si>
    <t>Branzoll</t>
  </si>
  <si>
    <t>Brennero</t>
  </si>
  <si>
    <t>erreichbar über Nebenstraßen</t>
  </si>
  <si>
    <t>Brenner</t>
  </si>
  <si>
    <t>Bressanone</t>
  </si>
  <si>
    <t>im Notstandsgebiet (Höhe, Schwierigkeiten beim Zugang)</t>
  </si>
  <si>
    <t>Brixen</t>
  </si>
  <si>
    <t>Bronzolo</t>
  </si>
  <si>
    <t>innerhalb der Ortschaft</t>
  </si>
  <si>
    <t>Bruneck</t>
  </si>
  <si>
    <t>Brunico</t>
  </si>
  <si>
    <t>außerhalb der Ortschaft</t>
  </si>
  <si>
    <t>Burgstall</t>
  </si>
  <si>
    <t>Caines</t>
  </si>
  <si>
    <t>Deutschnofen</t>
  </si>
  <si>
    <t>Campo di Trens</t>
  </si>
  <si>
    <t>Campo Tures</t>
  </si>
  <si>
    <t>Enneberg</t>
  </si>
  <si>
    <t>Castelbello-Ciardes</t>
  </si>
  <si>
    <t>Castelrotto</t>
  </si>
  <si>
    <t>Feldthurns</t>
  </si>
  <si>
    <t>Cermes</t>
  </si>
  <si>
    <t>Franzensfeste</t>
  </si>
  <si>
    <t>Chienes</t>
  </si>
  <si>
    <t>Freienfeld</t>
  </si>
  <si>
    <t>Chiusa</t>
  </si>
  <si>
    <t>Gais</t>
  </si>
  <si>
    <t>Cornedo all'Isarco</t>
  </si>
  <si>
    <t>Gargazon</t>
  </si>
  <si>
    <t>Glurns</t>
  </si>
  <si>
    <t>Corvara in Badia</t>
  </si>
  <si>
    <t>Gsies</t>
  </si>
  <si>
    <t>Hafling</t>
  </si>
  <si>
    <t>Dobbiaco</t>
  </si>
  <si>
    <t>Innichen</t>
  </si>
  <si>
    <t>Egna</t>
  </si>
  <si>
    <t>Jenesien</t>
  </si>
  <si>
    <t>Falzes</t>
  </si>
  <si>
    <t>Fiè allo Sciliar</t>
  </si>
  <si>
    <t>Karneid</t>
  </si>
  <si>
    <t>Fortezza</t>
  </si>
  <si>
    <t>Kastelbell-Tschars</t>
  </si>
  <si>
    <t>Funes</t>
  </si>
  <si>
    <t>Kastelruth</t>
  </si>
  <si>
    <t>Kiens</t>
  </si>
  <si>
    <t>Gargazzone</t>
  </si>
  <si>
    <t>Klausen</t>
  </si>
  <si>
    <t>Glorenza</t>
  </si>
  <si>
    <t>Kuens</t>
  </si>
  <si>
    <t>La Valle</t>
  </si>
  <si>
    <t>Laces</t>
  </si>
  <si>
    <t>Lagundo</t>
  </si>
  <si>
    <t>Laas</t>
  </si>
  <si>
    <t>Laion</t>
  </si>
  <si>
    <t>Lajen</t>
  </si>
  <si>
    <t>Laives</t>
  </si>
  <si>
    <t>Lana</t>
  </si>
  <si>
    <t>Latsch</t>
  </si>
  <si>
    <t>Lasa</t>
  </si>
  <si>
    <t>Laurein</t>
  </si>
  <si>
    <t>Lauregno</t>
  </si>
  <si>
    <t>Leifers</t>
  </si>
  <si>
    <t>Luson</t>
  </si>
  <si>
    <t>Lüsen</t>
  </si>
  <si>
    <t>Malles Venosta</t>
  </si>
  <si>
    <t>Marebbe</t>
  </si>
  <si>
    <t>Marling</t>
  </si>
  <si>
    <t>Marlengo</t>
  </si>
  <si>
    <t>Martell</t>
  </si>
  <si>
    <t>Martello</t>
  </si>
  <si>
    <t>Meran</t>
  </si>
  <si>
    <t>Meltina</t>
  </si>
  <si>
    <t>Mölten</t>
  </si>
  <si>
    <t>Merano</t>
  </si>
  <si>
    <t>Montan</t>
  </si>
  <si>
    <t>Monguelfo-Tesido</t>
  </si>
  <si>
    <t>Moos in Passeier</t>
  </si>
  <si>
    <t>Montagna</t>
  </si>
  <si>
    <t>Mühlbach</t>
  </si>
  <si>
    <t>Moso in Passiria</t>
  </si>
  <si>
    <t>Mühlwald</t>
  </si>
  <si>
    <t>Nalles</t>
  </si>
  <si>
    <t>Nals</t>
  </si>
  <si>
    <t>Naturno</t>
  </si>
  <si>
    <t>Naturns</t>
  </si>
  <si>
    <t>Naz-Sciaves</t>
  </si>
  <si>
    <t>Natz-Schabs</t>
  </si>
  <si>
    <t>Nova Levante</t>
  </si>
  <si>
    <t>Neumarkt</t>
  </si>
  <si>
    <t>Nova Ponente</t>
  </si>
  <si>
    <t>Niederdorf</t>
  </si>
  <si>
    <t>Ora</t>
  </si>
  <si>
    <t>Olang</t>
  </si>
  <si>
    <t>Ortisei</t>
  </si>
  <si>
    <t>Partschins</t>
  </si>
  <si>
    <t>Parcines</t>
  </si>
  <si>
    <t>Percha</t>
  </si>
  <si>
    <t>Perca</t>
  </si>
  <si>
    <t>Pfalzen</t>
  </si>
  <si>
    <t>Plaus</t>
  </si>
  <si>
    <t>Pfatten</t>
  </si>
  <si>
    <t>Ponte Gardena</t>
  </si>
  <si>
    <t>Pfitsch</t>
  </si>
  <si>
    <t>Postal</t>
  </si>
  <si>
    <t>Prato allo Stelvio</t>
  </si>
  <si>
    <t>Prad am Stilfserjoch</t>
  </si>
  <si>
    <t>Predoi</t>
  </si>
  <si>
    <t>Prags</t>
  </si>
  <si>
    <t>Proves</t>
  </si>
  <si>
    <t>Prettau</t>
  </si>
  <si>
    <t>Racines</t>
  </si>
  <si>
    <t>Proveis</t>
  </si>
  <si>
    <t>Rasen-Antholz</t>
  </si>
  <si>
    <t>Renon</t>
  </si>
  <si>
    <t>Ratschings</t>
  </si>
  <si>
    <t>Rifiano</t>
  </si>
  <si>
    <t>Riffian</t>
  </si>
  <si>
    <t>Rio di Pusteria</t>
  </si>
  <si>
    <t>Ritten</t>
  </si>
  <si>
    <t>Rodengo</t>
  </si>
  <si>
    <t>Rodeneck</t>
  </si>
  <si>
    <t>Salorno</t>
  </si>
  <si>
    <t>Salurn</t>
  </si>
  <si>
    <t>San Candido</t>
  </si>
  <si>
    <t>Sand in Taufers</t>
  </si>
  <si>
    <t>Sarntal</t>
  </si>
  <si>
    <t>Schenna</t>
  </si>
  <si>
    <t>Schlanders</t>
  </si>
  <si>
    <t>Schluderns</t>
  </si>
  <si>
    <t>Schnals</t>
  </si>
  <si>
    <t>Sexten</t>
  </si>
  <si>
    <t>St. Christina in Gröden</t>
  </si>
  <si>
    <t>Sarentino</t>
  </si>
  <si>
    <t>St. Leonhard in Passeier</t>
  </si>
  <si>
    <t>Scena</t>
  </si>
  <si>
    <t>St. Lorenzen</t>
  </si>
  <si>
    <t>Selva dei Molini</t>
  </si>
  <si>
    <t>St. Martin in Passeier</t>
  </si>
  <si>
    <t>St. Martin in Thurn</t>
  </si>
  <si>
    <t>Senales</t>
  </si>
  <si>
    <t>St. Pankraz</t>
  </si>
  <si>
    <t>St. Ulrich in Gröden</t>
  </si>
  <si>
    <t>Sesto</t>
  </si>
  <si>
    <t>Sterzing</t>
  </si>
  <si>
    <t>Silandro</t>
  </si>
  <si>
    <t>Stilfs</t>
  </si>
  <si>
    <t>Sluderno</t>
  </si>
  <si>
    <t>Taufers im Münstertal</t>
  </si>
  <si>
    <t>Stelvio</t>
  </si>
  <si>
    <t>Terenten</t>
  </si>
  <si>
    <t>Terento</t>
  </si>
  <si>
    <t>Terlan</t>
  </si>
  <si>
    <t>Terlano</t>
  </si>
  <si>
    <t>Tiers</t>
  </si>
  <si>
    <t>Tisens</t>
  </si>
  <si>
    <t>Tesimo</t>
  </si>
  <si>
    <t>Toblach</t>
  </si>
  <si>
    <t>Tires</t>
  </si>
  <si>
    <t>Tirolo</t>
  </si>
  <si>
    <t>Truden im Naturpark</t>
  </si>
  <si>
    <t>Tscherms</t>
  </si>
  <si>
    <t>Tubre</t>
  </si>
  <si>
    <t>Ulten</t>
  </si>
  <si>
    <t>Ultimo</t>
  </si>
  <si>
    <t>Vadena</t>
  </si>
  <si>
    <t>Vahrn</t>
  </si>
  <si>
    <t>Val di Vizze</t>
  </si>
  <si>
    <t>Villanders</t>
  </si>
  <si>
    <t>Valdaora</t>
  </si>
  <si>
    <t>Valle Aurina</t>
  </si>
  <si>
    <t>Vintl</t>
  </si>
  <si>
    <t>Valle di Casies</t>
  </si>
  <si>
    <t>Völs am Schlern</t>
  </si>
  <si>
    <t>Vandoies</t>
  </si>
  <si>
    <t>Vöran</t>
  </si>
  <si>
    <t>Varna</t>
  </si>
  <si>
    <t>Waidbruck</t>
  </si>
  <si>
    <t>Velturno</t>
  </si>
  <si>
    <t>Welsberg-Taisten</t>
  </si>
  <si>
    <t>Verano</t>
  </si>
  <si>
    <t>Welschnofen</t>
  </si>
  <si>
    <t>Villa Bassa</t>
  </si>
  <si>
    <t>Wengen</t>
  </si>
  <si>
    <t>Villandro</t>
  </si>
  <si>
    <t>Vipiteno</t>
  </si>
  <si>
    <t>Gemeinde</t>
  </si>
  <si>
    <t>Eppan a.d.W.</t>
  </si>
  <si>
    <t>Appiano</t>
  </si>
  <si>
    <t>Kaltern</t>
  </si>
  <si>
    <t>Caldaro</t>
  </si>
  <si>
    <t>Kurtatsch a.d.W.</t>
  </si>
  <si>
    <t>Cortaccia s.S.d.V.</t>
  </si>
  <si>
    <t>Kurtinig a.d.W.</t>
  </si>
  <si>
    <t>Cortina s.S.d.V.</t>
  </si>
  <si>
    <t>Corvara</t>
  </si>
  <si>
    <t>Graun</t>
  </si>
  <si>
    <t>Curon</t>
  </si>
  <si>
    <t>Villnöss</t>
  </si>
  <si>
    <t>Margreid a.d.W.</t>
  </si>
  <si>
    <t>Magrè s.S.d.V.</t>
  </si>
  <si>
    <t>Mals im Vinschgau</t>
  </si>
  <si>
    <t>Rasun-Anterselva</t>
  </si>
  <si>
    <t>S. Cristina Val Gardena</t>
  </si>
  <si>
    <t>S. Leonardo in Passiria</t>
  </si>
  <si>
    <t>S. Lorenzo di Sebato</t>
  </si>
  <si>
    <t>S. Martino in Badia</t>
  </si>
  <si>
    <t>S. Martino in Passiria</t>
  </si>
  <si>
    <t>S. Pancrazio</t>
  </si>
  <si>
    <t>San Genesio</t>
  </si>
  <si>
    <t>Wolkenstein in G.</t>
  </si>
  <si>
    <t>Selva di Val Gardena</t>
  </si>
  <si>
    <t>U. l. Frau - St. Felix</t>
  </si>
  <si>
    <t>Senale - San Felice</t>
  </si>
  <si>
    <t>Tramin a. d. W.</t>
  </si>
  <si>
    <t>Termeno s.S.d.V.</t>
  </si>
  <si>
    <t>Tirol</t>
  </si>
  <si>
    <t>Trodena nel parco naturale</t>
  </si>
  <si>
    <t>ALLEGATO C1 - a misura LISTA DELLE CATEGORIE DI LAVORAZIONE E FORNITURE OFFERTA CON PREZZI UNITARI
ANLAGE C1 - auf Aufmaß VERZEICHNIS DER ARBEITEN UND LIEFERUNGEN ANGEBOT MIT EINHEITSPREISEN</t>
  </si>
  <si>
    <t>Denominazione</t>
  </si>
  <si>
    <t>*</t>
  </si>
  <si>
    <t xml:space="preserve"> *</t>
  </si>
  <si>
    <t>Denominazione:</t>
  </si>
  <si>
    <t>Dati appalto:</t>
  </si>
  <si>
    <t>Comune:</t>
  </si>
  <si>
    <t>Dislocazione:</t>
  </si>
  <si>
    <t>Cod. programma annuale opere pubbliche:</t>
  </si>
  <si>
    <t>Dati impresa:</t>
  </si>
  <si>
    <t>Ragione o denominazione sociale:</t>
  </si>
  <si>
    <t>Codice fiscale (impresa):</t>
  </si>
  <si>
    <t>Sede impresa:</t>
  </si>
  <si>
    <t>Lavori a misura</t>
  </si>
  <si>
    <t>No.</t>
  </si>
  <si>
    <t>Pos.n.</t>
  </si>
  <si>
    <t>Unità di misura</t>
  </si>
  <si>
    <t>Quantità</t>
  </si>
  <si>
    <t>Prezzo unitario</t>
  </si>
  <si>
    <t>Prezzo totale (quantità per prezzo unitario)</t>
  </si>
  <si>
    <t>A misura</t>
  </si>
  <si>
    <t>Categorie SOA</t>
  </si>
  <si>
    <t>Riepilogo</t>
  </si>
  <si>
    <t>Cod. CPV prevalente:</t>
  </si>
  <si>
    <t>Lavori a corpo</t>
  </si>
  <si>
    <t>A corpo</t>
  </si>
  <si>
    <t>Oneri di sicurezza</t>
  </si>
  <si>
    <t>Importo lavori a corpo:</t>
  </si>
  <si>
    <t>Importo totale offerto per lavori a corpo SENZA oneri di sicurezza:</t>
  </si>
  <si>
    <t>RIEPILOGO</t>
  </si>
  <si>
    <t>Importo Lavori a MISURA</t>
  </si>
  <si>
    <t>Importo Lavori a CORPO</t>
  </si>
  <si>
    <t>Importo a base d'asta senza oneri di sicurezza</t>
  </si>
  <si>
    <t>Termine presentazione offerte:</t>
  </si>
  <si>
    <t>Anno prezziario di riferimento:</t>
  </si>
  <si>
    <t>Cod. CIG</t>
  </si>
  <si>
    <t>Importo a base d'asta (al netto degli oneri di sicurezza): A Misura</t>
  </si>
  <si>
    <t>Importo a base d'asta (al netto degli oneri di sicurezza): A Corpo</t>
  </si>
  <si>
    <t>Importo a base d'asta senza oneri di sicurezza:</t>
  </si>
  <si>
    <t>Importo totale offerto per lavori a misura SENZA oneri di sicurezza:</t>
  </si>
  <si>
    <t>ALLEGATO C1 - LISTA DELLE CATEGORIE DI LAVORAZIONE E FORNITURE OFFERTA CON PREZZI UNITARI
LISTA DELLE CATEGORIE DI LAVORAZIONE E FORNITURE
OFFERTA CON PREZZI UNITARI</t>
  </si>
  <si>
    <t>ALLEGATO C1 - a corpo LISTA DELLE CATEGORIE DI LAVORAZIONE E FORNITURE OFFERTA CON PREZZI UNITARI
LISTA DELLE CATEGORIE DI LAVORAZIONE E FORNITURE
OFFERTA CON PREZZI UNITARI</t>
  </si>
  <si>
    <t>Importo totale oneri di sicurezza:</t>
  </si>
  <si>
    <t>ALLEGATO C1 - Oneri sicurezza LISTA DELLE CATEGORIE DI LAVORAZIONE E FORNITURE OFFERTA CON PREZZI UNITARI
ANLAGE C1 - auf Aufmaß VERZEICHNIS DER ARBEITEN UND LIEFERUNGEN ANGEBOT MIT EINHEITSPREISEN</t>
  </si>
  <si>
    <t>Oneri sicurezza</t>
  </si>
  <si>
    <t>Importo totale offerto per lavori Lavori A Misura e/o A Corpo CON oneri di sicurezza</t>
  </si>
  <si>
    <t>Importo totale offerto per lavori Lavori A Misura e/o A Corpo SENZA oneri di sicurezza</t>
  </si>
  <si>
    <t>Costruzione del NOI Techpark Lotti D2 &amp; D3 Aree di ampliamento per laboratori &amp; imprese private</t>
  </si>
  <si>
    <t/>
  </si>
  <si>
    <t>02</t>
  </si>
  <si>
    <t>Opere da impresario - costruttore
Baumeisterarbeiten</t>
  </si>
  <si>
    <t xml:space="preserve">
</t>
  </si>
  <si>
    <t>A</t>
  </si>
  <si>
    <t>OG1</t>
  </si>
  <si>
    <t>02.01</t>
  </si>
  <si>
    <t>Demolizioni
Abbrucharbeiten</t>
  </si>
  <si>
    <t>02.01.02</t>
  </si>
  <si>
    <t>Demolizioni parziali
Teilabbruch</t>
  </si>
  <si>
    <t>02.01.02.01</t>
  </si>
  <si>
    <t>Demoliz. parz. fabbr.:
Teilabbruch Gebäude:</t>
  </si>
  <si>
    <t>02.01.02.01.c</t>
  </si>
  <si>
    <t>struttura in muratura con blocchi di cemento o laterizio, solai in c.a. oppure laterocemento, tetto in legno, acciaio oppure come solai
Konstruktion aus Betonblock- oder Ziegelmauerwerk, Massiv- oder Hohlsteindecken, Dachkonstruktion aus Holz, Stahl oder wie Decken</t>
  </si>
  <si>
    <t>m3
m3</t>
  </si>
  <si>
    <t>02.01.02.01.d</t>
  </si>
  <si>
    <t>struttura portante in c.a. con solai in c.a. oppure laterocemento, tetto in legno, acciaio o come solai
Tragende Struktur aus Stahlbeton, Massiv- oder Hohlsteindecken, Dachkonstruktion aus Holz, Stahl oder wie Decken</t>
  </si>
  <si>
    <t>02.01.03</t>
  </si>
  <si>
    <t>Rimozioni di elementi costruttivi
Abtragen von Bauteilen</t>
  </si>
  <si>
    <t>02.01.03.07.a</t>
  </si>
  <si>
    <t>Asporto di cordonata cordonate in pietra naturale
Abheben von Randstein Randsteine aus Naturstein</t>
  </si>
  <si>
    <t>m
m</t>
  </si>
  <si>
    <t>02.01.03.08</t>
  </si>
  <si>
    <t>Perforazioni a rotazione di conglomerato cementizio
Kernbohrungen in Beton und Stahlbeton</t>
  </si>
  <si>
    <t>02.01.03.08.c</t>
  </si>
  <si>
    <t>D = 35 mm
D = 35 mm</t>
  </si>
  <si>
    <t>cm
cm</t>
  </si>
  <si>
    <t>02.01.03.08.g</t>
  </si>
  <si>
    <t>D = 62 mm
D = 62 mm</t>
  </si>
  <si>
    <t>02.01.03.08.k</t>
  </si>
  <si>
    <t>D da 102 mm a 132 mm
D von 102 mm bis 132 mm</t>
  </si>
  <si>
    <t>02.01.03.08.n</t>
  </si>
  <si>
    <t>Perforazioni a rotazione di conglomerato cementizio D = 162 mm
Kernbohrungen in Beton und Stahlbeton D = 162 mm</t>
  </si>
  <si>
    <t>02.01.03.08.q</t>
  </si>
  <si>
    <t>Perforazioni a rotazione di conglomerato cementizio D = 202 mm
Kernbohrungen in Beton und Stahlbeton D = 202 mm</t>
  </si>
  <si>
    <t>02.01.03.08.s</t>
  </si>
  <si>
    <t>D = 250 mm
D = 250 mm</t>
  </si>
  <si>
    <t>02.01.03.08.u</t>
  </si>
  <si>
    <t>Perforazioni a rotazione di conglomerato cementizio D = 350 mm
Kernbohrungen in Beton und Stahlbeton D = 350 mm</t>
  </si>
  <si>
    <t>02.01.03.08.x</t>
  </si>
  <si>
    <t>D = 500 mm
D = 500 mm</t>
  </si>
  <si>
    <t>02.01.03.09</t>
  </si>
  <si>
    <t>Taglio a sega o filo di pareti in conglomerato cementizio anche armato
Säge- oder Seilsägeschnitt von Betonmauern und Stahlbetonmauern</t>
  </si>
  <si>
    <t>02.01.03.09.a</t>
  </si>
  <si>
    <t>Taglio di pareti, con sega circolare
Schneiden von Wänden, mit Kreissäge</t>
  </si>
  <si>
    <t>m2
m2</t>
  </si>
  <si>
    <t>02.01.03.10</t>
  </si>
  <si>
    <t>Taglio a sega o filo di conglomerato cementizio
Säge- oder Seilsägeschnitt in Beton und Stahlbeton</t>
  </si>
  <si>
    <t>02.01.03.10.a</t>
  </si>
  <si>
    <t>Taglio di lastre di solai con sega circolare, eseguito dall'alto verso il basso
Schneiden von Deckenplatten, mit Kreissäge von oben nach unten</t>
  </si>
  <si>
    <t>02.01.04</t>
  </si>
  <si>
    <t>Diritti di discarica
Deponiegebühren</t>
  </si>
  <si>
    <t>02.01.04.01</t>
  </si>
  <si>
    <t>Diritti di discarica per materiali da scavo
Deponiegebühren für Bodenaushub</t>
  </si>
  <si>
    <t>02.01.04.01.h</t>
  </si>
  <si>
    <t>Diritti di discarica per materiali da scavo cat.1/C: miscuglio sabbia e ghiaia con limo e argilla
Deponiegebühren für Bodenaushub Kl.1/C: Sand-Kies-Gemisch mit Schluff und Ton</t>
  </si>
  <si>
    <t>t
t</t>
  </si>
  <si>
    <t>02.01.04.01.i</t>
  </si>
  <si>
    <t>cat.1/D: miscuglio sabbia e ghiaia
Kl.1/D: Sand-Kies-Gemisch</t>
  </si>
  <si>
    <t>02.01.04.01.j</t>
  </si>
  <si>
    <t>Diritti di discarica per materiali da scavo cat.1/E: trovanti
Deponiegebühren für Bodenaushub Kl.1/E: Findlinge</t>
  </si>
  <si>
    <t>02.01.04.02</t>
  </si>
  <si>
    <t>Diritti di discarica per macerie edili
Deponiegebühren für Bauschutt</t>
  </si>
  <si>
    <t>02.01.04.02.k</t>
  </si>
  <si>
    <t>cat.2/A: macerie edili minerali
Kl.2/A: mineralischer Baustellenabfall</t>
  </si>
  <si>
    <t>02.01.04.02.l</t>
  </si>
  <si>
    <t>cat.2/B: materiale da scavo con asfalto, parte prevalente ghiaia
Kl.2/B: Aushubmaterial asphalthaltig, Kies als Hauptanteil</t>
  </si>
  <si>
    <t>02.01.04.02.m</t>
  </si>
  <si>
    <t>cat.2/C: asfalto
Kl.2/C: Asphalt</t>
  </si>
  <si>
    <t>02.01.04.02.r</t>
  </si>
  <si>
    <t>cat.4/A: calcestruzzo armato
Kl.4/A: bewehrter Beton</t>
  </si>
  <si>
    <t>02.01.04.03</t>
  </si>
  <si>
    <t>Diritti di discarica per materiali sintetici e lignei
Deponiegebühren für Kunststoff und Holz</t>
  </si>
  <si>
    <t>02.01.04.03.a</t>
  </si>
  <si>
    <t>Diritti di discarica per materiali sintetici e lignei cat.5/A: macerie edili sintetiche, imballaggi
Deponiegebühren für Kunststoff und Holz Kl.5/A: Baustellenabfall wie Kunststoff, Verpackungen</t>
  </si>
  <si>
    <t>02.02</t>
  </si>
  <si>
    <t>Movimenti di terra
Erdarbeiten</t>
  </si>
  <si>
    <t>02.02.02</t>
  </si>
  <si>
    <t>Manto superficiale
Oberboden</t>
  </si>
  <si>
    <t>02.02.02.01</t>
  </si>
  <si>
    <t>Scoticamento (scavo) di zolle erbose, spessore ca. cm 10
Abschälen (Abhub) von Grasnarben, Stärke ca. 10 cm</t>
  </si>
  <si>
    <t>02.02.02.01.a</t>
  </si>
  <si>
    <t>Scoticamento (scavo) di zolle erbose, spessore ca. cm 10 con mezzo meccanico
Abschälen (Abhub) von Grasnarben, Stärke ca. 10 cm maschinell</t>
  </si>
  <si>
    <t>02.02.02.02</t>
  </si>
  <si>
    <t>Scavo di terra vegetale
Oberboden abtragen</t>
  </si>
  <si>
    <t>02.02.02.02.a</t>
  </si>
  <si>
    <t>Scavo di terra vegetale con mezzo meccanico
Oberboden abtragen maschinell</t>
  </si>
  <si>
    <t>02.02.03</t>
  </si>
  <si>
    <t>Scavi di sbancamento (a sezione aperta)
Allgemeiner Aushub (offene Aushubarbeiten)</t>
  </si>
  <si>
    <t>02.02.03.01</t>
  </si>
  <si>
    <t>Scavo generale:
Boden Baugrube lösen:</t>
  </si>
  <si>
    <t>02.02.03.01.a</t>
  </si>
  <si>
    <t>con mezzo mecc. con trasp. a rifiuto
maschinell mit Abtransport</t>
  </si>
  <si>
    <t>02.02.03.01.b</t>
  </si>
  <si>
    <t>con mezzo mecc. con trasp. entro cantiere
maschinell, Lagerung auf Baugelände</t>
  </si>
  <si>
    <t>02.02.03.01.d</t>
  </si>
  <si>
    <t>Scavo generale: Estrazione di massi in scavi di sbancamento
Boden Baugrube lösen: Ausgraben von Steinblöcken bei allgemeinem Aushub</t>
  </si>
  <si>
    <t>02.02.03.01.e</t>
  </si>
  <si>
    <t>Scavo generale: Sovrapprezzo per profondità oltre 3,50 m fino a 4,50m
Boden Baugrube lösen: Aufpreis für Tiefen über 3,50 m bis zu 4,50m</t>
  </si>
  <si>
    <t>02.02.04</t>
  </si>
  <si>
    <t>Scavo a sezione obbligata
Gräben, Schächte</t>
  </si>
  <si>
    <t>02.02.04.02</t>
  </si>
  <si>
    <t>Scavo a sezione ristretta in materiale di qualunque consistenza
Grabenaushub in Material jedwelcher Konsistenz</t>
  </si>
  <si>
    <t>02.02.04.02.a</t>
  </si>
  <si>
    <t>con caricamento su mezzo e con trasporto
inkl. Aufladen und Transport</t>
  </si>
  <si>
    <t>02.02.04.02.b</t>
  </si>
  <si>
    <t>deposito laterale entro 5,0 m, senza caricamento su mezzo e senza trasporto
seitliche Lagerung innerhalb 5,0 m, ohne Aufladen und ohne Abtransport</t>
  </si>
  <si>
    <t>02.02.05</t>
  </si>
  <si>
    <t>Rinterri e rilevati
Hinterfüllen und Anschüttungen</t>
  </si>
  <si>
    <t>02.02.05.01</t>
  </si>
  <si>
    <t>Rinterro con materiale di scavo:
Anfüllen mit Aushubmaterial:</t>
  </si>
  <si>
    <t>02.02.05.01.b</t>
  </si>
  <si>
    <t>con mezzi meccanici
maschinell</t>
  </si>
  <si>
    <t>02.02.05.03</t>
  </si>
  <si>
    <t>Rinterro e rilevati con RB-granulato 0/70:
Hinterfüllen mit RB-Granulat 0/70:</t>
  </si>
  <si>
    <t>02.02.05.03.b</t>
  </si>
  <si>
    <t>02.02.05.04</t>
  </si>
  <si>
    <t>Materiale di riporto
Füllmaterial</t>
  </si>
  <si>
    <t>02.02.05.04.c</t>
  </si>
  <si>
    <t>con gru di cantiere
mit Baukran</t>
  </si>
  <si>
    <t>02.02.05.05</t>
  </si>
  <si>
    <t>Livellamento superfici
Boden planieren</t>
  </si>
  <si>
    <t>02.02.05.07</t>
  </si>
  <si>
    <t>Terra di coltivo
Mutterboden</t>
  </si>
  <si>
    <t>02.04</t>
  </si>
  <si>
    <t>Opere in conglomerato cementizio armato e non casseforme e prefabbricati
Beton, Stahlbeton, Schalungen und Fertigteile</t>
  </si>
  <si>
    <t>02.04.71</t>
  </si>
  <si>
    <t>Casseformi per strutture adiacenti a terra, sottomurazioni
Schalungen für am Boden aufliegende Strukturen, Untermauerungen</t>
  </si>
  <si>
    <t>02.04.71.01.a</t>
  </si>
  <si>
    <t>Casseratura per solettoni; struttura superficiale S1
Schalung für Gründungsplatten; Oberflächenstruktur S1</t>
  </si>
  <si>
    <t>02.04.71.02.a</t>
  </si>
  <si>
    <t>Casseratura per fondazioni; struttura superficiale S1
Schalung für Fundamente; Oberflächenstruktur S1</t>
  </si>
  <si>
    <t>02.04.72</t>
  </si>
  <si>
    <t>Casseforme per muri e pareti
Schalungen für Mauern und Wände</t>
  </si>
  <si>
    <t>02.04.72.02.c</t>
  </si>
  <si>
    <t>Casseratura per muri e pareti diritti; S3
Schalung für geradlinige Mauern; S3</t>
  </si>
  <si>
    <t>02.04.72.51.b</t>
  </si>
  <si>
    <t>R = 5,00 - 1,00 m
R = 5,00 - 1,00 m</t>
  </si>
  <si>
    <t>02.04.72.53.b</t>
  </si>
  <si>
    <t>über 21 bis 45° von der Vertikalen
über 21 bis 45° von der Vertikalen</t>
  </si>
  <si>
    <t>02.04.73</t>
  </si>
  <si>
    <t>Casseforme per solette, mensole, scale
Schalungen für Platten, Kragplatten, Treppen</t>
  </si>
  <si>
    <t>02.04.73.01.b</t>
  </si>
  <si>
    <t>Casseratura di solette, solette a sbalzo; S3
Schalung für Platten und Kragplatten; S3</t>
  </si>
  <si>
    <t>02.04.73.01.c</t>
  </si>
  <si>
    <t>Casseratura di solette, solette a sbalzo: Sovrapprezzo pe ... n und Kragplatten: Aufpreis für Deckenstärken von 31-50 cm</t>
  </si>
  <si>
    <t>02.04.73.01.d</t>
  </si>
  <si>
    <t>Sovrapprezzo per opere di sostegno da 3,01 a 6,00 m
 Aufpreis für Stützmassnahmen von 3,01 bis 6,00 m</t>
  </si>
  <si>
    <t>02.04.73.01.e</t>
  </si>
  <si>
    <t>Sovrapprezzo per opere di sostegno da 6,01 a 9,00 m
 Aufpreis für Stützmassnahmen von 6,01 bis 9,00 m</t>
  </si>
  <si>
    <t>02.04.73.03.b</t>
  </si>
  <si>
    <t>Casseratura di solette per scale; S3
Schalung für Treppenplatten; S3</t>
  </si>
  <si>
    <t>02.04.73.04.b</t>
  </si>
  <si>
    <t>Casseratura di solette per pianerottol; S3
Schalung von Treppenpodeste; S3</t>
  </si>
  <si>
    <t>02.04.73.53.b</t>
  </si>
  <si>
    <t>Aufpreis Konterschalung von Platten, 11° bis 45° von der Horizontalen
Aufpreis Konterschalung von Platten, 11° bis 45° von der Horizontalen</t>
  </si>
  <si>
    <t>02.04.74</t>
  </si>
  <si>
    <t>Casseforme per strutture orizzontali (travi)
Schalungen für horizontale Strukturen, Träger</t>
  </si>
  <si>
    <t>02.04.74.01.b</t>
  </si>
  <si>
    <t>Casseratura per travi rettilinee; S3
Schalung für geradlinige Träger; S3</t>
  </si>
  <si>
    <t>02.04.75</t>
  </si>
  <si>
    <t>Casseforme per pilastri
Schalungen für Stützen</t>
  </si>
  <si>
    <t>02.04.75.01.b</t>
  </si>
  <si>
    <t>per struttura superficiale S3
für Oberflächenstruktur S3</t>
  </si>
  <si>
    <t>02.04.77</t>
  </si>
  <si>
    <t>Opere di sostegno, piani di lavoro H&gt;3,00m
Stützmaßnahme, Arbeitsbühnen H&gt;3,00m</t>
  </si>
  <si>
    <t>02.04.77.01.a</t>
  </si>
  <si>
    <t>Sovraprezzo per opere di sostegno muri da 3,01 fino a 6,00 m
Aufpries für Stutzmaßnahmen von 3,01 bis 6,00m</t>
  </si>
  <si>
    <t>02.04.78</t>
  </si>
  <si>
    <t>Sovrapprezzi
Aufpreise</t>
  </si>
  <si>
    <t>02.04.78.02.c</t>
  </si>
  <si>
    <t>Sovrapprezzo per lavori di calcestruzzo faccia a vista con pannelli FinPly
Aufpreis für Sichtbetonarbeiten mittels Finplyplatten</t>
  </si>
  <si>
    <t>02.04.80</t>
  </si>
  <si>
    <t>Conglomerato cementizio per manufatti armati e non armati
Beton für bewehrte und unbewehrte Bauwerke</t>
  </si>
  <si>
    <t>02.04.80.05.f</t>
  </si>
  <si>
    <t>Conglomerato cementizio; classe C32/40
Beton; Festigkeitsklasse C32/40</t>
  </si>
  <si>
    <t>02.04.80.05.h</t>
  </si>
  <si>
    <t>Conglomerato cementizio; classe C30/37
Beton; Festigkeitsklasse C30/37</t>
  </si>
  <si>
    <t>02.04.80.50.b</t>
  </si>
  <si>
    <t>Congl. cementizio; classe C12/15; max riciclato 60%
Beton; Festigkeitsklasse C12/15; Recyclingzuschläge max. 60%</t>
  </si>
  <si>
    <t>02.04.85</t>
  </si>
  <si>
    <t>Sovrapprezzo per conglomerato cementizio
Aufpreis für Beton</t>
  </si>
  <si>
    <t>02.04.85.01.a</t>
  </si>
  <si>
    <t>Sovrapprezzo per conglomerato cementizio; XC3
Aufpreis für Beton; XC3</t>
  </si>
  <si>
    <t>02.04.85.01.b</t>
  </si>
  <si>
    <t>Sovrapprezzo per conglomerato cementizio; XC4
Aufpreis für Beton; XC4</t>
  </si>
  <si>
    <t>02.04.85.03.b</t>
  </si>
  <si>
    <t>Sovrapprezzo per conglomerato cementizio; XF2
Aufpreis für Beton; XF2</t>
  </si>
  <si>
    <t>02.04.85.04.a</t>
  </si>
  <si>
    <t>Sovrapprezzo per conglomerato cementizio; XD1 e XS1
Aufpreis für Beton; XD1 und XS1</t>
  </si>
  <si>
    <t>02.04.85.05.a</t>
  </si>
  <si>
    <t>classe di consistenza S4, fluida
Konsistenzklasse S4, fließfähig</t>
  </si>
  <si>
    <t>02.04.85.06.b</t>
  </si>
  <si>
    <t>diametro max. 8mm
GK 8mm</t>
  </si>
  <si>
    <t>02.04.85.30</t>
  </si>
  <si>
    <t>Sovrapprezzo per calcestruzzo impermeabile
Aufpreis für WU-Beton</t>
  </si>
  <si>
    <t>02.05</t>
  </si>
  <si>
    <t>Acciaio per c. a.
Betonstahl</t>
  </si>
  <si>
    <t>02.05.01</t>
  </si>
  <si>
    <t>Acciaio in barre
Betonstabstahl</t>
  </si>
  <si>
    <t>02.05.01.01.a</t>
  </si>
  <si>
    <t>Acciaio in barre; acciaio ad aderenza migl. B450C3Betonstahl; gerippter Stahl B450C</t>
  </si>
  <si>
    <t>kg
kg</t>
  </si>
  <si>
    <t>02.05.02</t>
  </si>
  <si>
    <t>Reti elettrosaldate
Betonstahlmatten</t>
  </si>
  <si>
    <t>02.05.02.01.a</t>
  </si>
  <si>
    <t>Reti elettrosaldate B450C
Betonstahlmatten B450C</t>
  </si>
  <si>
    <t>02.05.03</t>
  </si>
  <si>
    <t>Elementi statici speciali 
Statische Sonderbauteile</t>
  </si>
  <si>
    <t>02.05.03.01</t>
  </si>
  <si>
    <t>Fornitura e posa in opera di listello per armatura di punzonamento
Liefern und Verlegen von Dübelleiste als Durchstanzbewehrung</t>
  </si>
  <si>
    <t>02.06</t>
  </si>
  <si>
    <t>Solai e soffittature
Decken und Deckenverkleidungen</t>
  </si>
  <si>
    <t>02.06.03*</t>
  </si>
  <si>
    <t>Solai clima-acustico
Akustik-Klimadecke</t>
  </si>
  <si>
    <t>02.06.03.01.a*</t>
  </si>
  <si>
    <t>Solai clima-acustico monoassiale
Akustik-Klimadecke einachsig gespannt</t>
  </si>
  <si>
    <t>02.07</t>
  </si>
  <si>
    <t>Murature in pietra artificiale (blocchi, laterizi)
Mauerwerk aus künstlichen Steinen (Hohlblocksteinen, Mauerziegeln)</t>
  </si>
  <si>
    <t>02.07.01</t>
  </si>
  <si>
    <t>Murature
Mauerwerk</t>
  </si>
  <si>
    <t>02.07.01.04</t>
  </si>
  <si>
    <t>Murat. blocchi lat. multif. alv.:
Mauerwerk Leicht-Hochlochziegel:</t>
  </si>
  <si>
    <t>02.07.01.04.d</t>
  </si>
  <si>
    <t>con malta bastarda - spessore muratura 24-30 cm
mit Kalkzementmörtel - Mauerwerksdicke 24-30 cm</t>
  </si>
  <si>
    <t>02.07.01.05</t>
  </si>
  <si>
    <t>Murat. blocchi cavi argilla esp.:
Mauerwerk Hohlblocksteine Leichtbeton:</t>
  </si>
  <si>
    <t>02.07.01.05.b</t>
  </si>
  <si>
    <t>Murat. blocchi cavi argilla esp.: con malta cl M5
Mauerwerk Hohlblocksteine Leichtbeton: Mauerwerksdicke 25 cm</t>
  </si>
  <si>
    <t>02.07.03.06</t>
  </si>
  <si>
    <t>Tramezza blocchi Porenbeton:
Trennwand Porenbeton-Plansteine:</t>
  </si>
  <si>
    <t>02.07.03.06.c</t>
  </si>
  <si>
    <t>spess. 12cm G2
D 12cm G2</t>
  </si>
  <si>
    <t>02.07.06</t>
  </si>
  <si>
    <t>Elementi per la separazione termica
Elemente zur thermischen Entkopplung</t>
  </si>
  <si>
    <t>02.07.06.01</t>
  </si>
  <si>
    <t>Base della muratura con isolamento termico
Wärmegedämmte Mauerfußelemente</t>
  </si>
  <si>
    <t>02.07.06.01.b</t>
  </si>
  <si>
    <t>larghezza 15 cm
15cm breit</t>
  </si>
  <si>
    <t>02.09</t>
  </si>
  <si>
    <t>Intonaci
Putzarbeiten</t>
  </si>
  <si>
    <t>02.09.01</t>
  </si>
  <si>
    <t>Intonaci
Putze</t>
  </si>
  <si>
    <t>02.09.01.03</t>
  </si>
  <si>
    <t>Intonaco civile 2 mani:
Innenputz 2 Lagen:</t>
  </si>
  <si>
    <t>02.09.01.03.c</t>
  </si>
  <si>
    <t>Intonaco civile 2 mani: malta emin. idr.+calce idrata
Innenputz 2 Lagen: hydr. Kalk+Kalk-Feinputz</t>
  </si>
  <si>
    <t>02.09.01.08</t>
  </si>
  <si>
    <t>Intonaco premisc. 2 mani:
Fertigputz 2 Lagen:</t>
  </si>
  <si>
    <t>02.09.01.08.a</t>
  </si>
  <si>
    <t>a base di calce e cemento
auf Kalk-Zementbasis</t>
  </si>
  <si>
    <t>02.09.01.09</t>
  </si>
  <si>
    <t>Intonaco idrorepellente :
Wasserabweisender Zementputz:</t>
  </si>
  <si>
    <t>02.09.01.09.a</t>
  </si>
  <si>
    <t>malta di cem. e additivi
Zementmörtel u. Dichtungsmittel</t>
  </si>
  <si>
    <t>02.09.01.13</t>
  </si>
  <si>
    <t>Malta rasante e ponte di aderenza:
Haft- und Armierungsmörtel:</t>
  </si>
  <si>
    <t>02.09.01.13.a</t>
  </si>
  <si>
    <t>rasatura, spessore 0,20cm
Haftspachtelung, Stärke 0,2 cm</t>
  </si>
  <si>
    <t>02.10</t>
  </si>
  <si>
    <t>Vespai e sottofondi
Packlagen und Estricharbeiten</t>
  </si>
  <si>
    <t>02.10.02</t>
  </si>
  <si>
    <t>Riporti
Schüttungen</t>
  </si>
  <si>
    <t>02.10.02.01</t>
  </si>
  <si>
    <t>Massetto su ossatura spess. 10 cm:
Unterbeton auf Unterlage, D 10cm:</t>
  </si>
  <si>
    <t>02.10.02.01.a</t>
  </si>
  <si>
    <t>Massetto su ossatura spess. 10 cm: impasto di cem.
Unterbeton auf Unterlage, D 10cm: Zementmörtel</t>
  </si>
  <si>
    <t>02.10.02.03</t>
  </si>
  <si>
    <t>Strato livellante, spessore 5-6 cm
Ausgleichschicht, D 5-6cm:</t>
  </si>
  <si>
    <t>02.10.02.03.b</t>
  </si>
  <si>
    <t>cemento cellulare
Schaumbeton</t>
  </si>
  <si>
    <t>02.10.02.05</t>
  </si>
  <si>
    <t>Sovrappr. voce .03 b) magg. spess. 1cm
Aufpreis Pos. .03 b) Mehrdicke D 1cm</t>
  </si>
  <si>
    <t>m2cm
m2cm</t>
  </si>
  <si>
    <t>02.10.02.09</t>
  </si>
  <si>
    <t>Massetto formaz. pendenze spess. 7cm
Gefälleestrich D 7cm</t>
  </si>
  <si>
    <t>02.10.02.10</t>
  </si>
  <si>
    <t>Massetto di protezione spess. min. 5cm
Schutzestrich D min. 5cm</t>
  </si>
  <si>
    <t>02.10.03</t>
  </si>
  <si>
    <t>Massetti galleggianti
Estrich auf Dämmschicht</t>
  </si>
  <si>
    <t>02.10.03.08</t>
  </si>
  <si>
    <t>Massetto gallegg. autolivell. a base cementiza spess. 4cm
Schwimm. sebstnivell. Estrich auf Zementbasis D4cm</t>
  </si>
  <si>
    <t>02.10.03.09</t>
  </si>
  <si>
    <t>Massetto ad alta resistenza, 5kN/m2, spess. 6,5cm
Hochfester Estrich, Nutzlast 5kN/m2, D 6,5cm</t>
  </si>
  <si>
    <t>02.10.03.10.a*</t>
  </si>
  <si>
    <t>Massetto ad alta resistenza, 5 kN/m2, spess. 7cm
Hochfester Estrich, Nutzlast 5 kN/m2, D 7cm</t>
  </si>
  <si>
    <t>02.10.03.10.b*</t>
  </si>
  <si>
    <t>Massetto ad alta resistenza, 6,5 kN/m2, spess. 7cm
Hochfester Estrich, Nutzlast 6,5 kN/m2, D 7cm</t>
  </si>
  <si>
    <t>02.10.04</t>
  </si>
  <si>
    <t>Pavimenti in cemento
Betonböden</t>
  </si>
  <si>
    <t>02.10.04.02*</t>
  </si>
  <si>
    <t>Pav. industr. spess. 15cm:
Industrieboden D 15cm:</t>
  </si>
  <si>
    <t>02.10.04.02.a</t>
  </si>
  <si>
    <t>Pav. industr. spess. 15cm: superficie con finitura antiscivolo
Industrieboden D 15cm: mit rauher Oberfl.</t>
  </si>
  <si>
    <t>02.10.04.02.b</t>
  </si>
  <si>
    <t>superf. frattazzo mecc.
mech. geglättete Oberfl.</t>
  </si>
  <si>
    <t>02.10.04.02.e</t>
  </si>
  <si>
    <t>Pav. industr. spess. 15cm: a spina di pesce
Industrieboden D 15cm: mit Fischgrätenmuster</t>
  </si>
  <si>
    <t>02.10.04.03*</t>
  </si>
  <si>
    <t>Sovrapprezzo pavimentazione per esterni, cemento vibrato compatto, superfice lavata
Aufpreis Industrieboden für Aussen, kompakter und vibrierter Beton mit gewaschener Oberfläch</t>
  </si>
  <si>
    <t>02.10.04.04*</t>
  </si>
  <si>
    <t>Reallizazione di giunto bidirezionale per pavimenti industriali ai piani -2 e -1
Anfertigung eines Dehnfugenprofil für Industrieböden Geschosse -2 und -1</t>
  </si>
  <si>
    <t>02.10.06*</t>
  </si>
  <si>
    <t>Pavimenti in resina
Kunstharzboden</t>
  </si>
  <si>
    <t>02.10.06.01*</t>
  </si>
  <si>
    <t>Strati dusura in resine epossidiche su superfici a pavimento, ciclo autolivellante conduttivo per laboratori, sp. 4 mm
Fertigbeschichtungen aus Epoxyd- Kunstharz auf Bodenflächen, Selbstnivellierungszyklus, leitend für Laboratorien, sp. 4 mm</t>
  </si>
  <si>
    <t>02.10.06.02*</t>
  </si>
  <si>
    <t>Strati dusura in resine epossidiche su superfici a pavimento, sp. 3 mm
Fertigbeschichtungen aus Epoxyd- Kunstharz auf Bodenflächen, s= 3mm</t>
  </si>
  <si>
    <t>02.10.06.03*</t>
  </si>
  <si>
    <t>Strati dusura in resine epossidiche su superfici a parete, sp. 2 mm
Fertigbeschichtungen aus Epoxyd- Kunstharz auf Wandflächen S=2mm</t>
  </si>
  <si>
    <t>02.10.06.04*</t>
  </si>
  <si>
    <t>Sguscia perimetrale elastica per raccordo pavimentazione parete
Dauerelastische Hohlkehlen entlang Kunstharzbeschichtungen auf Bodenflächen</t>
  </si>
  <si>
    <t>02.10.06.05*</t>
  </si>
  <si>
    <t>Strati dusura in resine epossidiche su superfici scala in cemento, pedata e alzata ca. 30x17 cm, sp. 3mm
Fertigbeschichtungen aus Epoxid- Kunstharz auf Betontreppe, Tritt- und Setzstufe ca. 30x17 cm, s= 3mm</t>
  </si>
  <si>
    <t>02.10.06.06*</t>
  </si>
  <si>
    <t>Finitura antisdrucciolevole per bordo gradino
Rutschfeste Oberflächenbehandlung für die Stufenkante</t>
  </si>
  <si>
    <t>02.10.06.07*</t>
  </si>
  <si>
    <t>Sovrapprezzo per sistema epossidico autolivellante
Aufpreis auf selbstnivellierende Epoxidharzbeschichtung</t>
  </si>
  <si>
    <t>02.10.07</t>
  </si>
  <si>
    <t>Pavimenti tecnici
Installationsböden</t>
  </si>
  <si>
    <t>02.10.07.09*</t>
  </si>
  <si>
    <t>Sovrapprezzo applicazione di armatura in rete di fibra di vetro
Aufpreis Trägereinlage aus Glasvlies</t>
  </si>
  <si>
    <t>02.11</t>
  </si>
  <si>
    <t>Impermeabilizzazioni
Abdichtungsarbeiten</t>
  </si>
  <si>
    <t>02.11.01</t>
  </si>
  <si>
    <t>Impermeabilizzazione orizzontale sotto pareti
Waagerechte Abdichtung unter Wänden</t>
  </si>
  <si>
    <t>02.11.01.01</t>
  </si>
  <si>
    <t>Imperm. orizz.:
Waager. Abdich.:</t>
  </si>
  <si>
    <t>02.11.01.01.a</t>
  </si>
  <si>
    <t>Imperm. orizz.: feltro bitum. 1500g/m2, monostrato
Waager. Abdich.: Bitumenbahn 1500g/m2, einlagig</t>
  </si>
  <si>
    <t>02.11.03</t>
  </si>
  <si>
    <t>Impermeabilizzazione di sottofondi
Abdichtung von Bodenflächen</t>
  </si>
  <si>
    <t>02.11.03.01</t>
  </si>
  <si>
    <t>Imperm.sottof. 1xmembr: bituminosa prefabbr.:
Bodenabdichtung 1x Bitumen-Schweißbahn:</t>
  </si>
  <si>
    <t>02.11.03.01.b</t>
  </si>
  <si>
    <t>Imperm.sottof. 1xmembr: bituminosa prefabbr.: Membrana bituminosa prefabbricata 4 mm - TNT
Bodenabdichtung 1x Bitumen-Schweißbahn: Bitumen-Schweißbahn 4 mm - Polyestereinlage</t>
  </si>
  <si>
    <t>02.11.03.02</t>
  </si>
  <si>
    <t>Vasche imperm. 1xmembr.prefabbr.:
Wannenausbildung 1x Dichtungsbahn:</t>
  </si>
  <si>
    <t>02.11.03.02.b</t>
  </si>
  <si>
    <t>Membrana bituminosa prefabbricata 4 mm - TNT
Bitumen-Schweißbahn 4 mm - Polyestereinlage</t>
  </si>
  <si>
    <t>02.11.04</t>
  </si>
  <si>
    <t>Strati separatori, strati protettivi
Trennschichten, Schutzschichten</t>
  </si>
  <si>
    <t>02.11.04.01</t>
  </si>
  <si>
    <t>Strato separatore:
Trennlage:</t>
  </si>
  <si>
    <t>02.11.04.01.g</t>
  </si>
  <si>
    <t>polietilene 0,20mm
Polyäthylen 0,20mm</t>
  </si>
  <si>
    <t>02.11.04.02</t>
  </si>
  <si>
    <t>Barriera antivapore:
Dampfsperre:</t>
  </si>
  <si>
    <t>02.11.04.02.c</t>
  </si>
  <si>
    <t>membr. 3000g/m2 armata allu.
Glasgewebe-Dichtungs. 3000g/m2 + Alu-Einlage</t>
  </si>
  <si>
    <t>02.11.04.03*</t>
  </si>
  <si>
    <t>Strato di separazione, protezione antiradici con elemento di drenaggio
Trennlage und Wurzelschutz mit Dränelement</t>
  </si>
  <si>
    <t>02.11.05</t>
  </si>
  <si>
    <t>Giunti
Abdichtungen über Bewegungsfugen</t>
  </si>
  <si>
    <t>02.11.05.03</t>
  </si>
  <si>
    <t>Giunto parete e soff.:
Fugenprofil Decken- u. Wandfugen:</t>
  </si>
  <si>
    <t>02.11.05.03.b</t>
  </si>
  <si>
    <t>largh. 40mm
B 40mm</t>
  </si>
  <si>
    <t>02.11.07</t>
  </si>
  <si>
    <t>Gusci di raccordo
Hohlkehlen</t>
  </si>
  <si>
    <t>02.11.07.01</t>
  </si>
  <si>
    <t>Guscio di raccordo:
Hohlkehlen:</t>
  </si>
  <si>
    <t>02.11.07.01.a</t>
  </si>
  <si>
    <t>Guscio di raccordo: raccordo fondomuro-fondazione
Hohlkehlen: an Wand-Fundamentanschluß</t>
  </si>
  <si>
    <t>02.12</t>
  </si>
  <si>
    <t>Isolamenti
Dämmarbeiten</t>
  </si>
  <si>
    <t>02.12.01</t>
  </si>
  <si>
    <t>Isolamenti termici
Wärmedämmungen</t>
  </si>
  <si>
    <t>02.12.01.10</t>
  </si>
  <si>
    <t>Polistirolo estruso, 32 kg/m3, pav.:
PS-Extruderschaum 32 kg/m3, Böden:</t>
  </si>
  <si>
    <t>02.12.01.10.a</t>
  </si>
  <si>
    <t>spess. 3cm
D 3cm</t>
  </si>
  <si>
    <t>02.12.01.10.d</t>
  </si>
  <si>
    <t>spess. 10cm
D 10cm</t>
  </si>
  <si>
    <t>02.12.01.16</t>
  </si>
  <si>
    <t>pannelli termoisolanti di polistirene estruso XPS:
Wärmedämmplatten aus extrudiertem Polystyrol XPS:</t>
  </si>
  <si>
    <t>02.12.01.16.a</t>
  </si>
  <si>
    <t>pannelli in XPS, spess. 10,0 cm
Dämmplatte XPS, D 10,0 cm</t>
  </si>
  <si>
    <t>02.12.01.16.b</t>
  </si>
  <si>
    <t>pannelli termoisolanti di polistirene estruso XPS: pannelli in XPS, spess. 12,0 cm
Wärmedämmplatten aus extrudiertem Polystyrol XPS: Dämmplatte XPS, D 12,0 cm</t>
  </si>
  <si>
    <t>02.12.01.16.d</t>
  </si>
  <si>
    <t>pannelli termoisolanti di polistirene estruso XPS: pannelli in XPS, spess. 16,0 cm
Wärmedämmplatten aus extrudiertem Polystyrol XPS: Dämmplatte XPS, D 16,0 cm</t>
  </si>
  <si>
    <t>02.12.01.18</t>
  </si>
  <si>
    <t>pannelli in vetro cellulare per solaio, 160-170 kg/m3:
Schaumglasplatten für Bodendämmung, 160-170 kg/m3:</t>
  </si>
  <si>
    <t>02.12.01.18.d</t>
  </si>
  <si>
    <t>pannelli in vetro cellulare, spess. 10,0 cm
Schaumglasplatten, D 10,0 cm</t>
  </si>
  <si>
    <t>02.12.01.22</t>
  </si>
  <si>
    <t>Pannelli in poliuretano espanso (PUR), conduttività termica 0,024 W/(m·K) pavimento
Polyurethan - Hartschaumplatten (PUR), Wärmeleitfähigkeit 0,024 W/(m·K) Boden</t>
  </si>
  <si>
    <t>02.12.01.22.b</t>
  </si>
  <si>
    <t>Pannelli in poliuretano espanso (PUR), conduttività termica 0,024 W/(m·K) pavimento spessore 30mm
Polyurethan - Hartschaumplatten (PUR), Wärmeleitfähigkeit 0,024 W/(m·K) Boden D 30mm</t>
  </si>
  <si>
    <t>02.12.01.22.g</t>
  </si>
  <si>
    <t>Pannelli in poliuretano espanso (PUR), conduttività termica 0,024 W/(m·K) pavimento spessore 100mm
Polyurethan - Hartschaumplatten (PUR), Wärmeleitfähigkeit 0,024 W/(m·K) Boden D 100mm</t>
  </si>
  <si>
    <t>02.12.01.22.h</t>
  </si>
  <si>
    <t>Pannelli in poliuretano espanso (PUR), conduttività termica 0,024 W/(m·K) pavimento spessore 120mm
Polyurethan - Hartschaumplatten (PUR), Wärmeleitfähigkeit 0,024 W/(m·K) Boden D 120mm</t>
  </si>
  <si>
    <t>02.12.01.26*</t>
  </si>
  <si>
    <t>Isolante termico in poliuretano (PUR/PIR)
Polyurethan-Dämmplatten (PUR)</t>
  </si>
  <si>
    <t>02.12.01.26.a*</t>
  </si>
  <si>
    <t>Isolante termico in poliuretano (PUR): 0,026 W/m²k 50 mm
Polyurethan-dämmplatten (PUR): 0,026 W/m²k 50 mm</t>
  </si>
  <si>
    <t>02.12.01.26.b*</t>
  </si>
  <si>
    <t>Isolante termico in poliuretano (PUR): 0,026 W/m²k 50 mm - risvolto di bordo
Polyurethan-dämmplatten (PUR): 0,026 W/m²k 50 mm - Seitenrandstreifen</t>
  </si>
  <si>
    <t>02.12.02</t>
  </si>
  <si>
    <t>Isolamenti acustici
Schalldämmungen</t>
  </si>
  <si>
    <t>02.12.02.02</t>
  </si>
  <si>
    <t>Isolam. anticalpestio, carico 5 kN/m2:
Trittschalldämmschicht, Auflast 5 kN/m2:</t>
  </si>
  <si>
    <t>02.12.02.02.b</t>
  </si>
  <si>
    <t>Isolam. anticalpestio, carico 5 kN/m2: pannelli in feltro di poliestere-cotone, peso&lt;1500g/m2, spess. 12mm
Trittschalldämmschicht, Auflast 5 kN/m2: Polyester-Baumwollmatten, Gewicht&lt;1500g/m2, D 12mm</t>
  </si>
  <si>
    <t>02.12.02.02.c</t>
  </si>
  <si>
    <t>polietilene espanso, densità &lt;25kg/m3, spess. 5mm
geschäumten Polyäthylen-Schaumkunststoff, Dichte &lt;25kg/m3, D 5mm</t>
  </si>
  <si>
    <t>02.12.03</t>
  </si>
  <si>
    <t>Sistemi di isolamento termico a cappotto
Wärmedämmverbundsysteme</t>
  </si>
  <si>
    <t>02.12.03.01</t>
  </si>
  <si>
    <t>sistema di cappotto su muratura con lastre isolanti di lana minerale 035
WDVS aus einer Mineralfaserdämmplatte 035</t>
  </si>
  <si>
    <t>02.12.03.01.a</t>
  </si>
  <si>
    <t>sistema di cappotto su muratura con lastre isolanti di lana minerale 035 spessore coibentazione 10cm su muratura
WDVS aus einer Mineralfaserdämmplatte 035 Dämmstärke 10cm auf Mauerwerk</t>
  </si>
  <si>
    <t>02.12.03.01.b</t>
  </si>
  <si>
    <t>sistema di cappotto su muratura con lastre isolanti di lana minerale 035 sovraprezzo per ogni 1cm di spessore maggiore per 02.12.03.01a
WDVS aus einer Mineralfaserdämmplatte 035 Aufpreis pro 1cm Mehrstärke für 02.12.03.01a</t>
  </si>
  <si>
    <t>02.12.03.01.f*</t>
  </si>
  <si>
    <t>sistema di cappotto su muratura con lastre isolanti di lana minerale 035 spessore coibentazione 10cm a soffitto
WDVS aus einer Mineralfaserdämmplatte 035 Dämmstärke 10cm Deckenunterseite</t>
  </si>
  <si>
    <t>02.12.03.01.g*</t>
  </si>
  <si>
    <t>sistema di cappotto su muratura con lastre isolanti di lana minerale 035 spessore di coibentazione 8 cm per piccole superfici
WDVS aus einer Mineralfaserdämmplatte 035 Dämmstärke 8cm als Kleinflächen</t>
  </si>
  <si>
    <t>02.12.03.20</t>
  </si>
  <si>
    <t>intonacare con intonaco finale minerale K1,5mm bianco su superfici calcestruzzo
Verputzen mit mineralischem Oberputz K 1,5mm, Farbe weiß auf Betonoberflächen</t>
  </si>
  <si>
    <t>02.12.03.25*</t>
  </si>
  <si>
    <t>Sistema di isolamento termico per facciate, variante speciale per poter realizzare una colorazione molto scura 
Wärmedämmsystem für Fassaden, Spezielle Variante für sehr dunkle Fassaden</t>
  </si>
  <si>
    <t>02.15</t>
  </si>
  <si>
    <t>Impermeabilizzazioni di coperture
Dachabdichtungsarbeiten</t>
  </si>
  <si>
    <t>02.15.01</t>
  </si>
  <si>
    <t>Coperture continue
Dachabdichtungen</t>
  </si>
  <si>
    <t>02.15.01.04</t>
  </si>
  <si>
    <t>Manto impermeabile bituminoso per tetti piani, carrabili
Bitumen-Dachabdichtungslagen, befahrbar</t>
  </si>
  <si>
    <t>02.15.01.04.b</t>
  </si>
  <si>
    <t>spessore 4+4mm
Dicke 4+4mm</t>
  </si>
  <si>
    <t>02.15.01.05</t>
  </si>
  <si>
    <t>Manto imperm. in PVC:
PVC-Dachabdichtung:</t>
  </si>
  <si>
    <t>02.15.01.05.b</t>
  </si>
  <si>
    <t>spess. 1,8mm armato velo vetro
D 1,8mm armiert Glasvlies</t>
  </si>
  <si>
    <t>02.15.01.06</t>
  </si>
  <si>
    <t>Manto imperm. in poliolefine:
Polyolefine Dachabdichtung:</t>
  </si>
  <si>
    <t>02.15.01.06.b</t>
  </si>
  <si>
    <t>Manto imperm. in poliolefine: spessore 1,8 mm
Polyolefine Dachabdichtung: Dicke 1,8 mm</t>
  </si>
  <si>
    <t>02.15.01.07</t>
  </si>
  <si>
    <t>Manto imperm. in PVC armato:
PVC-Dachabdichtung armiert:</t>
  </si>
  <si>
    <t>02.15.02</t>
  </si>
  <si>
    <t>Raccordi, bordi
Anschlüsse, Abschlüsse</t>
  </si>
  <si>
    <t>02.15.02.01</t>
  </si>
  <si>
    <t>Raccordo a parete in PVC:
Randaufkantung PVC:</t>
  </si>
  <si>
    <t>02.15.02.06</t>
  </si>
  <si>
    <t>Raccordo parete - lamiera plastificata
Maueranschluß - plastifiziertes Blech</t>
  </si>
  <si>
    <t>02.15.02.07</t>
  </si>
  <si>
    <t>Raccordo tubaz.:
Rohrdurchführung:</t>
  </si>
  <si>
    <t>02.15.02.07.b</t>
  </si>
  <si>
    <t>oltre ø 80-150mm
über ø 80-150mm</t>
  </si>
  <si>
    <t>cad
St</t>
  </si>
  <si>
    <t>02.15.03</t>
  </si>
  <si>
    <t>Inserti di finitura
Einbauteile</t>
  </si>
  <si>
    <t>02.15.03.01</t>
  </si>
  <si>
    <t>Bocchettone:
Ablauf:</t>
  </si>
  <si>
    <t>02.15.03.01.e</t>
  </si>
  <si>
    <t>verticale coibent. DN 125
senkr. wärmegedämmten DN 125</t>
  </si>
  <si>
    <t>02.15.03.01.g</t>
  </si>
  <si>
    <t>laterale coibent. DN 125
liegend wärmeged. DN 125</t>
  </si>
  <si>
    <t>02.15.03.01.i</t>
  </si>
  <si>
    <t>Bocchettone: tronco coibentato
Ablauf: wärmegedämmter Verbindungsstutzen</t>
  </si>
  <si>
    <t>02.15.03.02</t>
  </si>
  <si>
    <t>Torretta sfiato:
Strangentlüfter:</t>
  </si>
  <si>
    <t>02.15.03.02.a</t>
  </si>
  <si>
    <t>DN 100
DN 100</t>
  </si>
  <si>
    <t>02.15.03.03</t>
  </si>
  <si>
    <t>Torretta aerazione:
Dachlüfter:</t>
  </si>
  <si>
    <t>02.15.03.03.a</t>
  </si>
  <si>
    <t>Torretta aerazione: DN 100
Dachlüfter: DN 100</t>
  </si>
  <si>
    <t>02.15.03.04</t>
  </si>
  <si>
    <t>Basamento lucernario a cupola
Lichtkuppelaufsetzkranz</t>
  </si>
  <si>
    <t>02.15.03.04.c</t>
  </si>
  <si>
    <t>120x120cm
120x120cm</t>
  </si>
  <si>
    <t>02.15.03.05</t>
  </si>
  <si>
    <t>Lucernario a cupola:
Lichtkuppel:</t>
  </si>
  <si>
    <t>02.15.03.05.c</t>
  </si>
  <si>
    <t>02.15.03.07</t>
  </si>
  <si>
    <t>Dispositivo apert. elettr.:
Öffnungseinr. elektr.:</t>
  </si>
  <si>
    <t>02.15.03.07.c</t>
  </si>
  <si>
    <t>02.15.04</t>
  </si>
  <si>
    <t>Riporti, pavimentazioni
Schüttungen und Beläge</t>
  </si>
  <si>
    <t>02.15.04.01</t>
  </si>
  <si>
    <t>Zavorra in ghiaia tonda spess. 5cm
Schutzschicht aus Rundkies D 5cm</t>
  </si>
  <si>
    <t>02.15.04.02</t>
  </si>
  <si>
    <t>Lastre in cls lavato su supporti
Waschbetonplatten auf Stelzlagern</t>
  </si>
  <si>
    <t>02.15.05</t>
  </si>
  <si>
    <t>Giunti di dilatazione
Abdichtung über Bewegungsfugen</t>
  </si>
  <si>
    <t>02.15.05.01</t>
  </si>
  <si>
    <t>Giunto dilataz. 2,5-11,5cm
Dehnungsfugen 2,5-11,5cm</t>
  </si>
  <si>
    <t>02.16</t>
  </si>
  <si>
    <t>Drenaggi, canalizzazioni, fognature e pavimentazioni stradali
Dränarbeiten, Abfluss- und Abwasserleitungen, Straßendecken</t>
  </si>
  <si>
    <t>02.16.02</t>
  </si>
  <si>
    <t>Strati filtranti
Drän- und Filterschichten</t>
  </si>
  <si>
    <t>02.16.02.02</t>
  </si>
  <si>
    <t>Drenaggio vert. muratura:
Dränschicht Wände:</t>
  </si>
  <si>
    <t>02.16.02.02.b</t>
  </si>
  <si>
    <t>telo in poliet. con bollini
Polyäthylen-Noppenbahn</t>
  </si>
  <si>
    <t>02.16.02.03</t>
  </si>
  <si>
    <t>Membrana filtrante:
Dränschicht:</t>
  </si>
  <si>
    <t>02.16.02.03.a</t>
  </si>
  <si>
    <t>tessuto spess. 0,7mm
Filtervlies D 0,7mm</t>
  </si>
  <si>
    <t>02.16.02.05</t>
  </si>
  <si>
    <t>Materassino drenante:
Dränmatte:</t>
  </si>
  <si>
    <t>02.16.02.05.a</t>
  </si>
  <si>
    <t>Materassino drenante: spess. 8mm
Dränmatte: D 8mm</t>
  </si>
  <si>
    <t>02.16.07</t>
  </si>
  <si>
    <t>Pozzetti
Schächte</t>
  </si>
  <si>
    <t>02.16.07.01</t>
  </si>
  <si>
    <t>Pozzetti in conglomerato cem. non armato, rettangolari
Unbewehrte Betonschächte, rechteckig</t>
  </si>
  <si>
    <t>02.16.07.01.b</t>
  </si>
  <si>
    <t>40x40
40x40</t>
  </si>
  <si>
    <t>02.16.07.01.d</t>
  </si>
  <si>
    <t>60x60
60x60</t>
  </si>
  <si>
    <t>02.16.08</t>
  </si>
  <si>
    <t>Chiusini, totalmente in ghisa
Schachtabdeckungen, vollständig aus Gusseisen</t>
  </si>
  <si>
    <t>02.16.08.03*</t>
  </si>
  <si>
    <t>Canaletto di scolo:
Entwässerungsrinne:</t>
  </si>
  <si>
    <t>02.16.08.03.d*</t>
  </si>
  <si>
    <t>griglia in ghisa, largh. 20cm, prof. 8cm
Schlitzrost Guß, Breite 20 cm Tiefe 8 cm</t>
  </si>
  <si>
    <t>02.16.08.03.e*</t>
  </si>
  <si>
    <t>griglia in ghisa, largh. 10cm, prof. 8cm
Schlitzrost Guß, Breite 10 cm Tiefe 8 cm</t>
  </si>
  <si>
    <t>02.16.08.28</t>
  </si>
  <si>
    <t>Chiusino quadrangolare in ghisa sferoidale D400:
Rechteckige Schachtabdeckung Sphäroguss D400:</t>
  </si>
  <si>
    <t>02.16.08.28.b</t>
  </si>
  <si>
    <t>400x400mm, ca. 40kg
400x400 mm, ca. 40kg</t>
  </si>
  <si>
    <t>02.16.08.28.d</t>
  </si>
  <si>
    <t>600x600mm, ca. 67kg
600x600 mm, ca. 67kg</t>
  </si>
  <si>
    <t>02.16.08.31*</t>
  </si>
  <si>
    <t>Chiusino quadrangolare in zincato carrabile D250:
Quadratische / rechteckige Schachtabdeckung verzinkt, befahrbar D250:</t>
  </si>
  <si>
    <t>02.16.08.31.a*</t>
  </si>
  <si>
    <t>1200x1500 mm
1200x1500 mm</t>
  </si>
  <si>
    <t>02.16.08.31.b*</t>
  </si>
  <si>
    <t>1000x1800 mm
1000x1800 mm</t>
  </si>
  <si>
    <t>02.16.08.33*</t>
  </si>
  <si>
    <t>Fornitura e posa in opera di canaletta bassa di scarico in calcestruzzo polimerico, fondo senza pendenza, con griglia di copertura
Liefern und Einbauen von Entwässerungs-Flachrinnen aus Polymerbeton ohne Eigengefälle, einschließlich Abdeckrost</t>
  </si>
  <si>
    <t>02.16.08.33.a*</t>
  </si>
  <si>
    <t>Fornitura e posa in opera di canaletta bassa di scarico in calcestruzzo polimerico, fondo senza pendenza, con griglia di copertura; larghezza nominale 100 mm, griglia di copertura in ghisa, D400
Liefern und Einbauen von Entwässerungs-Flachrinnen aus Polymerbeton ohne Eigengefälle, einschließlich Abdeckrost; Nennweite 100 mm, Abdeckrost aus Stahlguss, D400</t>
  </si>
  <si>
    <t>02.16.08.33.c*</t>
  </si>
  <si>
    <t>Fornitura e posa in opera di canaletta bassa di scarico in calcestruzzo polimerico, fondo con pendenza, con griglia di copertura; larghezza nominale 150 mm, griglia di copertura in ghisa, D400
Liefern und Einbauen von Entwässerungs-Flachrinnen aus Polymerbeton mit Eigengefälle, einschließlich Abdeckrost; Nennweite 150 mm, Abdeckrost aus Stahlguss, D400</t>
  </si>
  <si>
    <t>02.16.09</t>
  </si>
  <si>
    <t>Strade, vialetti, piazze
Straßen, Wege, Plätze</t>
  </si>
  <si>
    <t>02.16.09.02</t>
  </si>
  <si>
    <t>Sottofondo ghiaioso da scavo:
Tragschicht Baugrubenschotter:</t>
  </si>
  <si>
    <t>02.16.09.02.a</t>
  </si>
  <si>
    <t>Sottofondo ghiaioso da scavo: spess. 15cm
Tragschicht Baugrubenschotter: D 15cm</t>
  </si>
  <si>
    <t>02.16.09.12</t>
  </si>
  <si>
    <t>Cordone in cls:
Randstein Beton:</t>
  </si>
  <si>
    <t>02.16.09.12.b</t>
  </si>
  <si>
    <t>C 35/45 resistente al gelo ed ai sali
C 35/45 frost- tausalzbeständig</t>
  </si>
  <si>
    <t>02.17</t>
  </si>
  <si>
    <t>Opere da giardiniere
Gärtnerarbeiten</t>
  </si>
  <si>
    <t>02.17.01</t>
  </si>
  <si>
    <t>Superfici erbose
Rasenflächen</t>
  </si>
  <si>
    <t>02.17.01.01</t>
  </si>
  <si>
    <t>Terra da coltivo:
Gartenerde:</t>
  </si>
  <si>
    <t>02.17.01.01.b</t>
  </si>
  <si>
    <t>stendimento meccanico
Einbau maschinell</t>
  </si>
  <si>
    <t>02.17.01.02</t>
  </si>
  <si>
    <t>Tappeto erboso
Rasenflächen</t>
  </si>
  <si>
    <t>02.17.03</t>
  </si>
  <si>
    <t>Zone parcheggio
Parkflächen</t>
  </si>
  <si>
    <t>02.17.03.01</t>
  </si>
  <si>
    <t>Grigliato di cls
Plattenbelag aus Gittersteinen</t>
  </si>
  <si>
    <t>02.17.05</t>
  </si>
  <si>
    <t>Piante
Pflanzen</t>
  </si>
  <si>
    <t>02.17.05.01</t>
  </si>
  <si>
    <t>Messa a dimora piante:
Anpflanzen von Pflanzen:</t>
  </si>
  <si>
    <t>02.17.05.03*</t>
  </si>
  <si>
    <t>Albero a foglie ad fusto medio: Celtis Australis-Bagolaro
Laubbaum mittelstämmig: Celtis Australis-Bagolaro</t>
  </si>
  <si>
    <t>02.17.05.04*</t>
  </si>
  <si>
    <t>Piante interne
Pflanzen für Innenräume</t>
  </si>
  <si>
    <t>02.17.05.05*</t>
  </si>
  <si>
    <t>Piante patio
Pflanzen Patio</t>
  </si>
  <si>
    <t>02.17.05.06*</t>
  </si>
  <si>
    <t>Piante cavedi areazione
Pflanzen Lüftungsschacht</t>
  </si>
  <si>
    <t>02.17.06</t>
  </si>
  <si>
    <t>Arredi
Einrichtungsgegenstände</t>
  </si>
  <si>
    <t>02.17.06.06</t>
  </si>
  <si>
    <t>Paletto dissuasore
Absperrpfosten</t>
  </si>
  <si>
    <t>02.17.06.06.a</t>
  </si>
  <si>
    <t>estraibile
herausnehmbar</t>
  </si>
  <si>
    <t>02.17.06.09</t>
  </si>
  <si>
    <t>Rastrelliera per 3 biciclette - lunghezza ca. 125cm
Fahrradständer für 3 Fahrräder - Länge ca. 125cm</t>
  </si>
  <si>
    <t>02.17.06.11*</t>
  </si>
  <si>
    <t>Fioriera
Pflanzschale</t>
  </si>
  <si>
    <t>02.17.06.11.a*</t>
  </si>
  <si>
    <t>Fioriera piante interne
Pflanzschale für Innen</t>
  </si>
  <si>
    <t>02.17.06.11.b*</t>
  </si>
  <si>
    <t>Fioriera piante patio
Pflanzschale Pflanzen Patio</t>
  </si>
  <si>
    <t>02.17.07</t>
  </si>
  <si>
    <t>Verde pensile
Dachbegrünung</t>
  </si>
  <si>
    <t>02.17.07.01</t>
  </si>
  <si>
    <t>verde pensile intensivo
Intensive Dachbegrünung</t>
  </si>
  <si>
    <t>02.17.07.01.a</t>
  </si>
  <si>
    <t>Sistema base per sistema di inverdimento pensile intensivo fino a 5° di pendenza fornito e posto in opera su preesistente impermeabilizzazione antiradice di coperture continue sec. UNI 11235 con pendenza già formata. Realizzazione come segue:
Unterbau für Intensive Dachbegrünung auf geneigte Flachdächer bis 5° Neigung mit bestehender wurzelschutzfester Dachabdichtung nach UNI 11235 errichten. Ausführung wie folgt:</t>
  </si>
  <si>
    <t>02.17.07.07</t>
  </si>
  <si>
    <t>Sistema anticaduta
Absturzsicherungen</t>
  </si>
  <si>
    <t>02.17.07.07.a</t>
  </si>
  <si>
    <t>Sistema anticaduta Sistema anticaduta dall'alto per coperture &lt; 5°
Absturzsicherungen Anschlagpunkt mit linearer Anbindung als Absturzsicherung &lt; 5°</t>
  </si>
  <si>
    <t>nr
St</t>
  </si>
  <si>
    <t>02.17.07.07.b</t>
  </si>
  <si>
    <t>Sistema anticaduta Sistema anticaduta dall'alto per coperture &lt; 5°
Absturzsicherungen Einzelanschlagpunkt als Absturzsicherung &lt; 5°</t>
  </si>
  <si>
    <t>02.18</t>
  </si>
  <si>
    <t>Assistenze murarie
Maurerbeihilfen</t>
  </si>
  <si>
    <t>02.18.10*</t>
  </si>
  <si>
    <t>Assist.mur.imp.climatizz, impianto di riscaldamento.
Maurerbeih. Klimaanlage, Heizungsanlagen</t>
  </si>
  <si>
    <t>02.18.10.01*</t>
  </si>
  <si>
    <t>02.18.10.01.a*</t>
  </si>
  <si>
    <t>lotto D2
Baulos D2</t>
  </si>
  <si>
    <t>ac
psch</t>
  </si>
  <si>
    <t>02.18.10.01.b*</t>
  </si>
  <si>
    <t>lotto D3
Baulos D3</t>
  </si>
  <si>
    <t>02.18.11</t>
  </si>
  <si>
    <t>Assistenze murarie per impianti idrico-sanitari
Maurerbeihilfen - Sanitäre Anlagen</t>
  </si>
  <si>
    <t>02.18.11.01*</t>
  </si>
  <si>
    <t>Assist.mur.imp.idrosanitario
Maurerbeih. sanit. Anlage</t>
  </si>
  <si>
    <t>02.18.11.01.a*</t>
  </si>
  <si>
    <t>02.18.11.01.b*</t>
  </si>
  <si>
    <t>02.18.12</t>
  </si>
  <si>
    <t>Assistenze murarie per impianti elettrici
Maurerbeihilfen - Elektroanlagen</t>
  </si>
  <si>
    <t>02.18.12.01</t>
  </si>
  <si>
    <t>Assist.mur.imp.elettr.:
Maurerbeih. Elektroanlage:</t>
  </si>
  <si>
    <t>02.18.12.01.d*</t>
  </si>
  <si>
    <t>02.18.12.01.e*</t>
  </si>
  <si>
    <t>02.19</t>
  </si>
  <si>
    <t>Opere di risanamento
Sanierungsarbeiten</t>
  </si>
  <si>
    <t>02.19.09</t>
  </si>
  <si>
    <t>Lastricati stradali
Fahrbahndecken</t>
  </si>
  <si>
    <t>02.19.09.01</t>
  </si>
  <si>
    <t>Rapezzo sottofondo strad.
Schottertragschicht ausbessern</t>
  </si>
  <si>
    <t>02.19.09.02</t>
  </si>
  <si>
    <t>Rapezzo strato in congl. bitum.
Bitumöse Tragschicht ausbessern</t>
  </si>
  <si>
    <t>02.21</t>
  </si>
  <si>
    <t>Griglia di scarico a pavimento
Bodenablauf</t>
  </si>
  <si>
    <t>02.21.01.01*</t>
  </si>
  <si>
    <t>Griglia a pavimento inox sifonata 300x300x150mm
Bodengully Edelstahl syphoniert 300x300x150mm</t>
  </si>
  <si>
    <t>02.21.01.02*</t>
  </si>
  <si>
    <t>Griglia a pavimento inox sifonata 1000x400x150mm
Bodengully Edelstahl syphoniert 1000x400x150mm</t>
  </si>
  <si>
    <t>02.21.01.03*</t>
  </si>
  <si>
    <t>Griglia a pavimento inox sifonata 2000x150x150mm
Bodengully Edelstahl syphoniert 2000x150x150mm</t>
  </si>
  <si>
    <t>03</t>
  </si>
  <si>
    <t>Opere da fabbro
Schlosserarbeiten</t>
  </si>
  <si>
    <t>OS06</t>
  </si>
  <si>
    <t>03.01</t>
  </si>
  <si>
    <t>Carpenteria in metallo
Stahlbauarbeiten</t>
  </si>
  <si>
    <t>03.01.01</t>
  </si>
  <si>
    <t>Edifici completi ed elementi strutturali
Gesamtbauwerke und Bauteile</t>
  </si>
  <si>
    <t>03.01.01.01.m</t>
  </si>
  <si>
    <t>Strutture di acciaio: avitato/saldato S235, S275, S355
Konstruktiver Stahlbau: geschraubt/geschweißt S235, S275, S355</t>
  </si>
  <si>
    <t>03.01.01.01.n</t>
  </si>
  <si>
    <t>Strutture di acciaio: singoli elementi S235, S275, S355
Konstruktiver Stahlbau: einzelne Bauteile S235, S275, S355</t>
  </si>
  <si>
    <t>03.02</t>
  </si>
  <si>
    <t>Chiusini, grigliati
Schachtabdeckungen, Gitterroste</t>
  </si>
  <si>
    <t>03.02.02</t>
  </si>
  <si>
    <t>Grigliati
Gitterroste</t>
  </si>
  <si>
    <t>03.02.02.01</t>
  </si>
  <si>
    <t>Grigliato a maglia quadra
Gitterrost Quadratmaschen</t>
  </si>
  <si>
    <t>03.02.02.01.e*</t>
  </si>
  <si>
    <t>Grigliato a maglia quadra Maglia: 33x33mm, (34,27 kg/m2)
Gitterrost Quadratmaschen Maschenweite: 33x33mm, (34,27 kg/m2)</t>
  </si>
  <si>
    <t>03.02.02.02</t>
  </si>
  <si>
    <t>Grigliato a maglia rettangolare
Gitterrost Rechteckmaschen</t>
  </si>
  <si>
    <t>03.02.02.02.g</t>
  </si>
  <si>
    <t>Maglia: 15x76mm, piatto portante: 25x2 mm, barra di collegamento 4mm, (30,97 kg/m2)
Maschenweite 15x76mm, Tragstab 25x2mm, Verbindungsstab 4mm, (30,97 kg/m2)</t>
  </si>
  <si>
    <t>03.02.02.02.m</t>
  </si>
  <si>
    <t>Maglia: 15x76mm, piatto portante: 40x3 mm, barra di collegamento 5mm, (68,91 kg/m2)
Maschenweite 15x76mm, Tragstab 40x3mm, Verbindungsstab 5mm, (68,91 kg/m2)</t>
  </si>
  <si>
    <t>03.02.02.02.n</t>
  </si>
  <si>
    <t>Maglia: 15x76mm, piatto portante: 50x3 mm, barra di collegamento 6mm, (85,40 kg/m2)
Maschenweite 15x76mm, Tragstab 50x3mm, Verbindungsstab 6mm, (85,40 kg/m2)</t>
  </si>
  <si>
    <t>03.02.02.02.v*</t>
  </si>
  <si>
    <t>Sovraprezzo griglia apribile con serratura
Aufpreis Gitterrost öffenbar mit Schloss</t>
  </si>
  <si>
    <t>03.03</t>
  </si>
  <si>
    <t>Corrimano, parapetti, inferriate, recinzioni
Handläufe, Geländer, Gitter, Einfriedungen</t>
  </si>
  <si>
    <t>03.03.01</t>
  </si>
  <si>
    <t>Corrimano
Handläufe</t>
  </si>
  <si>
    <t>03.03.01.01</t>
  </si>
  <si>
    <t>Corrimano acciaio: S235
Handlauf Stahl: S235</t>
  </si>
  <si>
    <t>03.03.01.01.a</t>
  </si>
  <si>
    <t>scala rettilinea
gerade Treppe</t>
  </si>
  <si>
    <t>03.03.01.05*</t>
  </si>
  <si>
    <t>Corrimano in acciaio
Handlauf aus Stahl</t>
  </si>
  <si>
    <t>03.03.01.05.a*</t>
  </si>
  <si>
    <t>per scale e pianerottoli rettilinei
für Treppen und Podeste mit geradem Lauf</t>
  </si>
  <si>
    <t>03.03.02</t>
  </si>
  <si>
    <t>Parapetti
Geländer</t>
  </si>
  <si>
    <t>03.03.02.03</t>
  </si>
  <si>
    <t>Ringhiera 27-50 kg/m2
Geländer 27-50 kg/m2</t>
  </si>
  <si>
    <t>03.03.02.03.a</t>
  </si>
  <si>
    <t>scala rettilinea 27-50 kg/m2
gerade Treppe 27-50 kg/m2</t>
  </si>
  <si>
    <t>03.03.02.05*</t>
  </si>
  <si>
    <t>Parapetto con sottostruttura metallica
Geländer aus Stahlprofilenstruktur</t>
  </si>
  <si>
    <t>03.03.02.05.a*</t>
  </si>
  <si>
    <t>Parapetto per pianerottoli e scale
Geländer für podest und Treppen</t>
  </si>
  <si>
    <t>03.04</t>
  </si>
  <si>
    <t>Scale
Treppen</t>
  </si>
  <si>
    <t>03.04.01</t>
  </si>
  <si>
    <t>Scale rettilinee
Einläufige gerade Treppen</t>
  </si>
  <si>
    <t>03.04.01.01</t>
  </si>
  <si>
    <t>Scala rettilinea:
Stahltreppe gerade:</t>
  </si>
  <si>
    <t>03.04.01.01.c</t>
  </si>
  <si>
    <t>S235 gradino di scala lineare
S235 Treppenstufe gerade</t>
  </si>
  <si>
    <t>03.05</t>
  </si>
  <si>
    <t>Finestre
Fenster</t>
  </si>
  <si>
    <t>03.05.02</t>
  </si>
  <si>
    <t>Finestre in alluminio
Fenster aus Aluminium</t>
  </si>
  <si>
    <t>03.05.02.02*</t>
  </si>
  <si>
    <t>F01 Finestra vetro fisso
F01 Fenster Fixverglasung</t>
  </si>
  <si>
    <t>03.05.04</t>
  </si>
  <si>
    <t>Facciate continue
Fassaden</t>
  </si>
  <si>
    <t>03.05.04.11*</t>
  </si>
  <si>
    <t>Serramento tagliafuoco vetrato, EI 60
Brandschutz Verglasungen, EI 60</t>
  </si>
  <si>
    <t>03.05.04.11.a*</t>
  </si>
  <si>
    <t>F17 - EI 60
F17 - EI 60</t>
  </si>
  <si>
    <t>pz
St</t>
  </si>
  <si>
    <t>03.05.04.11.b*</t>
  </si>
  <si>
    <t>F18 - EI 60
F18 - EI 60</t>
  </si>
  <si>
    <t>03.05.04.11.c*</t>
  </si>
  <si>
    <t>F19 - EI 60
F19 - EI 60</t>
  </si>
  <si>
    <t>03.05.04.11.d*</t>
  </si>
  <si>
    <t>F20 - EI 60
F20 - EI 60</t>
  </si>
  <si>
    <t>03.05.04.11.e*</t>
  </si>
  <si>
    <t>F21 - EI 60
F21 - EI 60</t>
  </si>
  <si>
    <t>03.05.04.11.f*</t>
  </si>
  <si>
    <t>F22 - EI 60
F22 - EI 60</t>
  </si>
  <si>
    <t>03.05.04.11.g*</t>
  </si>
  <si>
    <t>F23 - EI 60
F23 - EI 60</t>
  </si>
  <si>
    <t>03.05.04.11.h*</t>
  </si>
  <si>
    <t>F24 - EI 60
F24 - EI 60</t>
  </si>
  <si>
    <t>03.06</t>
  </si>
  <si>
    <t>Porte
Türen</t>
  </si>
  <si>
    <t>03.06.03</t>
  </si>
  <si>
    <t>Porte tagliafuoco
Feuerschutzabschlüsse</t>
  </si>
  <si>
    <t>03.06.03.01</t>
  </si>
  <si>
    <t>Porta tagliafuoco acciaio:
Feuerschutztür Stahl:</t>
  </si>
  <si>
    <t>03.06.03.01.w</t>
  </si>
  <si>
    <t>Porta tagliafuoco acciaio: REI 120'; 1400x2150
Feuerschutztür Stahl: REI 120'; 1400x2150</t>
  </si>
  <si>
    <t>03.06.03.08*</t>
  </si>
  <si>
    <t>Porte in acciaio e tagliafuoco
Stahltür und Feuerschutztür</t>
  </si>
  <si>
    <t>03.06.03.08.a*</t>
  </si>
  <si>
    <t>Porta tagliafuoco in acciaio (T01), REI 120, passaggio netto 1200 x 2100 mm
Feuerschutztür aus Stahl (T01), REI 120, Durchgangslichte 1200 x 2100 mm</t>
  </si>
  <si>
    <t>03.06.03.08.b*</t>
  </si>
  <si>
    <t>Porta tagliafuoco in acciaio (T01a), REI 120, passaggio netto 1200 x 2100 mm
Feuerschutztür aus Stahl (T01a), REI 120, Durchgangslichte 1200 x 2100 mm</t>
  </si>
  <si>
    <t>03.06.03.08.c*</t>
  </si>
  <si>
    <t>Porta tagliafuoco in acciaio (T02), REI 120, passaggio netto 1200 x 2100 mm
Feuerschutztür aus Stahl (T02), REI 120, Durchgangslichte 1200 x 2100 mm</t>
  </si>
  <si>
    <t>03.06.03.08.d*</t>
  </si>
  <si>
    <t>Porta tagliafuoco in acciaio (T03), REI 60, passaggio netto 1200 x 2100 mm
Feuerschutztür aus Stähl (T03), REI 60, Durchgangslichte 1200 x 2100 mm</t>
  </si>
  <si>
    <t>03.06.03.08.e*</t>
  </si>
  <si>
    <t>Porta tagliafuoco in acciaio (T03a), REI 60, passaggio netto 1200 x 2100 mm
Feuerschutztür aus Stähl (T03a), REI 60, Durchgangslichte 1200 x 2100 mm</t>
  </si>
  <si>
    <t>03.06.03.08.f*</t>
  </si>
  <si>
    <t>Porta tagliafuoco in acciaio (T04), REI 60, passaggio netto 1200 x 2100 mm
Feuerschutztür aus Stahl (T04), REI 60, Durchgangslichte 1200 x 2100 mm</t>
  </si>
  <si>
    <t>03.06.03.08.g*</t>
  </si>
  <si>
    <t>Porta in acciaio (T05), passaggio netto 1200 x 2100 mm
Stahltür (T05), Durchgangslichte 1200 x 2100 mm</t>
  </si>
  <si>
    <t>03.06.03.08.h*</t>
  </si>
  <si>
    <t>Porta tagliafuoco in acciaio (T06), REI 60, passaggio netto 900 x 2100 mm
Feuerschutztür aus Stahl (T06), REI 60, Durchgangslichte 900 x 2100 mm</t>
  </si>
  <si>
    <t>03.06.03.08.i*</t>
  </si>
  <si>
    <t>Porta in acciaio (T07), passaggio netto 900 x 2100 mm
Stahltür (T07), Durchgangslichte 900 x 2100 mm</t>
  </si>
  <si>
    <t>03.06.03.08.l*</t>
  </si>
  <si>
    <t>Porta in acciaio (T14), passaggio netto 800 x 2100 mm
Stahltür (T14), Durchgangslichte 800 x 2100 mm</t>
  </si>
  <si>
    <t>03.06.03.09*</t>
  </si>
  <si>
    <t>Porta esterna in acciaio con taglio termico (T16), anta singola, lato interno ed esterno zincato a caldo e verniciato a polvere colore RAL 9005, Rw &gt; 42dB, Ud &lt; 1,3 W/m²K, ML b/h: 126/213 cm, DL b/h: 120/210 cm
Außentür aus Stahl mit thermischer Trennung (T16), einflügelig, innen und aussenfeuerverzinkt und farbbeschichtet, Rw &gt; 42dB, Ud &lt; 1,3 W/m²K, ML b/h: 126/213 cm, DL b/h: 120/210 cm</t>
  </si>
  <si>
    <t>03.06.03.10*</t>
  </si>
  <si>
    <t>Soglie tagliafuoco in acciaio per pavimenti tecnici
Brandschutz Türschwelle bei Hohlraumböden</t>
  </si>
  <si>
    <t>03.06.03.11*</t>
  </si>
  <si>
    <t>Cordoni tagliafuoco per giunti strutturali
Brandschutz-Schnur für Dehnfugen</t>
  </si>
  <si>
    <t>03.06.04*</t>
  </si>
  <si>
    <t>Porte interne
Innentüren</t>
  </si>
  <si>
    <t>03.06.04.01*</t>
  </si>
  <si>
    <t>Porte interne acciaio
Innentüren Stahl</t>
  </si>
  <si>
    <t>03.06.04.01.a*</t>
  </si>
  <si>
    <t>T01 1 anta 90x190
T01 1-flüglig 90x190</t>
  </si>
  <si>
    <t>03.06.04.01.b*</t>
  </si>
  <si>
    <t>T02 1 anta 90x210
T02 1-flüglig 90x210</t>
  </si>
  <si>
    <t>03.06.04.01.c*</t>
  </si>
  <si>
    <t>T03 2 ante 120(30+90)x210 con riquadro-spioncino
T03 2-flüglig 120(30+90)x210 mit Lichtauschnitt</t>
  </si>
  <si>
    <t>03.06.04.01.d*</t>
  </si>
  <si>
    <t>T04 2 ante 120(30+90)x210 
T04 2-flüglig 120(30+90)x210</t>
  </si>
  <si>
    <t>03.06.04.01.e*</t>
  </si>
  <si>
    <t>T05 1 anta 120x210, porta esterna
T05 1-flüglig 120x210, Tür aussen</t>
  </si>
  <si>
    <t>03.06.04.01.f*</t>
  </si>
  <si>
    <t>T06 2 ante 150x210
T06 2-flüglig 150x210</t>
  </si>
  <si>
    <t>03.06.04.01.g*</t>
  </si>
  <si>
    <t>T07 2 ante 160x210, porta esterna
T07 2-flüglig 160x210, Tür aussen</t>
  </si>
  <si>
    <t>03.06.04.02*</t>
  </si>
  <si>
    <t>Porta tagliafuoco acciaio
Feuerschutztür Stahl</t>
  </si>
  <si>
    <t>03.06.04.02.a*</t>
  </si>
  <si>
    <t>T10 1 anta 90x210 REI 60
T10 1-flüglig 90x210 REI 60</t>
  </si>
  <si>
    <t>03.06.04.02.b*</t>
  </si>
  <si>
    <t>T11 1 anta 90x210 REI 90
T11 1-flüglig 90x210 REI 90</t>
  </si>
  <si>
    <t>03.06.04.02.c*</t>
  </si>
  <si>
    <t>T12 1 anta 120x210 REI 60 
T12 1-flüglig 120x210 REI 60</t>
  </si>
  <si>
    <t>03.06.04.02.d*</t>
  </si>
  <si>
    <t>T13 1 anta 120x210 REI 90 
T13 1-flüglig 120x210 REI 90</t>
  </si>
  <si>
    <t>03.06.04.02.e*</t>
  </si>
  <si>
    <t>T14 1 anta 120x210 REI 120 
T14 1-flüglig 120x210 REI 120</t>
  </si>
  <si>
    <t>03.06.04.02.f*</t>
  </si>
  <si>
    <t>T15 2 ante 120(30+90)x210 con riquadro-spioncino REI 60
T15 2-flüglig 120(30+90)x210 mit Lichtauschnitt REI 60</t>
  </si>
  <si>
    <t>03.06.04.02.g*</t>
  </si>
  <si>
    <t>T16 2 ante 120(30+90)x210 con riquadro-spioncino REI 90
T16 2-flüglig 120(30+90)x210 mit Lichtauschnitt REI 90</t>
  </si>
  <si>
    <t>03.06.04.02.h*</t>
  </si>
  <si>
    <t>T17 2 ante 130(40+90)x210
T17 2-flüglig 130(40+90)x210</t>
  </si>
  <si>
    <t>03.06.04.02.i*</t>
  </si>
  <si>
    <t>T18 2 ante 150x210 REI 60
T18 2-flüglig 150x210 REI 60</t>
  </si>
  <si>
    <t>03.06.04.02.j*</t>
  </si>
  <si>
    <t>T19 2 ante 150x210 REI 90
T19 2-flüglig 150x210 REI 90</t>
  </si>
  <si>
    <t>03.06.04.02.k*</t>
  </si>
  <si>
    <t>T20 2 ante 150x210 REI 120
T20 2-flüglig 150x210 REI 120</t>
  </si>
  <si>
    <t>03.06.04.02.l*</t>
  </si>
  <si>
    <t>T21 2 ante 150(30+120)x210 REI 60
T21 2-flüglig 150(30+120)x210 REI 60</t>
  </si>
  <si>
    <t>03.06.04.03*</t>
  </si>
  <si>
    <t>Elementi tagliafuoco allum. vetrati
Feuerschutzelemente Alu mit Verglasung</t>
  </si>
  <si>
    <t>03.06.04.03.a*</t>
  </si>
  <si>
    <t>T30G porta 1 anta 120x210 REI60
T30G 1-flüglige Tür 120x210 REI 60</t>
  </si>
  <si>
    <t>03.06.04.03.b*</t>
  </si>
  <si>
    <t>T31G vetrata 636x350 con porta 2 ante 160x250 REI 60
T31G Glaswand 636x350 mit Tür 2-flüglig 160x250 REI 60</t>
  </si>
  <si>
    <t>03.06.04.03.c*</t>
  </si>
  <si>
    <t>T32G vetrata 636x350 con porta 2 ante 160x250 REI 60
T32G Glaswand 636x350 mit Tür 2-flüglig 160x250 REI 60</t>
  </si>
  <si>
    <t>03.06.04.03.d*</t>
  </si>
  <si>
    <t>T33G vetrata 440x270 con porta 2 ante 160x270 REI 60
T33G Glaswand 440x270 mit Tür 2-flüglig 160x270 REI 60</t>
  </si>
  <si>
    <t>03.06.04.04*</t>
  </si>
  <si>
    <t>Accessori - Accesso controllato
Zubehör-Zutrittskontrolle</t>
  </si>
  <si>
    <t>03.06.04.04.a*</t>
  </si>
  <si>
    <t>Serratura elettrica
Elektroschloss</t>
  </si>
  <si>
    <t>03.07</t>
  </si>
  <si>
    <t>Portoni
Tore</t>
  </si>
  <si>
    <t>03.07.02</t>
  </si>
  <si>
    <t>Portone con telaio in alluminio
Tore mit Rahmen aus Aluminium</t>
  </si>
  <si>
    <t>03.07.02.06*</t>
  </si>
  <si>
    <t>Portone sezionale per garage (T09), 500 x 267 cm
Sektionaltor für Garage (T09), 500 x 267 cm</t>
  </si>
  <si>
    <t>03.07.02.07*</t>
  </si>
  <si>
    <t>Tenda tagliafumo
Rauchschutzvorhang</t>
  </si>
  <si>
    <t>03.09</t>
  </si>
  <si>
    <t>Minuteria, ancoraggi
Kleinteile, Einbauteile</t>
  </si>
  <si>
    <t>03.09.01</t>
  </si>
  <si>
    <t>Cardini, angolari, mensole
Anker, Winkel, Konsolen</t>
  </si>
  <si>
    <t>03.09.01.01</t>
  </si>
  <si>
    <t>Cardini, angolari, mensole in acciaio
Anker, Winkel, Konsolen aus Stahl</t>
  </si>
  <si>
    <t>03.09.01.03*</t>
  </si>
  <si>
    <t>Cassaforte chiavi per vigili del fuoco,
Feuerwehrschlüsselsafekasten,</t>
  </si>
  <si>
    <t>03.09.01.04*</t>
  </si>
  <si>
    <t>Sottostruttura, telaio di montaggio per pannelli fotovoltaici
Unterkonstruktion, Montagerahmen für Photovoltaik-Paneele</t>
  </si>
  <si>
    <t>03.09.01.05*</t>
  </si>
  <si>
    <t>Scaletta a gabbia in alluminio
Leiter mit Rückenschutz aus Aluminium</t>
  </si>
  <si>
    <t>03.09.01.06*</t>
  </si>
  <si>
    <t>Sottostruttura, telaio di montaggio in allumio per impianto FV
Unterkostruktion, Montagegestell in Aluminium für PV-Anlage</t>
  </si>
  <si>
    <t>03.12</t>
  </si>
  <si>
    <t>Rivestimenti di superfici metalliche
Beschichtung von Metalloberflächen</t>
  </si>
  <si>
    <t>03.12.01</t>
  </si>
  <si>
    <t>Zincatura
Verzinkung</t>
  </si>
  <si>
    <t>03.12.01.01.a</t>
  </si>
  <si>
    <t>Zincatura carpenteria leggera &lt; 350 kg
Verzinkung Schlosserware &lt; 350 kg</t>
  </si>
  <si>
    <t>03.12.01.02.a</t>
  </si>
  <si>
    <t>Zincatura carpenteria pesante Zincatura carpenteria pesante &lt; 1000 kg
Verzinkung Träger Verzinkung Träger &lt; 1000kg</t>
  </si>
  <si>
    <t>03.12.02</t>
  </si>
  <si>
    <t>Verniciatura a polvere
Pulverbeschichtung</t>
  </si>
  <si>
    <t>03.12.02.01</t>
  </si>
  <si>
    <t>03.14*</t>
  </si>
  <si>
    <t>Rivestimenti di superfici metalliche
Sonderelemente aus Metall</t>
  </si>
  <si>
    <t>03.14.01*</t>
  </si>
  <si>
    <t>Griglie d'aerazione in metallo
Lüftungsgitter aus Metall</t>
  </si>
  <si>
    <t>03.14.01.01*</t>
  </si>
  <si>
    <t>Griglia di aerazione su aperture di aerazione in lamiera d'alluminio verniciata a polvere, con telaio di montaggio, telaio di copertura con lamelle, rete antinsetto e impermeabilizzazione
Alu-Lüftungsgitter an Lüftungsöffnungen aus pulverbeschichtetem Aluminiumblech, samt Montagerahmen, Lüftungsgitterrahmen mit Lamellen, Insektenschutzgitter und Abdichtung</t>
  </si>
  <si>
    <t>03.14.01.01.a*</t>
  </si>
  <si>
    <t>Griglia di aerazione su aperture di aerazione in lamiera dalluminio verniciata a polvere, con telaio di montaggio, telaio di copertura con lamelle, rete antinsetto e impermeabilizzazione: apertura di aerazione fino a 0,25 m²
Alu-Lüftungsgitter an Lüftungsöffnungen aus pulverbeschichtetem Aluminiumblech, samt Montagerahmen, Lüftungsgitterrahmen mit Lamellen, Insektenschutzgitter und Abdichtung: Lüftungsöffnung bis zu 0,25 m²</t>
  </si>
  <si>
    <t>03.14.01.01.b*</t>
  </si>
  <si>
    <t>Griglia di aerazione su aperture di aerazione in lamiera dalluminio verniciata a polvere, con telaio di montaggio, telaio di copertura con lamelle, rete antinsetto e impermeabilizzazione: apertura di aerazione 0,26 m² fino a 0,50 m²
Alu-Lüftungsgitter an Lüftungsöffnungen aus pulverbeschichtetemAluminiumblech, samt Montagerahmen, Lüftungsgitterrahmen mit Lamellen,Insektenschutzgitter und Abdichtung: Lüftungsöffnung 0,26 m² bis zu 0,50 m²</t>
  </si>
  <si>
    <t>03.14.01.01.c*</t>
  </si>
  <si>
    <t>Griglia di aerazione su aperture di aerazione in lamiera dalluminio verniciata a polvere, con telaio di montaggio, telaio di copertura con lamelle, rete antinsetto eimpermeabilizzazione: apertura di aerazione oltre 0,51 m²
Alu-Lüftungsgitter an Lüftungsöffnungen aus pulverbeschichtetem Aluminiumblech, samt Montagerahmen, Lüftungsgitterrahmen mit Lamellen, Insektenschutzgitter und Abdichtung: Lüftungsöffnung über 0,51 m²</t>
  </si>
  <si>
    <t>04</t>
  </si>
  <si>
    <t>Opere da pittore e opere di costruttore a secco
Malerarbeiten und Trockenbauarbeiten</t>
  </si>
  <si>
    <t>04.01</t>
  </si>
  <si>
    <t>Lavorazioni su supporti di agglomerati edili e di cartongesso
Beschichtungen auf mineralischen Untergründen und Gipskartonplatten</t>
  </si>
  <si>
    <t>04.01.01</t>
  </si>
  <si>
    <t xml:space="preserve">Pretrattamento di supporti in agglomerato edile e di cartongesso
Untergrundvorbehandlung auf mineralischen Untergründen </t>
  </si>
  <si>
    <t>04.01.01.04</t>
  </si>
  <si>
    <t>Fondo isol.:
Absperrmittel:</t>
  </si>
  <si>
    <t>04.01.01.04.a</t>
  </si>
  <si>
    <t>Fondo isol.: resine in disp.
Absperrmittel: mit Kunststoffdisp.</t>
  </si>
  <si>
    <t>04.01.01.14*</t>
  </si>
  <si>
    <t>Pretrattamento di supporti
Notwendige Vorbehandlung</t>
  </si>
  <si>
    <t>04.01.01.14.a*</t>
  </si>
  <si>
    <t>Pretrattamento di supporti in agglomerato edile e cartongesso
Notwendige Vorbehandlung auf mineralischen Untergründen und für Gipskartonplatten</t>
  </si>
  <si>
    <t>04.01.02</t>
  </si>
  <si>
    <t>Pitturazione di supporti in agglomerato edile per esterni
Beschichtungen auf mineralischen Untergründen für außen</t>
  </si>
  <si>
    <t>04.01.02.03</t>
  </si>
  <si>
    <t>Pittura a base di silicati:
Disp. Silikatfarbe:</t>
  </si>
  <si>
    <t>04.01.02.03.a</t>
  </si>
  <si>
    <t>Pittura a base di silicati: tinta bianca leggermente sfumata
Disp. Silikatfarbe: Weiß leicht hellgetönt</t>
  </si>
  <si>
    <t>04.01.03</t>
  </si>
  <si>
    <t>Pitturazione di supporti in agglomerato edile per interni
Beschichtungen auf mineralischen Untergründen für innen</t>
  </si>
  <si>
    <t>04.01.03.03</t>
  </si>
  <si>
    <t>Silicati di potassio:
Dispersions-Silikatfarbe aus Kaliwasserglas:</t>
  </si>
  <si>
    <t>04.01.03.03.a</t>
  </si>
  <si>
    <t>tinta chiara
hellgetönt</t>
  </si>
  <si>
    <t>04.01.03.03.c</t>
  </si>
  <si>
    <t>tinta intensa
sattgetönt</t>
  </si>
  <si>
    <t>04.01.03.03.d</t>
  </si>
  <si>
    <t>Silicati di potassio: tinta profonda
Dispersions-Silikatfarbe aus Kaliwasserglas: Vollton</t>
  </si>
  <si>
    <t>04.01.03.10*</t>
  </si>
  <si>
    <t>Pittura idrorepellente su superfici di calcestruzzo facciavista
Farblose Hydrophobierung auf Sichtbetonflächen</t>
  </si>
  <si>
    <t>04.01.03.11*</t>
  </si>
  <si>
    <t>Pittura idrorepellente su superfici di calcestruzzo facciavista a soffito
Farblose Hydrophobierung auf Sichtbetonflächen an Decke</t>
  </si>
  <si>
    <t>04.01.04</t>
  </si>
  <si>
    <t>Rivestimento protettivo
Bodenbeschichtung</t>
  </si>
  <si>
    <t>04.01.04.01*</t>
  </si>
  <si>
    <t>Applicazione di segnaletica orizzontale poliresine, spessore ca. 3mm, per strisce, B=12cm
Aufbringung von horizontaler Bodenmarkierung Kunstharze, Schichtstärke ca. 3mm, Streifen, B=12cm</t>
  </si>
  <si>
    <t>04.03</t>
  </si>
  <si>
    <t>Lavorazioni su supporti in metallo
Beschichtungen auf Metallflächen</t>
  </si>
  <si>
    <t>04.03.03</t>
  </si>
  <si>
    <t>Pitturazione per sollecitazioni particolari
Beschichtung für besondere Beanspruchungen</t>
  </si>
  <si>
    <t>04.03.03.01.a</t>
  </si>
  <si>
    <t>Pitturazione per sollecitazioni particolari; R60
Beschichtung für besondere Beanspruchungen; R60</t>
  </si>
  <si>
    <t>04.03.03.01.d</t>
  </si>
  <si>
    <t>Sistema di rivestimento resistente al fuoco: Mano protett ... inco
Brandschutzsystem: Brandschutz-Grundbeschichtung Zink</t>
  </si>
  <si>
    <t>04.05</t>
  </si>
  <si>
    <t>Lavori da costruttore a secco
Trockenbauarbeiten</t>
  </si>
  <si>
    <t>04.05.01</t>
  </si>
  <si>
    <t>Controsoffitti
Deckenverkleidungen</t>
  </si>
  <si>
    <t>04.05.01.02</t>
  </si>
  <si>
    <t>Controsoff. lastre cartongesso:
Unterdecke Gipskartonpl.:</t>
  </si>
  <si>
    <t>04.05.01.02.a</t>
  </si>
  <si>
    <t>Controsoff. lastre cartongesso: spess. 12,5mm
Unterdecke Gipskartonpl.: D 12,5mm</t>
  </si>
  <si>
    <t>04.05.01.02.c</t>
  </si>
  <si>
    <t>spess. 12,5mm, idrorepellenti
D 12,5mm, wasserabweisend</t>
  </si>
  <si>
    <t>04.05.01.20</t>
  </si>
  <si>
    <t>Controsoffitto resistente al fuoco:
Abgehängte Brandschutzdecke:</t>
  </si>
  <si>
    <t>04.05.01.20.b</t>
  </si>
  <si>
    <t>EI 120
EI 120</t>
  </si>
  <si>
    <t>04.05.02</t>
  </si>
  <si>
    <t>Pareti divisorie
Trennwände</t>
  </si>
  <si>
    <t>04.05.02.02</t>
  </si>
  <si>
    <t>Parete divisoria con struttura metallica semplice
Metallständerwand mit einfachem Ständerwerk</t>
  </si>
  <si>
    <t>04.05.02.02.b</t>
  </si>
  <si>
    <t>Parete divisoria con struttura metallica semplice parete divisoria 100 mm
Metallständerwand mit einfachem Ständerwerk Trennwand 100 mm</t>
  </si>
  <si>
    <t>04.05.02.02.c</t>
  </si>
  <si>
    <t>Parete divisoria con struttura metallica semplice parete divisoria 125 mm
Metallständerwand mit einfachem Ständerwerk Trennwand 125 mm</t>
  </si>
  <si>
    <t>04.05.02.03</t>
  </si>
  <si>
    <t>Sovrapprezzo per rivestimento bifacciale su pos. 04.05.02.02
Aufpreis für beidseitige Beplankung auf Pos. 04.05.02.02</t>
  </si>
  <si>
    <t>04.05.02.04</t>
  </si>
  <si>
    <t>Sovrapprezzo protezione al fuoco su pos. 04.05.02.02
Aufpreis Brandschutzklassen auf Pos. 04.05.02.02</t>
  </si>
  <si>
    <t>04.05.02.04.a</t>
  </si>
  <si>
    <t>Sovrapprezzo protezione al fuoco su pos. 04.05.02.02 EI 60
Aufpreis Brandschutzklassen auf Pos. 04.05.02.02 EI 60</t>
  </si>
  <si>
    <t>04.05.02.04.c</t>
  </si>
  <si>
    <t>Sovrapprezzo protezione al fuoco su pos. 04.05.02.02 EI 120
Aufpreis Brandschutzklassen auf Pos. 04.05.02.02 EI 120</t>
  </si>
  <si>
    <t>04.05.02.05</t>
  </si>
  <si>
    <t>Parete divisoria con struttura metallica doppia
Metallständerwand mit doppeltem Ständerwerk</t>
  </si>
  <si>
    <t>04.05.02.05.a</t>
  </si>
  <si>
    <t>parete divisoria 155 mm
Trennwand 155 mm</t>
  </si>
  <si>
    <t>04.05.02.05.b</t>
  </si>
  <si>
    <t>Parete divisoria con struttura metallica doppia parete divisoria 205 mm
Metallständerwand mit doppeltem Ständerwerk Trennwand 205 mm</t>
  </si>
  <si>
    <t>04.05.02.05.d*</t>
  </si>
  <si>
    <t>Parete divisoria con struttura metallica doppia parete divisoria 410 mm
Metallständerwand mit doppeltem Ständerwerk Trennwand 410 mm</t>
  </si>
  <si>
    <t>04.05.02.08</t>
  </si>
  <si>
    <t>Sovrapprezzo su pos. 04.05.02.05 per lastre impregnate 12,5mm
Aufpreis auf Pos. 04.05.02.05 für impregnierte Gipskartonplatten 12,5mm</t>
  </si>
  <si>
    <t>04.05.02.10</t>
  </si>
  <si>
    <t>Sovrapprezzo su pos. 04.05.02.05 per lastre in fibra di gesso 12,5 mm
Aufpreis auf Pos. 04.05.02.05 für Gipsfaserplatten 12,5 mm</t>
  </si>
  <si>
    <t>04.05.02.14</t>
  </si>
  <si>
    <t>Intelaiatura per porta scorrevole per cartongesso
Schiebetürzarge für GK</t>
  </si>
  <si>
    <t>04.05.02.15</t>
  </si>
  <si>
    <t>Profilo di rinforzo a U
U-Aussteifungsprofil</t>
  </si>
  <si>
    <t>04.05.02.15.a</t>
  </si>
  <si>
    <t>profilo in acciaio, spessore 2 mm
Eisen-Profil, Stärke 2 mm</t>
  </si>
  <si>
    <t>04.05.02.16*</t>
  </si>
  <si>
    <t>Lastre diverse
Verschiedene Platten</t>
  </si>
  <si>
    <t>04.05.02.16.a*</t>
  </si>
  <si>
    <t>Sovrapprezzo lastra di rivestimento parete 04.05.02.05 per classe reazione al fuoco A1 (vie di fuga)
Aufpreise Verkleidungsplatte der GK-Wand 04.05.02.05 in Feuerwiderstand Klasse A1 (Fluchtwege)</t>
  </si>
  <si>
    <t>04.05.02.16.b*</t>
  </si>
  <si>
    <t>Lastra di rivestimento per pareti in classe reazione al fuoco A1
Verkleidungsplatte für Wände in Feuerwiderstand Klasse A1</t>
  </si>
  <si>
    <t>04.05.02.16.c*</t>
  </si>
  <si>
    <t>Lastra di rivestimento per pareti in cartongesso spessore 12,5mm su pareti
Verkleidungsplatte für Wände Gipskartonplatte, Stärke GK 12,5 mm auf Wänden</t>
  </si>
  <si>
    <t>04.05.02.17*</t>
  </si>
  <si>
    <t>Collegamento fonasorbente ristretto parete-serramento
Schallschutz-Wandverjüngung für Fensteranschluß</t>
  </si>
  <si>
    <t>04.05.02.21*</t>
  </si>
  <si>
    <t>Sovrapprezzo su partizioni e fodere di lastre di cartongesso per impiego di lastre di cartongesso pesanti, per ogni strato
Aufpreis auf Trennwände und Vorsatzwände aus Gipskarton für Einsatz von schwerenGipskartonplatten, je Lage</t>
  </si>
  <si>
    <t>04.05.02.22*</t>
  </si>
  <si>
    <t>Setto acustico
Akustikabschottungen</t>
  </si>
  <si>
    <t>04.05.02.23*</t>
  </si>
  <si>
    <t>Battiscopa a scomparsa in alluminio
Integrierte Sockelleist aus Aluminium</t>
  </si>
  <si>
    <t>04.05.03</t>
  </si>
  <si>
    <t>Intonaco a secco
Trockenputz</t>
  </si>
  <si>
    <t>04.05.03.03</t>
  </si>
  <si>
    <t>Controparete su sottostruttura metallica
Vorsatzschale auf Metallunterbau:</t>
  </si>
  <si>
    <t>04.05.03.03.b</t>
  </si>
  <si>
    <t>doppia lastra
doppelte Beplankung</t>
  </si>
  <si>
    <t>04.05.04</t>
  </si>
  <si>
    <t>Lavorazioni finali
Oberflächenbearbeitung</t>
  </si>
  <si>
    <t>04.05.04.01</t>
  </si>
  <si>
    <t>Esecuzione di fuga in silicone acrilico
Anbringen einer Silikonfuge</t>
  </si>
  <si>
    <t>04.05.04.02</t>
  </si>
  <si>
    <t>Esecuzione di fori nel cartongesso
Ausschnitte in Gipskartondecken</t>
  </si>
  <si>
    <t>04.05.04.02.a</t>
  </si>
  <si>
    <t>Esecuzione di fori nel cartongesso diam. 5 - 20 cm
Ausschnitte in Gipskartondecken Durchmesser von 5 - 20 cm</t>
  </si>
  <si>
    <t>04.05.04.05</t>
  </si>
  <si>
    <t>Botola d'ispezione
Revisionsklappen</t>
  </si>
  <si>
    <t>04.05.04.05.b</t>
  </si>
  <si>
    <t>40 x 40 cm
40 x 40 cm</t>
  </si>
  <si>
    <t>05</t>
  </si>
  <si>
    <t>Opere in piastrelle e in lastre di ceramica
Keramische Fliesen- und Plattenarbeiten</t>
  </si>
  <si>
    <t>05.01</t>
  </si>
  <si>
    <t>Pavimenti in ceramica
Keramische Bodenbeläge</t>
  </si>
  <si>
    <t>05.01.02</t>
  </si>
  <si>
    <t>Pavimenti in ceramica in letto di impasto adesivo
Keramische Bodenbeläge im Dünnbett</t>
  </si>
  <si>
    <t>05.01.02.11*</t>
  </si>
  <si>
    <t>Pavim. piastr. grès porcell:
Bodenbelag Feinsteinzeug frostb.:</t>
  </si>
  <si>
    <t>05.01.02.11.a*</t>
  </si>
  <si>
    <t>10x20cm oder 10x30cm uni.
10x20cm oder 10x30cm uni.</t>
  </si>
  <si>
    <t>05.01.02.11.b*</t>
  </si>
  <si>
    <t>10x20cm oder 10x30cm uni. antisc.
10x20cm oder 10x30cm uni. rutschh.</t>
  </si>
  <si>
    <t>05.01.02.11.c*</t>
  </si>
  <si>
    <t>Sovrapprezzo docce
Aufpreis Duschen</t>
  </si>
  <si>
    <t>05.02.02</t>
  </si>
  <si>
    <t>Rivestimenti in ceramica
Keramische Wandverkleidungen</t>
  </si>
  <si>
    <t>05.02.02.21</t>
  </si>
  <si>
    <t>Rivest. piastr. smalt. monocott.
Wandverkleid. glas. Einbrand Fliesen</t>
  </si>
  <si>
    <t>05.02.02.21.a*</t>
  </si>
  <si>
    <t>05.04</t>
  </si>
  <si>
    <t>Pitturazioni coprenti, sigillature, profili
Anstriche, Abdichtungen, Profile</t>
  </si>
  <si>
    <t>05.04.01</t>
  </si>
  <si>
    <t>Pitturazioni coprenti, rivestimenti senza giunti
Anstriche, fugenlose Beschichtungen</t>
  </si>
  <si>
    <t>05.04.01.04</t>
  </si>
  <si>
    <t>impermeabilizzazione a base di resine per muri e pavimenti sottoposti a spruzzi d'acqua
Abdichtung auf Harzbasis für Mauern und Böden die Spritzwasser ausgesetzt sind</t>
  </si>
  <si>
    <t>05.04.01.04.a</t>
  </si>
  <si>
    <t>impermeabilizzazione per muri e pavimenti sottoposti a spruzzi d'acqua
Verbundabdichtung für spritzwasserbelastete Wand und Bodenbeläge</t>
  </si>
  <si>
    <t>05.05</t>
  </si>
  <si>
    <t>Elementi doccia
Duschelemente</t>
  </si>
  <si>
    <t>05.05.01</t>
  </si>
  <si>
    <t>Elementi doccia privi di barriere architettoniche
Barrierefreie Duschelemente</t>
  </si>
  <si>
    <t>05.05.01.01</t>
  </si>
  <si>
    <t>Elementi per pavimenti piastrellabili e impermeabili con scarico centrale
Verfliesbaren, wasserundurchlässigen Bodenelemente mit zentralen Ablauf</t>
  </si>
  <si>
    <t>05.05.01.01.d</t>
  </si>
  <si>
    <t>1500x1500
1500x1500</t>
  </si>
  <si>
    <t>06</t>
  </si>
  <si>
    <t>Pavimenti caldi
Bodenbelag- und Parkettarbeiten</t>
  </si>
  <si>
    <t>06.01</t>
  </si>
  <si>
    <t>Preparazione del piano di posa
Vorbereiten des Unterbodens</t>
  </si>
  <si>
    <t>06.01.01</t>
  </si>
  <si>
    <t>Pretrattamento
Vorbehandeln</t>
  </si>
  <si>
    <t>06.01.01.01</t>
  </si>
  <si>
    <t>Levigatura di pulizia e spolvero
Sauberschliff und Feinstaubentfernung</t>
  </si>
  <si>
    <t>06.01.03</t>
  </si>
  <si>
    <t>Appretti, rasature
Voranstrich, Spachteln</t>
  </si>
  <si>
    <t>06.01.03.03*</t>
  </si>
  <si>
    <t>Rasatura livellante di ondulazioni del supporto in massetto di malta cementizia con impasto adesivo armato con fibre:
Ausgleichen von Unebenheiten des Untergrundes aus Zementestrich mit faserverstärkter Ausgleichmasse:</t>
  </si>
  <si>
    <t>06.01.03.03.c*</t>
  </si>
  <si>
    <t>Massettino autolivellante, spessore da oltre 1 mm fino a 5 mm
Zementestrich Ausgleichenmasse, Dicke über 1 bis 5 mm</t>
  </si>
  <si>
    <t>06.02</t>
  </si>
  <si>
    <t>Pavimenti in PVC, gomma, linoleum e moquette
Bodenbeläge</t>
  </si>
  <si>
    <t>06.02.05</t>
  </si>
  <si>
    <t>Pavimenti in moquette
Textile Bodenbeläge</t>
  </si>
  <si>
    <t>06.02.05.05*</t>
  </si>
  <si>
    <t>Tappeto sistema tufting, fibra sintetica
Tuftingteppich Kunstfaser:</t>
  </si>
  <si>
    <t>06.02.05.05.a*</t>
  </si>
  <si>
    <t>Moquette in quadrotte, 50x50 cm
Quadratischer Teppichboden, 50x50 cm</t>
  </si>
  <si>
    <t>06.02.06</t>
  </si>
  <si>
    <t>Zerbini
Fußmatten</t>
  </si>
  <si>
    <t>06.02.06.02</t>
  </si>
  <si>
    <t>Zerbino fibre sintetiche:
Fußmatte Synthesefaser:</t>
  </si>
  <si>
    <t>06.02.06.02.a</t>
  </si>
  <si>
    <t>Zerbino fibre sintetiche: spess. min. 20mm
Fußmatte Synthesefaser: D min. 20mm</t>
  </si>
  <si>
    <t>06.06</t>
  </si>
  <si>
    <t>Zoccolini
Fußleisten</t>
  </si>
  <si>
    <t>06.06.01</t>
  </si>
  <si>
    <t>Legno
Holz</t>
  </si>
  <si>
    <t>06.06.01.03</t>
  </si>
  <si>
    <t>Zoccolino in legno impiallacciato, 15x60(H)mm
Fußleiste Furniert 15x60(H) mm</t>
  </si>
  <si>
    <t>06.10</t>
  </si>
  <si>
    <t>Pavimenti tecnici sopraelevati
Installationsdoppelböden</t>
  </si>
  <si>
    <t>06.10.01</t>
  </si>
  <si>
    <t>Pavimenti in PVC
Bodenbeläge aus Kunststoff</t>
  </si>
  <si>
    <t>06.10.01.01*</t>
  </si>
  <si>
    <t>Pannello per pavimenti sopreaelevati
Panel für Hohlraumböden</t>
  </si>
  <si>
    <t>06.10.01.01.a*</t>
  </si>
  <si>
    <t>Dimensioni del pannello 600x1200mm, spessore 32 mm, con maschio-femmina, H 100 - 200mm
Abmessungen 600x1200mm, Dicke 32mm, umlaufend mit Nut-, und Federfräsung, H 100 - 200mm</t>
  </si>
  <si>
    <t>06.10.01.02</t>
  </si>
  <si>
    <t>Pannello per pavimenti sopraelevati
Panel für Hohlraumböden</t>
  </si>
  <si>
    <t>06.10.01.02.a*</t>
  </si>
  <si>
    <t>Dimensioni del pannello 600x600 mm, spessore di 32 mm, H 100-200 mm
Abmessungen 600x600, Stärke 32 mm, H 100-200 mm</t>
  </si>
  <si>
    <t>06.10.01.03*</t>
  </si>
  <si>
    <t>Giunto acustico 5mm per pavimento sopraelevato
Akustiktrennlage 5mm für Doppelböden</t>
  </si>
  <si>
    <t>06.10.01.04*</t>
  </si>
  <si>
    <t>Trattamento antipolvere sottofondo con specifico prodotto
Beschichtung des Untergrundes mit geeigneten Prokukt</t>
  </si>
  <si>
    <t>06.10.01.05*</t>
  </si>
  <si>
    <t>Botole apribili
Inspektionsluken</t>
  </si>
  <si>
    <t>06.10.01.06*</t>
  </si>
  <si>
    <t>Formazione fori
Ausschnitte</t>
  </si>
  <si>
    <t>pezzi
Stück</t>
  </si>
  <si>
    <t>06.10.02*</t>
  </si>
  <si>
    <t>Pavimenti in moquette
Bodenbelag aus Moquette</t>
  </si>
  <si>
    <t>06.10.02.01*</t>
  </si>
  <si>
    <t>Pav. tecn. sopraelevato:
Installationsdoppelböden:</t>
  </si>
  <si>
    <t>06.10.02.02*</t>
  </si>
  <si>
    <t>Pavimento tessile in Moquette in quadrotte, 50x50 cm
Teppichboden in quadratischen Platten, 50x50 cm</t>
  </si>
  <si>
    <t>06.10.02.03*</t>
  </si>
  <si>
    <t>07</t>
  </si>
  <si>
    <t>Opere di carpenteria in legno e per la copertura di tetti a falda
Zimmermanns- und Dachdeckungsarbeiten</t>
  </si>
  <si>
    <t>07.01</t>
  </si>
  <si>
    <t>Opere di carpenteria in legno
Zimmermannsarbeiten</t>
  </si>
  <si>
    <t>07.01.03</t>
  </si>
  <si>
    <t>Rivestimenti
Schalungen</t>
  </si>
  <si>
    <t>07.01.03.14</t>
  </si>
  <si>
    <t>Pannelli OSB-Platte come chiusura interna e strato ermetico
OSB-Platte als innerer Abschluss und luftdichte Ebene</t>
  </si>
  <si>
    <t>07.01.03.14.b</t>
  </si>
  <si>
    <t>Pannelli OSB-Platte come chiusura interna e strato ermetico Spessore 18mm, OSB3
OSB-Platte als innerer Abschluss und luftdichte Ebene Dicke 18mm OSB3</t>
  </si>
  <si>
    <t>07.01.03.14.c</t>
  </si>
  <si>
    <t>Spessore 22mm, OSB3
Dicke 22mm OSB3</t>
  </si>
  <si>
    <t>07.01.03.17</t>
  </si>
  <si>
    <t>Listelli di supporto per il piano d'isolamento
Polsterhölzer für Dämmebene</t>
  </si>
  <si>
    <t>07.01.03.17.a</t>
  </si>
  <si>
    <t>abete, sezione 6x8cm
Fichte, Querschnitt 6x8cm</t>
  </si>
  <si>
    <t>07.01.04</t>
  </si>
  <si>
    <t>Coibentazioni
Dämmungen</t>
  </si>
  <si>
    <t>07.01.04.01</t>
  </si>
  <si>
    <t>Coibentazione in fibra min.:
Mineralfaserdämmung:</t>
  </si>
  <si>
    <t>07.01.04.01.a</t>
  </si>
  <si>
    <t>D60mm
D60mm</t>
  </si>
  <si>
    <t>07.01.04.01.b</t>
  </si>
  <si>
    <t>Coibentazione in fibra min.: D80mm
Mineralfaserdämmung: D80mm</t>
  </si>
  <si>
    <t>07.01.04.02</t>
  </si>
  <si>
    <t>Coibentazione in fibra min., res. alla compr:
Mineralfaserdämmung, druckfest:</t>
  </si>
  <si>
    <t>07.01.04.02.h</t>
  </si>
  <si>
    <t>spessore 10 cm
D10cm</t>
  </si>
  <si>
    <t>07.01.04.02.k</t>
  </si>
  <si>
    <t>spessore 16 cm
D16cm</t>
  </si>
  <si>
    <t>07.01.04.03</t>
  </si>
  <si>
    <t>Coibentazione in lana di roccia:
Gesteinsfaserdämmung:</t>
  </si>
  <si>
    <t>07.01.04.03.e</t>
  </si>
  <si>
    <t>spess.160mm
D160mm</t>
  </si>
  <si>
    <t>07.01.05</t>
  </si>
  <si>
    <t>Protezioni impermeabili, barriere antivapore
Rieselschutz, Sperrbahnen</t>
  </si>
  <si>
    <t>07.01.05.04</t>
  </si>
  <si>
    <t>Manto sottotegola:
Vordeckung:</t>
  </si>
  <si>
    <t>07.01.05.04.a</t>
  </si>
  <si>
    <t>&gt;180 g/m2, Sd &lt;= 2m
&gt;180 g/m2, Sd &lt;= 2m</t>
  </si>
  <si>
    <t>07.01.08</t>
  </si>
  <si>
    <t>Finestre per tetto
Dachfenster</t>
  </si>
  <si>
    <t>07.01.08.08*</t>
  </si>
  <si>
    <t>Finestra a bilico con funzione di sfogo fumi per tetto, dimensioni 70 x 150 cm, con azionamento elettrico, tapparella e sensore di pioggia
Rauchabzugsfenster in Form eines Dach-Schwingfensters, Abmessungen 70 x 150 cm, mit elektrischer Öffnungsvorrichtung, Verdunkelungsrollo und Regensensor</t>
  </si>
  <si>
    <t>08</t>
  </si>
  <si>
    <t>Opere da lattoniere
Spenglerarbeiten</t>
  </si>
  <si>
    <t>08.20</t>
  </si>
  <si>
    <t>Smaltimento acqua
Dachentwässerung</t>
  </si>
  <si>
    <t>08.20.11*</t>
  </si>
  <si>
    <t>Tubo pluviale
Regenfallrohr</t>
  </si>
  <si>
    <t>08.20.11.04*</t>
  </si>
  <si>
    <t>120x120 mm
120x120 mm</t>
  </si>
  <si>
    <t>08.20.11.04.e*</t>
  </si>
  <si>
    <t>120x120 mm, alluminio preverniciato
120x120 mm, beschichtetem Aluminiumblech</t>
  </si>
  <si>
    <t>08.21</t>
  </si>
  <si>
    <t>Lamiere di raccordo e copertura
Anschluss- und Abdeckbleche</t>
  </si>
  <si>
    <t>08.21.01</t>
  </si>
  <si>
    <t>Scossalina di gronda
Traufblech</t>
  </si>
  <si>
    <t>08.21.01.02</t>
  </si>
  <si>
    <t>250 mm sviluppo
250 mm Zuschnitt</t>
  </si>
  <si>
    <t>08.21.01.02.b</t>
  </si>
  <si>
    <t>250 mm sviluppo zincato e preverniciato
250 mm Zuschnitt Verzinkt besch.</t>
  </si>
  <si>
    <t>08.21.01.04*</t>
  </si>
  <si>
    <t>Scossalina di gronda, fino a 200 mm di sviluppo
Traufblech, bis zu 200 mm Zuschnitt</t>
  </si>
  <si>
    <t>08.21.01.04.a*</t>
  </si>
  <si>
    <t>Scossalina di gronda, fino a 200 mm di sviluppo, in lamiera di acciaio zincato e preverniciato
Traufblech, bis zu 200 mm Zuschnitt, aus euerverzinktem beschichtetem Stahlblech</t>
  </si>
  <si>
    <t>08.21.08</t>
  </si>
  <si>
    <t>Scossalina battiscopa con sigillatura
Sockelblech mit Abdichtung</t>
  </si>
  <si>
    <t>08.21.08.02</t>
  </si>
  <si>
    <t>08.21.08.02.e</t>
  </si>
  <si>
    <t>alluminio preverniciato
Alu besch.</t>
  </si>
  <si>
    <t>08.21.09</t>
  </si>
  <si>
    <t>Copertina di bancale
Fensterbankabdeckung</t>
  </si>
  <si>
    <t>08.21.09.01</t>
  </si>
  <si>
    <t>200-330 mm sviluppo
200-330 mm Zuschnitt</t>
  </si>
  <si>
    <t>08.21.09.01.e</t>
  </si>
  <si>
    <t>08.21.13</t>
  </si>
  <si>
    <t>Copertina muro
Mauerabdeckung</t>
  </si>
  <si>
    <t>08.21.13.01</t>
  </si>
  <si>
    <t>500 mm sviluppo
500 mm Zuschnitt</t>
  </si>
  <si>
    <t>08.21.13.01.e</t>
  </si>
  <si>
    <t>08.21.13.03</t>
  </si>
  <si>
    <t>800 mm sviluppo
800 mm Zuschnitt</t>
  </si>
  <si>
    <t>08.21.13.03.e</t>
  </si>
  <si>
    <t>08.22</t>
  </si>
  <si>
    <t>Converse, rivestimenti e coperture
Einfassungen, Bekleidungen und Abdeckungen</t>
  </si>
  <si>
    <t>08.22.05</t>
  </si>
  <si>
    <t>Rivestimento
Bekleidung</t>
  </si>
  <si>
    <t>08.22.05.02</t>
  </si>
  <si>
    <t>Rivestimento su sottostruttura occorrente
Bekleidung mit erforderlicher Unterkonstruktion</t>
  </si>
  <si>
    <t>08.22.05.02.e</t>
  </si>
  <si>
    <t>08.23</t>
  </si>
  <si>
    <t>Coperture in metallo e rivestimenti di pareti
Metalldacheindeckungen und Wandbekleidungen</t>
  </si>
  <si>
    <t>08.23.10</t>
  </si>
  <si>
    <t>Rivestimento di parete in lamiera ad aggraffatura angolare
Metallwandbekleidung in Winkelstehfalztechnik</t>
  </si>
  <si>
    <t>08.23.10.01</t>
  </si>
  <si>
    <t>08.23.10.01.b</t>
  </si>
  <si>
    <t>500 mm sviluppo zincato e preverniciato
500 mm Zuschnitt Verzinkt besch.</t>
  </si>
  <si>
    <t>09</t>
  </si>
  <si>
    <t>Opere da falegname
Tischlerarbeiten</t>
  </si>
  <si>
    <t>09.01</t>
  </si>
  <si>
    <t>09.01.02</t>
  </si>
  <si>
    <t>Telai in PVC
Rahmen aus Kunststoff</t>
  </si>
  <si>
    <t>09.01.02.06</t>
  </si>
  <si>
    <t>Finestra con montante, telaio PVC:
Fenster mit Pfost., PVC-Rahmen:</t>
  </si>
  <si>
    <t>09.01.02.06.a</t>
  </si>
  <si>
    <t>Finestra con montante, telaio PVC: bianco, Uf&lt;=1,2 W/m2K
Fenster mit Pfost., PVC-Rahmen: weiß, Uf&lt;=1,2 W/m2K</t>
  </si>
  <si>
    <t>09.01.05</t>
  </si>
  <si>
    <t>Davanzali
Fensterbretter</t>
  </si>
  <si>
    <t>09.01.05.01</t>
  </si>
  <si>
    <t>Davanzale:
Fensterbrett:</t>
  </si>
  <si>
    <t>09.01.05.01.e</t>
  </si>
  <si>
    <t>Mdf verniciato a colore
Mdf farbig lackiert</t>
  </si>
  <si>
    <t>09.03</t>
  </si>
  <si>
    <t>Porte a doppia battuta, porte interne, porte tagliafuoco
Doppelfalztüren, Innentüren, Feuerschutztüren</t>
  </si>
  <si>
    <t>09.03.02*</t>
  </si>
  <si>
    <t>09.03.02.16*</t>
  </si>
  <si>
    <t>Porte interne in legno 
Innentüren Holz</t>
  </si>
  <si>
    <t>09.03.02.16.a*</t>
  </si>
  <si>
    <t>T50 90x210
T50 90x210</t>
  </si>
  <si>
    <t>09.03.02.16.b*</t>
  </si>
  <si>
    <t>T51 90x210 porta scorrevole
T51 90x210 Schiebetür</t>
  </si>
  <si>
    <t>09.03.02.16.c*</t>
  </si>
  <si>
    <t>T53 90x210 con vetrata fissa laterale 40x210
T52 90x210 mit 40x210 Fixvergl seitlich</t>
  </si>
  <si>
    <t>09.03.02.17*</t>
  </si>
  <si>
    <t>Porta interna con telaio murale
Innentür mit Pfostenstock</t>
  </si>
  <si>
    <t>09.03.02.17.a*</t>
  </si>
  <si>
    <t>Porta interna (T08), 900 x 2100 mm
Innentür (T15), 900 x 2100 mm</t>
  </si>
  <si>
    <t>09.03.02.17.b*</t>
  </si>
  <si>
    <t>Porta interna (T15), 900 x 2100 mm
Innentür (T15), 900 x 2100 mm</t>
  </si>
  <si>
    <t>09.03.02.18*</t>
  </si>
  <si>
    <t>Porte ed elementi di chiusura ignifughi complanari, per vani tecnici
Brandschutztüren und Schließelemente, bündig, für Technikräume</t>
  </si>
  <si>
    <t>09.05</t>
  </si>
  <si>
    <t>Soffittature, rivestimenti di pareti, sottostrutture, coibentazioni
Deckenverkleidungen, Wandverkleidungen, Unterkonstruktionen, Dämmungen</t>
  </si>
  <si>
    <t>09.05.01</t>
  </si>
  <si>
    <t>Soffittature
Deckenverkleidungen</t>
  </si>
  <si>
    <t>09.05.01.04*</t>
  </si>
  <si>
    <t>Controsoffitto acustico con lamelle ad alte prestazioni di assorbimento acustico
Akustiklamellen für hohe Schalldämmung</t>
  </si>
  <si>
    <t>09.07</t>
  </si>
  <si>
    <t>09.07.02</t>
  </si>
  <si>
    <t>Pareti divisorie interamente in vetro
Trennwände Ganzglas</t>
  </si>
  <si>
    <t>09.07.02.02*</t>
  </si>
  <si>
    <t>Parete divisoria vetrata
Glastrennwand</t>
  </si>
  <si>
    <t>09.07.02.02.a*</t>
  </si>
  <si>
    <t>Pareti divisorie vetrate, H 270 / 350 cm
Glasstrennwände, H 270 / 350 cm</t>
  </si>
  <si>
    <t>09.07.02.02.b*</t>
  </si>
  <si>
    <t>Sovrapprezzo per elemento porta, H 270 cm
Aufpreis für Türelement, H 270 cm</t>
  </si>
  <si>
    <t>09.07.02.03*</t>
  </si>
  <si>
    <t>Pareti divisorie a tutto vetro si pavimenti sopraelevati:
Ganzglastrennwand auf Hohlraumböden:</t>
  </si>
  <si>
    <t>09.07.02.03.a*</t>
  </si>
  <si>
    <t>Parete divisoria interamente in vetro: 4.4.2/13/5.5.2
Raumhohe Trennwände in Ganzglas: 4.4.2/13/5.5.2</t>
  </si>
  <si>
    <t>09.07.03</t>
  </si>
  <si>
    <t>Pareti divisorie per vani sanitari
Sanitärtrennwände</t>
  </si>
  <si>
    <t>09.07.03.02</t>
  </si>
  <si>
    <t>Parete divisoria per WC e docce da 207cm fino a 215cm:
Trennwände für WC und Duschkabinen von 207cm bis 215cm:</t>
  </si>
  <si>
    <t>09.07.03.02.a</t>
  </si>
  <si>
    <t>pareti frontali
Vorderwände</t>
  </si>
  <si>
    <t>09.07.03.02.b</t>
  </si>
  <si>
    <t>sovrapprezzo per porta
Aufpreis für Türen</t>
  </si>
  <si>
    <t>09.07.03.02.c</t>
  </si>
  <si>
    <t>parete divisoria o laterale, larghezza &lt;1700 mm
Zwischenwände und Seitenwände, Breite &lt;1700 mm</t>
  </si>
  <si>
    <t>Impianti sanitari
Sanitäranlagen</t>
  </si>
  <si>
    <t>14.04</t>
  </si>
  <si>
    <t>Tubazioni ed accessori
Rohrleitungen und Zubehör</t>
  </si>
  <si>
    <t>14.04.08</t>
  </si>
  <si>
    <t>Tubazioni di scarico e tubazioni di ventilazione in polipropilene
Abwasserleitungen und Entlüftungssysteme aus Polypropylen</t>
  </si>
  <si>
    <t>14.04.08.01</t>
  </si>
  <si>
    <t>Tubazioni di scarico in PP rinforzato altamente fonoassorbente
Hochschalldämmendes Hausabflussrohrsystem aus PP</t>
  </si>
  <si>
    <t>14.04.08.01.c</t>
  </si>
  <si>
    <t>øa 110 mm
øa 110 mm</t>
  </si>
  <si>
    <t>14.05.05</t>
  </si>
  <si>
    <t>Isolamento per tubazioni ed accessori
Rohrisolierung und Zubehör</t>
  </si>
  <si>
    <t>14.05.05.03</t>
  </si>
  <si>
    <t>guaina di disaccopiamento acustico
Schallentkopplungsschlauch</t>
  </si>
  <si>
    <t>14.05.05.03.f</t>
  </si>
  <si>
    <t>per øa 110 mm - 5 mm
für øa 110 mm - 5 mm</t>
  </si>
  <si>
    <t>Impianti elevatori
Aufzugsanlagen</t>
  </si>
  <si>
    <t>OS04</t>
  </si>
  <si>
    <t>16.01</t>
  </si>
  <si>
    <t>Ascensori
Personenaufzüge</t>
  </si>
  <si>
    <t>16.01.01</t>
  </si>
  <si>
    <t>Ascensori ad azionamento elettrico
Elektrisch betriebene Aufzüge</t>
  </si>
  <si>
    <t>16.01.01.05*</t>
  </si>
  <si>
    <t>Ascensore per persone ad azionamento elettrico, portata 2500 kg, 33 persone, 7 fermate
Lastenaufzug, elektrisch Antrieb, 2500 kg, 33 Personen, 7 Haltest</t>
  </si>
  <si>
    <t>imp
Anlage</t>
  </si>
  <si>
    <t>16.01.01.06*</t>
  </si>
  <si>
    <t>Sovrapprezzo porta REI 60
Aufpreis für Türen REI 60</t>
  </si>
  <si>
    <t>16.01.04.01.a*</t>
  </si>
  <si>
    <t>Ascensore A, portata 800kg, 6 fermate
Aufzug A, Kapazität 800kg, 6 Haltestellen</t>
  </si>
  <si>
    <t>16.01.04.01.b*</t>
  </si>
  <si>
    <t>Sovraprezzo porta REI 90/120
Aufpreis Rei-Türen 90/120</t>
  </si>
  <si>
    <t>16.01.04.02.a*</t>
  </si>
  <si>
    <t>Ascensore B, portata 800kg, 7 fermate
Aufzug B, Kapazität 800kg, 7 Haltestellen</t>
  </si>
  <si>
    <t>16.01.04.02.b*</t>
  </si>
  <si>
    <t>16.02.03</t>
  </si>
  <si>
    <t>Montacarichi
Lastenaufzüge</t>
  </si>
  <si>
    <t>16.02.03.01.a*</t>
  </si>
  <si>
    <t>Montacarichi C Mensa, portata 1100kg, 4 fermate
Lastenaufzug C Mensa, Kapazität 1100kg, 4 Haltestellen</t>
  </si>
  <si>
    <t>16.02.03.01.b*</t>
  </si>
  <si>
    <t>Sovraprezzo porta REI 30/60 
Aufpreis Rei-Türen 30/60</t>
  </si>
  <si>
    <t>16.02.03.02.a*</t>
  </si>
  <si>
    <t>Montacarichi D Laboratori, portata 1275kg, 3 fermate
Lastenaufzug D Labors, Kapazität 1275kg, 3 Halltestellen</t>
  </si>
  <si>
    <t>16.02.03.02.b*</t>
  </si>
  <si>
    <t>16.03</t>
  </si>
  <si>
    <t>Piccoli montacarichi
Kleingüteraufzüge</t>
  </si>
  <si>
    <t>16.03.01</t>
  </si>
  <si>
    <t>Piccoli montacarichi ad azionamento elettrico
Elektrisch betriebene Kleingüteraufzüge</t>
  </si>
  <si>
    <t>16.03.01.02*</t>
  </si>
  <si>
    <t>Piattaforma a pantografo con botola
Hebeplattform mit Klappe</t>
  </si>
  <si>
    <t>LAVORI PRELIMINARI E CONCLUSIVI
VORBEREITUNGS- UND ABSCHLUSSARBEITEN</t>
  </si>
  <si>
    <t>53.05</t>
  </si>
  <si>
    <t>TAGLIO DI PAVIMENTAZIONI
BELAGSSCHNEIDEARBEITEN</t>
  </si>
  <si>
    <t>53.05.01</t>
  </si>
  <si>
    <t>TAGLIO DI PAVIMENTAZIONI BITUMINOSE
SCHNEIDEN VON BITUMINÖSEN BELÄGEN</t>
  </si>
  <si>
    <t>53.05.01.01</t>
  </si>
  <si>
    <t>Taglio di pavimentazioni bituminose
Schneiden von bituminösen Belägen</t>
  </si>
  <si>
    <t>53.05.01.01.A</t>
  </si>
  <si>
    <t>Taglio di pavimentazioni bituminose per spessori di pavimentazione fino a 10,00 cm
Schneiden von bituminösen Belägen Belagstärke bis 10,0 cm</t>
  </si>
  <si>
    <t>53.05.01.01.B</t>
  </si>
  <si>
    <t>Taglio di pavimentazioni bituminose per spessori di pavimentazione fino a 20,00 cm
Schneiden von bituminösen Belägen Belagstärke bis 20,0 cm</t>
  </si>
  <si>
    <t>53.10</t>
  </si>
  <si>
    <t>RIMOZIONI
AUSBAUEN VON GEGENSTÄNDEN</t>
  </si>
  <si>
    <t>53.10.04</t>
  </si>
  <si>
    <t>RIMOZIONE DI PALI
AUSBAU VON MASTEN</t>
  </si>
  <si>
    <t>53.10.04.02</t>
  </si>
  <si>
    <t>Rimozione di palo di illuminazione
Ausbau von Beleuchtungsmasten</t>
  </si>
  <si>
    <t>53.10.04.02.B</t>
  </si>
  <si>
    <t>Rimozione di palo di illuminazione lunghezza palo: oltre 6,00 fino a 12,00 m
Ausbau von Beleuchtungsmasten Mastenlänge: über 6,00 bis 12,00 m</t>
  </si>
  <si>
    <t>nr
Nr</t>
  </si>
  <si>
    <t>53.11</t>
  </si>
  <si>
    <t>RIMESSA IN OPERA DI OGGETTI PRECEDENTEMENTE RIMOSSI
WIEDEREINBAU VON AUSGEBAUTEN GEGENSTÄNDEN</t>
  </si>
  <si>
    <t>53.11.04</t>
  </si>
  <si>
    <t>RIMESSA IN OPERA DI PALI
WIEDEREINBAU VON MASTEN</t>
  </si>
  <si>
    <t>53.11.04.01</t>
  </si>
  <si>
    <t>Rimessa in opera di palo di linea elettrica
Wiedereinbau von elektrischen Leitungsmasten</t>
  </si>
  <si>
    <t>53.11.04.01.B</t>
  </si>
  <si>
    <t>Rimessa in opera di palo di linea elettrica lunghezza palo: oltre 6,00 fino a 12,00 m
Wiedereinbau von elektrischen Leitungsmasten Mastenlänge: über 6,00 bis 12,00 m</t>
  </si>
  <si>
    <t>MOVIMENTI DI TERRA, DEMOLIZIONI
ERDBEWEGUNGEN, ABBRUCHARBEITEN</t>
  </si>
  <si>
    <t>54.02</t>
  </si>
  <si>
    <t>DEMOLIZIONI
ABBRUCHARBEITEN</t>
  </si>
  <si>
    <t>54.02.20</t>
  </si>
  <si>
    <t>DEMOLIZIONE DI PAVIMENTAZIONI
ABBRUCH VON FAHRBAHNBELÄGEN</t>
  </si>
  <si>
    <t>54.02.20.03</t>
  </si>
  <si>
    <t>Demolizione di pavimentazione bituminosa
Abbruch von bituminöser Fahrbahndecke</t>
  </si>
  <si>
    <t>54.02.20.03.A</t>
  </si>
  <si>
    <t>Demolizione di pavimentazione bituminosa spessore di pavimentazione fino a 10 cm
Abbruch von bituminöser Fahrbahndecke Belagstärke Stärke bis 10 cm</t>
  </si>
  <si>
    <t>54.02.20.03.B</t>
  </si>
  <si>
    <t>Demolizione di pavimentazione bituminosa spessore di pavimentazione fino a 20 cm
Abbruch von bituminöser Fahrbahndecke Belagstärke bis 20 cm</t>
  </si>
  <si>
    <t>LINEE ELETTRICHE, ILLUMINAZIONE PUBBLICA
ELEKTRISCHE LEITUNGEN, ÖFFENTLICHE BELEUCHTUNG</t>
  </si>
  <si>
    <t>87.05</t>
  </si>
  <si>
    <t>FONDAZIONI PER PALI
MASTENFUNDAMENTE</t>
  </si>
  <si>
    <t>87.05.05</t>
  </si>
  <si>
    <t>FONDAZIONI MONOLITICHE
BLOCKFUNDAMENTE</t>
  </si>
  <si>
    <t>87.05.05.05</t>
  </si>
  <si>
    <t>Fondazione monolitica in conglomerato cementizio C 16/20
Blockfundament aus Beton, Festigkeitsklasse C 16/20</t>
  </si>
  <si>
    <t>87.05.05.05.B</t>
  </si>
  <si>
    <t>Fondazione monolitica in conglomerato cementizio C 16/20 dimensioni L/B/H : 80/80/100 cm tubo D = 30 cm
Blockfundament aus Beton, Festigkeitsklasse C 16/20 Abmessungen L/B/H : 80/80/100 cm Rohr D = 30 cm</t>
  </si>
  <si>
    <t>99</t>
  </si>
  <si>
    <t>* SICUREZZA
* SICHERHEIT</t>
  </si>
  <si>
    <t>1</t>
  </si>
  <si>
    <t>99.01</t>
  </si>
  <si>
    <t xml:space="preserve"> * MISURE DI SICUREZZA PER TUTTE LE ALTRE TIPOLOGIA DI LAVORAZIONI
* SICHERHEITSMASSNAHMEN FÜR ALLE WEITEREN GEWERKE</t>
  </si>
  <si>
    <t>a c
psch</t>
  </si>
  <si>
    <t>99.05</t>
  </si>
  <si>
    <t>* ACCANTIERAMENTI
* BAUSTELLENEINRICHTUNG</t>
  </si>
  <si>
    <t>99.05.01</t>
  </si>
  <si>
    <t>* BARACCHE DI CANTIERE
* BAUSTELLENCONTAINER</t>
  </si>
  <si>
    <t>2</t>
  </si>
  <si>
    <t>99.05.01.01</t>
  </si>
  <si>
    <t>* Baracche di cantiere: deposito, box WC, spogliatoi.
* Baustellencontainer: Magazin, WC, Umkleideräume</t>
  </si>
  <si>
    <t>99.05.02</t>
  </si>
  <si>
    <t>* INSTALLAZIONE ED ESERCIZIO DEGLI IMPIANTI DI CANTIERE E DELLE MACCHINE
* INSTALLATION UND INBETRIEBNAHME DER MASCHINEN AUF DER BAUSTELLE</t>
  </si>
  <si>
    <t>3</t>
  </si>
  <si>
    <t>99.05.02.01</t>
  </si>
  <si>
    <t>* Impianto di messa a terra e contro scariche atmosferiche
* Erdungs- und Blitzschutzanlage</t>
  </si>
  <si>
    <t>4</t>
  </si>
  <si>
    <t>99.05.02.02</t>
  </si>
  <si>
    <t>* Controllo periodico delle macchine di cantiere e apprestamenti di sicurezza
* Regelmäßige Überprüfung der Maschinen und Sicherheitseinrichtungen auf der Baustelle</t>
  </si>
  <si>
    <t>99.10</t>
  </si>
  <si>
    <t>* DELIMITAZIONI DI CANTIERE
* ABGRENZUNGEN DER BAUSTELLE</t>
  </si>
  <si>
    <t>99.10.01</t>
  </si>
  <si>
    <t>* CANCELLI PER CANTIERE
* GITTERTÜREN FÜR DIE BAUSTELLE</t>
  </si>
  <si>
    <t>5</t>
  </si>
  <si>
    <t>99.10.01.01</t>
  </si>
  <si>
    <t>* Cancello per cantiere in rete metallica h=2,00 metri
* Baustellentor zweiflügelig für Baustelle h=2,00 m</t>
  </si>
  <si>
    <t>99.10.02</t>
  </si>
  <si>
    <t>* RECINZIONI IN RETE
* UMZÄUNUNGEN</t>
  </si>
  <si>
    <t>99.10.02.01</t>
  </si>
  <si>
    <t>* Recinzione con rete metallica
* Umzäunung aus Metallgitter</t>
  </si>
  <si>
    <t>6</t>
  </si>
  <si>
    <t>99.10.02.01.C</t>
  </si>
  <si>
    <t>* Recinzione di cantiere realizzata con pannelli rimovibili di rete metallica rigida. H = 2.00m
* Umzäunung mit verschiebbaren Paneelen aus starrem Metallgitter. H=2.00 m</t>
  </si>
  <si>
    <t>99.10.02.03</t>
  </si>
  <si>
    <t>* Recinzione in legno
* Umzäunung aus Holz</t>
  </si>
  <si>
    <t>7</t>
  </si>
  <si>
    <t>99.10.02.03.01</t>
  </si>
  <si>
    <t>* Recinzione di cantiere realizzata con pannelli in OSB. H = 2.00m
* Umzäunung mit Paneelen aus OSB . H=2.00 m</t>
  </si>
  <si>
    <t>99.10.03</t>
  </si>
  <si>
    <t>* NEW JERSEY
* NEW JERSEY</t>
  </si>
  <si>
    <t>8</t>
  </si>
  <si>
    <t>99.10.03.02</t>
  </si>
  <si>
    <t>* Barriera stradale di sicurezza tipo New jersey in cls.
* Straßenbegrenzung mit New Jersey aus Beton</t>
  </si>
  <si>
    <t>99.10.04</t>
  </si>
  <si>
    <t>* ILLUMINAZIONE
* BELEUCHTUNG</t>
  </si>
  <si>
    <t>9</t>
  </si>
  <si>
    <t>99.10.04.01</t>
  </si>
  <si>
    <t>* Impianto d’illuminazione mobile
* Mobile Flutlichtanlage</t>
  </si>
  <si>
    <t>99.15</t>
  </si>
  <si>
    <t>* SEGNALETICA E GESTIONE TRAFFICO
* BESCHILDERUNG UND VERKEHRSUMLEITUNG</t>
  </si>
  <si>
    <t>99.15.01</t>
  </si>
  <si>
    <t>* SEGNALETICA DI SICUREZZA
* BESCHILDERUNG FÜR DIE SICHERHEIT</t>
  </si>
  <si>
    <t>10</t>
  </si>
  <si>
    <t>99.15.01.01</t>
  </si>
  <si>
    <t>* Segnaletica di sicurezza compresa illuminazione per delimitazione accantieramenti e illuminazione notturna
* Beschilderung für die Sicherheit inbegriffen Beleuchtung für die Baustellenabgrenzungen und nächtliche Beleuchtung</t>
  </si>
  <si>
    <t>99.15.03</t>
  </si>
  <si>
    <t>* GESTIONE TRAFFICO
* VERKEHRSREGELUNG</t>
  </si>
  <si>
    <t>11</t>
  </si>
  <si>
    <t>99.15.03.01</t>
  </si>
  <si>
    <t>* Utilizzo di movieri per tutta la durata dei lavori
* Verwendung von Warnposten für die gesamte Dauer der Arbeiten</t>
  </si>
  <si>
    <t>99.20</t>
  </si>
  <si>
    <t>* OPERE PROVVISIONALI
* PROVISORISCHE BAUWERKE</t>
  </si>
  <si>
    <t>99.20.01</t>
  </si>
  <si>
    <t>* OPERE PROVVISIONALI CONTRO LA CADUTA DALL'ALTO
* PROVISORISCHE BAUWERKE GEGEN ABSTÜRZEN</t>
  </si>
  <si>
    <t>12</t>
  </si>
  <si>
    <t>99.20.01.01</t>
  </si>
  <si>
    <t>* Trabatelli: struttura metallica munita di ruote.
* Fahrbare Bockgerüste: auf Rädern montiertes Metallgerüst</t>
  </si>
  <si>
    <t>13</t>
  </si>
  <si>
    <t>99.20.01.02</t>
  </si>
  <si>
    <t>* Piattaforme semoventi per sollevamento persone, munite di cestello a norma di legge.
* Selbstfahrende Arbeitsbühne als Personenlift, mit Plattformkorb laut gesetzlichen Vorschriften.</t>
  </si>
  <si>
    <t>14</t>
  </si>
  <si>
    <t>99.20.01.03</t>
  </si>
  <si>
    <t>* Parapetto in legno
* Seitenschutz aus Holz</t>
  </si>
  <si>
    <t>15</t>
  </si>
  <si>
    <t>99.20.01.04</t>
  </si>
  <si>
    <t>* Guardacorpo laterale di protezione anticaduta
* Seitenschutz als Absturzschutz</t>
  </si>
  <si>
    <t>16</t>
  </si>
  <si>
    <t>99.20.01.05</t>
  </si>
  <si>
    <t>* Tappi a fungo per barre di ripresa
* Pilzkappen für Anschlussbewehrung</t>
  </si>
  <si>
    <t>99.20.02</t>
  </si>
  <si>
    <t>* PONTEGGI METALLICI PREFABBRICATI
* VORGEFERTIGTE METALLGERÜSTE</t>
  </si>
  <si>
    <t>17</t>
  </si>
  <si>
    <t>99.20.02.01</t>
  </si>
  <si>
    <t>* Ponteggi prefabbricati metallici a telai prefabbricati. 2,0 kN/mq
* Rahmengerüste. 2,0 kN/mq</t>
  </si>
  <si>
    <t>18</t>
  </si>
  <si>
    <t>99.20.02.02</t>
  </si>
  <si>
    <t>* Mensola esterna e parapetto aggiuntivo
* Konsolen und zusätzliches Parapett</t>
  </si>
  <si>
    <t>19</t>
  </si>
  <si>
    <t>99.20.02.03</t>
  </si>
  <si>
    <t>* Scala a poli
* Leitergang</t>
  </si>
  <si>
    <t>99.20.03</t>
  </si>
  <si>
    <t>* OPERE PROVVISIONALI CONTRO IL SEPPELLIMENTO, SCHIACCIAMENTO, CADUTA DI MATERIALE DALL'ALTO
* PROVISORISCHE VORRICHTUNGEN ZUM SCHUTZ VOR VERSCHÜTTUNG, ZERQUETSCHUNG, HERABSTÜRZENDEM MATERIAL</t>
  </si>
  <si>
    <t>20</t>
  </si>
  <si>
    <t>99.20.03.02</t>
  </si>
  <si>
    <t>* Protezione di pareti dello scavo con telo impermeabile.
* Schutz der Baugrubenwände mit wasserfester Plane.</t>
  </si>
  <si>
    <t>99.20.04</t>
  </si>
  <si>
    <t>* OPERE PROVVISIONALI PER L'ACCESSO CANTIERE
* PROVISORISCHE BAUWERKE ZUR ERSCHLIESSUNG DER BAUSTELLE</t>
  </si>
  <si>
    <t>21</t>
  </si>
  <si>
    <t>99.20.04.01</t>
  </si>
  <si>
    <t>* Costruzione di un accesso provvisorio al cantiere
* Errichtung einer provisorischen Bausterllenzufahrt</t>
  </si>
  <si>
    <t>99.25</t>
  </si>
  <si>
    <t>* PRESIDI SANITARI E GESTIONE DELLE EMERGENZE
* GESUNDHEITSSCHUTZ UND NOTFALLVORSORGE</t>
  </si>
  <si>
    <t>99.25.01</t>
  </si>
  <si>
    <t>* CASSETTA DI PRONTO SOCCORSO
* 1.HILFE KASTEN</t>
  </si>
  <si>
    <t>22</t>
  </si>
  <si>
    <t>99.25.01.01</t>
  </si>
  <si>
    <t>* Cassetta di pronto soccorso in armadietto e pacchetto medicazione
* 1.-Hilfe - Verbandskasten und Behandlungspaket</t>
  </si>
  <si>
    <t>99.25.02</t>
  </si>
  <si>
    <t>* MEZZI DI SPEGNIMENTO INCENDI
* FEUERLÖSCHEINRICHTUNGEN</t>
  </si>
  <si>
    <t>23</t>
  </si>
  <si>
    <t>99.25.02.01</t>
  </si>
  <si>
    <t>* Estintore a polvere kg 6, tipo ABC
* Schaumfeuerlöscher, 6 kg, Typ ABC</t>
  </si>
  <si>
    <t>99.25.03</t>
  </si>
  <si>
    <t>* APPARECCHI, DISPOSITIVI E MEZZI PER IL CONTOLLO E L'EMERGENZA
* GERÄTE, MITTEL UND FAHRZEUGE ZUR KONTROLLE UND FÜR NOTFÄLLE</t>
  </si>
  <si>
    <t>24</t>
  </si>
  <si>
    <t>99.25.03.01</t>
  </si>
  <si>
    <t>* Apparecchi ricetrasmettitori
* Funksprechgeräte</t>
  </si>
  <si>
    <t>99.25.04</t>
  </si>
  <si>
    <t>KIT PER LA PROTEZIONE DEGLI OCCHI
SETS FÜR DEN AUGENSCHUTZ</t>
  </si>
  <si>
    <t>25</t>
  </si>
  <si>
    <t>99.25.04.01</t>
  </si>
  <si>
    <t>* Kit per la protezione degli occhi
* Sets für den Augenschutz</t>
  </si>
  <si>
    <t>99.30</t>
  </si>
  <si>
    <t>* MISURE PREVISTE PER MOTIVI DI SICUREZZA
* MASSNAHMEN FÜR SICHERHEITSVORKEHRUNGEN</t>
  </si>
  <si>
    <t>99.30.01</t>
  </si>
  <si>
    <t>* MISURE PREVISTE PER SPECIFICI MOTIVI DI SICUREZZA
* MASSNAHMEN FÜR SPEZIELLE SICHERHEITSVORKEHRUNGEN</t>
  </si>
  <si>
    <t>26</t>
  </si>
  <si>
    <t>99.30.01.01</t>
  </si>
  <si>
    <t xml:space="preserve">* DPI spazio confinato
* SCHUTZAUSRÜSTUNG enge Räumen </t>
  </si>
  <si>
    <t>27</t>
  </si>
  <si>
    <t>99.30.01.03</t>
  </si>
  <si>
    <t>* Lavori interferenti, adattamento vie di fuge e punti di raccolta - interferenze con le attività degli edifici circostanti
* Arbeitsüberschneidungen, Anpassung Fluchtwege und Sammelplätze - Überschenidungen mit dem Betreib der umliegenden Gebäude</t>
  </si>
  <si>
    <t>99.35</t>
  </si>
  <si>
    <t>* COOPERAZIONE COORDINAMENTO, CONSULTAZIONE E PARTECIPAZIONE
* KOORDINIERTE ZUSAMMENARBEIT, BERATUNG UND TEILNAHME</t>
  </si>
  <si>
    <t>99.35.01</t>
  </si>
  <si>
    <t>* RIUNIONI DI COORDINAMENTO
* KOORDINIERUNGSSITZUNGEN</t>
  </si>
  <si>
    <t>28</t>
  </si>
  <si>
    <t>99.35.01.01</t>
  </si>
  <si>
    <t>* Riunioni di coordinamento fra i responsabili delle imprese operanti in cantiere  e il coordinatore per l'esecuzione dei lavori.
* Koordinierungssitzungen für die Verantwortlichen der beteiligten Baufirmen mit dem Sicherheitskoordinator in der Ausführungsphase.</t>
  </si>
  <si>
    <t>99.40</t>
  </si>
  <si>
    <t>* MANUTENZIONE CANTIERE
* BAUSTELLENWARTUNG</t>
  </si>
  <si>
    <t>99.40.01</t>
  </si>
  <si>
    <t>* PULIZIA GENERALE DI CANTIERE
* ALLGEMEINE BAUSTELLENREINIGUNG</t>
  </si>
  <si>
    <t>29</t>
  </si>
  <si>
    <t>99.40.01.01</t>
  </si>
  <si>
    <t>* Spazzamento stradale
* Straßenreinigung</t>
  </si>
  <si>
    <t>30</t>
  </si>
  <si>
    <t>99.40.01.02</t>
  </si>
  <si>
    <t>* Lavaruote
* Reifenwaschanlage</t>
  </si>
  <si>
    <t>99.50</t>
  </si>
  <si>
    <t>* MISURE DI PROTEZIONE RISCHIO BIOLOGICO COVID-19
* MASSNAHMEN BIOLOGISCHES RISIKO COVID-19</t>
  </si>
  <si>
    <t>31</t>
  </si>
  <si>
    <t>99.50.01</t>
  </si>
  <si>
    <t>* Misure di protezione atte a ridurre il rischio biologico di contagio dal virus Covid-19, in conformità con le leggi e i regolamenti vigenti
* Maßnahmen zur Eindämmung der Ansteckung durch das biologische Risiko Covid-19-Virus gemäß geltender Gesetze und Verordnungen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</si>
</sst>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0.00\ &quot;€&quot;;\-#,##0.00\ &quot;€&quot;"/>
    <numFmt numFmtId="44" formatCode="_-* #,##0.00\ &quot;€&quot;_-;\-* #,##0.00\ &quot;€&quot;_-;_-* &quot;-&quot;??\ &quot;€&quot;_-;_-@_-"/>
    <numFmt numFmtId="43" formatCode="_-* #,##0.00_-;\-* #,##0.00_-;_-* &quot;-&quot;??_-;_-@_-"/>
    <numFmt numFmtId="164" formatCode="#,##0.00\ &quot;€&quot;"/>
    <numFmt numFmtId="165" formatCode="000000"/>
    <numFmt numFmtId="166" formatCode="00000000&quot;-&quot;0"/>
    <numFmt numFmtId="167" formatCode="dd\/mm\/yyyy;@"/>
    <numFmt numFmtId="168" formatCode="_-&quot;€&quot;\ * #,##0.00_-;\-&quot;€&quot;\ * #,##0.00_-;_-&quot;€&quot;\ * &quot;-&quot;??_-;_-@_-"/>
    <numFmt numFmtId="169" formatCode="#,##0.00_ ;\-#,##0.00\ "/>
    <numFmt numFmtId="170" formatCode=";;;"/>
  </numFmts>
  <fonts count="13" x14ac:knownFonts="1">
    <font>
      <sz val="10"/>
      <name val="Arial"/>
    </font>
    <font>
      <sz val="11"/>
      <color indexed="8"/>
      <name val="Calibri"/>
      <family val="2"/>
    </font>
    <font>
      <sz val="10"/>
      <name val="Arial"/>
      <family val="2"/>
    </font>
    <font>
      <b/>
      <sz val="11"/>
      <name val="Arial"/>
      <family val="2"/>
    </font>
    <font>
      <b/>
      <sz val="9"/>
      <name val="Arial"/>
      <family val="2"/>
    </font>
    <font>
      <sz val="9"/>
      <name val="Arial"/>
      <family val="2"/>
    </font>
    <font>
      <sz val="10"/>
      <name val="Arial"/>
      <family val="2"/>
    </font>
    <font>
      <sz val="11"/>
      <name val="Calibri"/>
      <family val="2"/>
    </font>
    <font>
      <b/>
      <sz val="12"/>
      <name val="Arial"/>
      <family val="2"/>
    </font>
    <font>
      <b/>
      <sz val="10"/>
      <name val="Arial"/>
      <family val="2"/>
    </font>
    <font>
      <sz val="11"/>
      <color theme="1"/>
      <name val="Calibri"/>
      <family val="2"/>
      <scheme val="minor"/>
    </font>
    <font>
      <sz val="10"/>
      <name val="Arial"/>
    </font>
    <font>
      <sz val="11"/>
      <color rgb="FF00000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15"/>
        <bgColor indexed="35"/>
      </patternFill>
    </fill>
    <fill>
      <patternFill patternType="solid">
        <fgColor indexed="42"/>
        <bgColor indexed="64"/>
      </patternFill>
    </fill>
    <fill>
      <patternFill patternType="solid">
        <fgColor indexed="4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15">
    <xf numFmtId="0" fontId="0" fillId="0" borderId="0"/>
    <xf numFmtId="168"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0" fontId="10" fillId="0" borderId="0"/>
    <xf numFmtId="168" fontId="6" fillId="0" borderId="0" applyFont="0" applyFill="0" applyBorder="0" applyAlignment="0" applyProtection="0"/>
    <xf numFmtId="44" fontId="11" fillId="0" borderId="0" applyFont="0" applyFill="0" applyBorder="0" applyAlignment="0" applyProtection="0"/>
  </cellStyleXfs>
  <cellXfs count="146">
    <xf numFmtId="0" fontId="0" fillId="0" borderId="0" xfId="0"/>
    <xf numFmtId="0" fontId="5" fillId="0" borderId="0" xfId="0" applyFont="1" applyProtection="1">
      <protection hidden="1"/>
    </xf>
    <xf numFmtId="0" fontId="5" fillId="0" borderId="0" xfId="0" applyFont="1" applyFill="1" applyBorder="1" applyProtection="1">
      <protection hidden="1"/>
    </xf>
    <xf numFmtId="0" fontId="3" fillId="0" borderId="1" xfId="0" applyFont="1" applyBorder="1" applyAlignment="1" applyProtection="1">
      <protection hidden="1"/>
    </xf>
    <xf numFmtId="0" fontId="3" fillId="0" borderId="0" xfId="0" applyFont="1" applyBorder="1" applyAlignment="1" applyProtection="1">
      <protection hidden="1"/>
    </xf>
    <xf numFmtId="0" fontId="3" fillId="0" borderId="0" xfId="0" applyFont="1" applyFill="1" applyBorder="1" applyAlignment="1" applyProtection="1">
      <protection hidden="1"/>
    </xf>
    <xf numFmtId="0" fontId="5" fillId="0" borderId="2" xfId="0" applyFont="1" applyFill="1" applyBorder="1" applyAlignment="1" applyProtection="1">
      <protection hidden="1"/>
    </xf>
    <xf numFmtId="0" fontId="5" fillId="0" borderId="3" xfId="0" applyFont="1" applyFill="1" applyBorder="1" applyAlignment="1" applyProtection="1">
      <protection hidden="1"/>
    </xf>
    <xf numFmtId="0" fontId="0" fillId="0" borderId="0" xfId="0" applyFill="1" applyBorder="1"/>
    <xf numFmtId="0" fontId="5" fillId="0" borderId="2" xfId="0" applyFont="1" applyFill="1" applyBorder="1" applyAlignment="1" applyProtection="1">
      <alignment vertical="center"/>
      <protection hidden="1"/>
    </xf>
    <xf numFmtId="0" fontId="5" fillId="0" borderId="3" xfId="0" applyFont="1" applyFill="1" applyBorder="1" applyAlignment="1" applyProtection="1">
      <alignment vertical="center"/>
      <protection hidden="1"/>
    </xf>
    <xf numFmtId="0" fontId="5" fillId="0" borderId="0" xfId="0" applyFont="1" applyAlignment="1" applyProtection="1">
      <alignment horizontal="center"/>
      <protection hidden="1"/>
    </xf>
    <xf numFmtId="0" fontId="4" fillId="0" borderId="0" xfId="0" applyFont="1" applyProtection="1">
      <protection hidden="1"/>
    </xf>
    <xf numFmtId="0" fontId="5" fillId="0" borderId="0" xfId="0" applyFont="1" applyBorder="1" applyAlignment="1" applyProtection="1">
      <alignment vertical="center"/>
      <protection hidden="1"/>
    </xf>
    <xf numFmtId="0" fontId="5" fillId="2" borderId="4" xfId="0" applyFont="1" applyFill="1" applyBorder="1" applyAlignment="1" applyProtection="1">
      <alignment horizontal="center" vertical="center" wrapText="1"/>
      <protection hidden="1"/>
    </xf>
    <xf numFmtId="0" fontId="5" fillId="2" borderId="2" xfId="0" applyFont="1" applyFill="1" applyBorder="1" applyAlignment="1" applyProtection="1">
      <alignment vertical="center" wrapText="1"/>
      <protection hidden="1"/>
    </xf>
    <xf numFmtId="0" fontId="5" fillId="2" borderId="4" xfId="0" applyFont="1" applyFill="1" applyBorder="1" applyAlignment="1" applyProtection="1">
      <alignment horizontal="center" vertical="center" textRotation="90" wrapText="1"/>
      <protection hidden="1"/>
    </xf>
    <xf numFmtId="0" fontId="5" fillId="2" borderId="5" xfId="0" applyFont="1" applyFill="1" applyBorder="1" applyAlignment="1" applyProtection="1">
      <alignment horizontal="center" vertical="center" textRotation="90" wrapText="1"/>
      <protection hidden="1"/>
    </xf>
    <xf numFmtId="0" fontId="5" fillId="0" borderId="0" xfId="0" applyFont="1" applyBorder="1" applyProtection="1">
      <protection hidden="1"/>
    </xf>
    <xf numFmtId="0" fontId="0" fillId="0" borderId="0" xfId="0" applyBorder="1" applyProtection="1">
      <protection hidden="1"/>
    </xf>
    <xf numFmtId="49" fontId="4" fillId="2" borderId="2" xfId="0" applyNumberFormat="1" applyFont="1" applyFill="1" applyBorder="1" applyAlignment="1" applyProtection="1">
      <alignment vertical="center" wrapText="1"/>
      <protection hidden="1"/>
    </xf>
    <xf numFmtId="49" fontId="4" fillId="2" borderId="3" xfId="0" applyNumberFormat="1" applyFont="1" applyFill="1" applyBorder="1" applyAlignment="1" applyProtection="1">
      <alignment vertical="center" wrapText="1"/>
      <protection hidden="1"/>
    </xf>
    <xf numFmtId="0" fontId="5" fillId="0" borderId="0" xfId="0" applyFont="1" applyAlignment="1" applyProtection="1">
      <alignment vertical="center"/>
      <protection hidden="1"/>
    </xf>
    <xf numFmtId="49" fontId="3" fillId="2" borderId="2" xfId="0" applyNumberFormat="1" applyFont="1" applyFill="1" applyBorder="1" applyAlignment="1" applyProtection="1">
      <alignment vertical="center" wrapText="1"/>
      <protection hidden="1"/>
    </xf>
    <xf numFmtId="49" fontId="3" fillId="2" borderId="3" xfId="0" applyNumberFormat="1" applyFont="1" applyFill="1" applyBorder="1" applyAlignment="1" applyProtection="1">
      <alignment vertical="center" wrapText="1"/>
      <protection hidden="1"/>
    </xf>
    <xf numFmtId="49" fontId="3" fillId="2" borderId="5" xfId="0" applyNumberFormat="1" applyFont="1" applyFill="1" applyBorder="1" applyAlignment="1" applyProtection="1">
      <alignment vertical="center" wrapText="1"/>
      <protection hidden="1"/>
    </xf>
    <xf numFmtId="0" fontId="5" fillId="0" borderId="0" xfId="0" applyFont="1"/>
    <xf numFmtId="0" fontId="5" fillId="0" borderId="0" xfId="0" applyFont="1" applyFill="1" applyBorder="1"/>
    <xf numFmtId="0" fontId="5" fillId="0" borderId="0" xfId="0" applyFont="1" applyFill="1" applyBorder="1" applyAlignment="1">
      <alignment vertical="top"/>
    </xf>
    <xf numFmtId="0" fontId="5" fillId="0" borderId="0" xfId="0" applyFont="1" applyAlignment="1">
      <alignment vertical="top" wrapText="1"/>
    </xf>
    <xf numFmtId="0" fontId="3" fillId="0" borderId="0" xfId="0" applyFont="1" applyFill="1" applyBorder="1" applyAlignment="1" applyProtection="1">
      <alignment wrapText="1"/>
      <protection hidden="1"/>
    </xf>
    <xf numFmtId="0" fontId="0" fillId="0" borderId="0" xfId="0" applyAlignment="1"/>
    <xf numFmtId="0" fontId="7" fillId="0" borderId="0" xfId="0" applyFont="1" applyAlignment="1"/>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0" fillId="0" borderId="7" xfId="0" applyFont="1" applyBorder="1" applyAlignment="1"/>
    <xf numFmtId="0" fontId="0" fillId="0" borderId="6" xfId="0" applyFont="1" applyBorder="1" applyAlignment="1"/>
    <xf numFmtId="0" fontId="0" fillId="0" borderId="0" xfId="0" applyProtection="1">
      <protection hidden="1"/>
    </xf>
    <xf numFmtId="0" fontId="6" fillId="0" borderId="0" xfId="0" applyFont="1" applyProtection="1">
      <protection hidden="1"/>
    </xf>
    <xf numFmtId="0" fontId="5" fillId="0" borderId="0" xfId="0" applyFont="1" applyFill="1" applyBorder="1" applyAlignment="1" applyProtection="1">
      <protection hidden="1"/>
    </xf>
    <xf numFmtId="9" fontId="0" fillId="0" borderId="0" xfId="0" applyNumberFormat="1" applyProtection="1">
      <protection hidden="1"/>
    </xf>
    <xf numFmtId="10" fontId="0" fillId="0" borderId="0" xfId="9" applyNumberFormat="1" applyFont="1" applyProtection="1">
      <protection hidden="1"/>
    </xf>
    <xf numFmtId="9" fontId="0" fillId="0" borderId="0" xfId="9" applyFont="1" applyProtection="1">
      <protection hidden="1"/>
    </xf>
    <xf numFmtId="0" fontId="5" fillId="0" borderId="4" xfId="0" applyFont="1" applyBorder="1" applyAlignment="1" applyProtection="1">
      <alignment horizontal="center" vertical="center"/>
      <protection hidden="1"/>
    </xf>
    <xf numFmtId="0" fontId="3" fillId="0" borderId="1" xfId="0" applyFont="1" applyBorder="1" applyAlignment="1" applyProtection="1">
      <alignment horizontal="center"/>
      <protection hidden="1"/>
    </xf>
    <xf numFmtId="0" fontId="5" fillId="0" borderId="3" xfId="0" applyFont="1" applyFill="1" applyBorder="1" applyAlignment="1" applyProtection="1">
      <alignment horizontal="center"/>
      <protection hidden="1"/>
    </xf>
    <xf numFmtId="0" fontId="0" fillId="0" borderId="0" xfId="0" applyAlignment="1" applyProtection="1">
      <alignment horizontal="center"/>
      <protection hidden="1"/>
    </xf>
    <xf numFmtId="0" fontId="5" fillId="0" borderId="3" xfId="0" applyFont="1" applyFill="1" applyBorder="1" applyAlignment="1" applyProtection="1">
      <alignment horizontal="center" vertical="center"/>
      <protection hidden="1"/>
    </xf>
    <xf numFmtId="0" fontId="5" fillId="0" borderId="0" xfId="0" applyFont="1" applyAlignment="1" applyProtection="1">
      <alignment horizontal="center" vertical="center"/>
      <protection hidden="1"/>
    </xf>
    <xf numFmtId="7" fontId="5" fillId="0" borderId="0" xfId="2" applyNumberFormat="1" applyFont="1" applyFill="1" applyBorder="1" applyAlignment="1" applyProtection="1">
      <alignment vertical="center" wrapText="1"/>
      <protection locked="0"/>
    </xf>
    <xf numFmtId="0" fontId="4" fillId="0" borderId="0" xfId="0" applyNumberFormat="1" applyFont="1" applyFill="1" applyBorder="1" applyAlignment="1" applyProtection="1">
      <protection locked="0"/>
    </xf>
    <xf numFmtId="165" fontId="4" fillId="0" borderId="0" xfId="0" applyNumberFormat="1" applyFont="1" applyFill="1" applyBorder="1" applyAlignment="1" applyProtection="1">
      <alignment vertical="center"/>
      <protection locked="0" hidden="1"/>
    </xf>
    <xf numFmtId="0" fontId="4" fillId="0" borderId="0" xfId="0" applyFont="1" applyFill="1" applyBorder="1" applyProtection="1">
      <protection hidden="1"/>
    </xf>
    <xf numFmtId="166" fontId="4" fillId="0" borderId="0" xfId="0" applyNumberFormat="1" applyFont="1" applyFill="1" applyBorder="1" applyAlignment="1" applyProtection="1">
      <alignment vertical="center"/>
      <protection locked="0" hidden="1"/>
    </xf>
    <xf numFmtId="165" fontId="4" fillId="0" borderId="0" xfId="0" applyNumberFormat="1" applyFont="1" applyFill="1" applyBorder="1" applyAlignment="1" applyProtection="1">
      <alignment vertical="center"/>
      <protection hidden="1"/>
    </xf>
    <xf numFmtId="0" fontId="5" fillId="0" borderId="5" xfId="0" applyFont="1" applyBorder="1" applyProtection="1">
      <protection hidden="1"/>
    </xf>
    <xf numFmtId="0" fontId="4" fillId="0" borderId="0" xfId="0" applyFont="1" applyAlignment="1" applyProtection="1">
      <alignment horizontal="right" wrapText="1"/>
      <protection hidden="1"/>
    </xf>
    <xf numFmtId="0" fontId="0" fillId="0" borderId="5" xfId="0" applyBorder="1" applyProtection="1">
      <protection hidden="1"/>
    </xf>
    <xf numFmtId="0" fontId="5" fillId="0" borderId="0" xfId="0" applyFont="1" applyFill="1" applyBorder="1" applyAlignment="1" applyProtection="1">
      <alignment horizontal="center"/>
      <protection hidden="1"/>
    </xf>
    <xf numFmtId="0" fontId="5" fillId="0" borderId="3" xfId="0" applyFont="1" applyBorder="1" applyProtection="1">
      <protection hidden="1"/>
    </xf>
    <xf numFmtId="2" fontId="5" fillId="0" borderId="4" xfId="0" applyNumberFormat="1" applyFont="1" applyFill="1" applyBorder="1" applyAlignment="1" applyProtection="1">
      <alignment vertical="center" wrapText="1"/>
      <protection hidden="1"/>
    </xf>
    <xf numFmtId="2" fontId="4" fillId="2" borderId="4" xfId="2" applyNumberFormat="1" applyFont="1" applyFill="1" applyBorder="1" applyAlignment="1" applyProtection="1">
      <alignment horizontal="right" vertical="center" indent="1"/>
      <protection hidden="1"/>
    </xf>
    <xf numFmtId="0" fontId="5" fillId="0" borderId="0" xfId="0" applyFont="1" applyFill="1" applyBorder="1" applyAlignment="1" applyProtection="1">
      <alignment vertical="center"/>
      <protection hidden="1"/>
    </xf>
    <xf numFmtId="0" fontId="0" fillId="0" borderId="0" xfId="0" applyFill="1"/>
    <xf numFmtId="0" fontId="5" fillId="0" borderId="0" xfId="0" applyFont="1" applyFill="1" applyBorder="1" applyAlignment="1" applyProtection="1">
      <alignment horizontal="center"/>
      <protection locked="0"/>
    </xf>
    <xf numFmtId="167" fontId="4" fillId="0" borderId="0" xfId="0" applyNumberFormat="1" applyFont="1" applyFill="1" applyBorder="1" applyProtection="1">
      <protection hidden="1"/>
    </xf>
    <xf numFmtId="0" fontId="5" fillId="4" borderId="4" xfId="0" applyFont="1" applyFill="1" applyBorder="1" applyAlignment="1" applyProtection="1">
      <alignment vertical="center" wrapText="1"/>
      <protection locked="0" hidden="1"/>
    </xf>
    <xf numFmtId="0" fontId="5" fillId="4" borderId="4" xfId="0" applyNumberFormat="1" applyFont="1" applyFill="1" applyBorder="1" applyAlignment="1" applyProtection="1">
      <alignment vertical="center"/>
      <protection locked="0" hidden="1"/>
    </xf>
    <xf numFmtId="0" fontId="5" fillId="4" borderId="4" xfId="0" applyFont="1" applyFill="1" applyBorder="1" applyAlignment="1" applyProtection="1">
      <alignment horizontal="center" vertical="center" wrapText="1"/>
      <protection locked="0" hidden="1"/>
    </xf>
    <xf numFmtId="0" fontId="5" fillId="4" borderId="4" xfId="0" applyFont="1" applyFill="1" applyBorder="1" applyAlignment="1" applyProtection="1">
      <alignment vertical="center"/>
      <protection locked="0" hidden="1"/>
    </xf>
    <xf numFmtId="0" fontId="5" fillId="0" borderId="2" xfId="0" applyFont="1" applyFill="1" applyBorder="1" applyAlignment="1" applyProtection="1">
      <alignment horizontal="center" vertical="center"/>
      <protection hidden="1"/>
    </xf>
    <xf numFmtId="0" fontId="5" fillId="6" borderId="4" xfId="0" applyFont="1" applyFill="1" applyBorder="1" applyAlignment="1" applyProtection="1">
      <alignment vertical="center" wrapText="1"/>
      <protection hidden="1"/>
    </xf>
    <xf numFmtId="0" fontId="5" fillId="6" borderId="4" xfId="0" applyNumberFormat="1" applyFont="1" applyFill="1" applyBorder="1" applyAlignment="1" applyProtection="1">
      <alignment vertical="center" wrapText="1"/>
      <protection hidden="1"/>
    </xf>
    <xf numFmtId="0" fontId="5" fillId="6" borderId="4" xfId="0" applyFont="1" applyFill="1" applyBorder="1" applyAlignment="1" applyProtection="1">
      <alignment horizontal="center" vertical="center" wrapText="1"/>
      <protection hidden="1"/>
    </xf>
    <xf numFmtId="0" fontId="5" fillId="6" borderId="2" xfId="0" applyFont="1" applyFill="1" applyBorder="1" applyAlignment="1" applyProtection="1">
      <alignment horizontal="center" vertical="center" wrapText="1"/>
      <protection hidden="1"/>
    </xf>
    <xf numFmtId="49" fontId="5" fillId="6" borderId="4" xfId="0" applyNumberFormat="1" applyFont="1" applyFill="1" applyBorder="1" applyAlignment="1" applyProtection="1">
      <alignment vertical="center" wrapText="1"/>
      <protection hidden="1"/>
    </xf>
    <xf numFmtId="164" fontId="5" fillId="0" borderId="4" xfId="0" applyNumberFormat="1" applyFont="1" applyFill="1" applyBorder="1" applyAlignment="1" applyProtection="1">
      <alignment horizontal="center" vertical="center" wrapText="1"/>
      <protection hidden="1"/>
    </xf>
    <xf numFmtId="169" fontId="5" fillId="0" borderId="0" xfId="2" applyNumberFormat="1" applyFont="1" applyProtection="1">
      <protection hidden="1"/>
    </xf>
    <xf numFmtId="2" fontId="5" fillId="0" borderId="0" xfId="0" applyNumberFormat="1" applyFont="1" applyProtection="1">
      <protection hidden="1"/>
    </xf>
    <xf numFmtId="170" fontId="0" fillId="0" borderId="0" xfId="0" applyNumberFormat="1" applyProtection="1">
      <protection hidden="1"/>
    </xf>
    <xf numFmtId="2" fontId="5" fillId="6" borderId="4" xfId="0" applyNumberFormat="1" applyFont="1" applyFill="1" applyBorder="1" applyAlignment="1" applyProtection="1">
      <alignment vertical="center" wrapText="1"/>
      <protection hidden="1"/>
    </xf>
    <xf numFmtId="0" fontId="2" fillId="0" borderId="0" xfId="0" applyFont="1"/>
    <xf numFmtId="2" fontId="5" fillId="6" borderId="4" xfId="0" applyNumberFormat="1" applyFont="1" applyFill="1" applyBorder="1" applyAlignment="1" applyProtection="1">
      <alignment vertical="center" wrapText="1"/>
      <protection locked="0" hidden="1"/>
    </xf>
    <xf numFmtId="2" fontId="5" fillId="0" borderId="0" xfId="0" applyNumberFormat="1" applyFont="1" applyProtection="1">
      <protection locked="0" hidden="1"/>
    </xf>
    <xf numFmtId="169" fontId="5" fillId="0" borderId="0" xfId="2" applyNumberFormat="1" applyFont="1" applyProtection="1">
      <protection locked="0" hidden="1"/>
    </xf>
    <xf numFmtId="2" fontId="5" fillId="4" borderId="4" xfId="2" applyNumberFormat="1" applyFont="1" applyFill="1" applyBorder="1" applyAlignment="1" applyProtection="1">
      <alignment vertical="center" wrapText="1"/>
      <protection locked="0"/>
    </xf>
    <xf numFmtId="0" fontId="4" fillId="4" borderId="4" xfId="0" applyNumberFormat="1" applyFont="1" applyFill="1" applyBorder="1" applyAlignment="1" applyProtection="1">
      <protection locked="0"/>
    </xf>
    <xf numFmtId="165" fontId="4" fillId="4" borderId="4" xfId="0" applyNumberFormat="1" applyFont="1" applyFill="1" applyBorder="1" applyAlignment="1" applyProtection="1">
      <alignment vertical="center"/>
      <protection locked="0" hidden="1"/>
    </xf>
    <xf numFmtId="166" fontId="4" fillId="4" borderId="4" xfId="0" applyNumberFormat="1" applyFont="1" applyFill="1" applyBorder="1" applyAlignment="1" applyProtection="1">
      <alignment vertical="center"/>
      <protection locked="0" hidden="1"/>
    </xf>
    <xf numFmtId="44" fontId="4" fillId="2" borderId="4" xfId="14" applyFont="1" applyFill="1" applyBorder="1" applyAlignment="1" applyProtection="1">
      <alignment horizontal="right" vertical="center" indent="1"/>
      <protection locked="0" hidden="1"/>
    </xf>
    <xf numFmtId="0" fontId="5" fillId="0" borderId="2" xfId="0" applyFont="1" applyBorder="1" applyAlignment="1" applyProtection="1">
      <alignment horizontal="center" vertical="center"/>
      <protection hidden="1"/>
    </xf>
    <xf numFmtId="49" fontId="12" fillId="0" borderId="4" xfId="0" applyNumberFormat="1" applyFont="1" applyBorder="1" applyAlignment="1">
      <alignment vertical="center"/>
    </xf>
    <xf numFmtId="0" fontId="12" fillId="0" borderId="4" xfId="0" applyFont="1" applyBorder="1" applyAlignment="1">
      <alignment vertical="center"/>
    </xf>
    <xf numFmtId="0" fontId="12" fillId="0" borderId="4" xfId="0" applyFont="1" applyBorder="1" applyAlignment="1">
      <alignment vertical="center" wrapText="1"/>
    </xf>
    <xf numFmtId="0" fontId="12" fillId="0" borderId="2" xfId="0" applyFont="1" applyBorder="1" applyAlignment="1">
      <alignment vertical="center" wrapText="1"/>
    </xf>
    <xf numFmtId="44" fontId="5" fillId="0" borderId="5" xfId="14" applyFont="1" applyFill="1" applyBorder="1" applyAlignment="1" applyProtection="1">
      <alignment vertical="center" wrapText="1"/>
      <protection hidden="1"/>
    </xf>
    <xf numFmtId="164" fontId="5" fillId="0" borderId="4" xfId="0" applyNumberFormat="1" applyFont="1" applyBorder="1" applyAlignment="1" applyProtection="1">
      <alignment horizontal="center" vertical="center" wrapText="1"/>
      <protection hidden="1"/>
    </xf>
    <xf numFmtId="49" fontId="5" fillId="4" borderId="4" xfId="0" applyNumberFormat="1" applyFont="1" applyFill="1" applyBorder="1" applyAlignment="1" applyProtection="1">
      <alignment vertical="center" wrapText="1"/>
      <protection hidden="1"/>
    </xf>
    <xf numFmtId="16" fontId="12" fillId="0" borderId="4" xfId="0" applyNumberFormat="1" applyFont="1" applyBorder="1" applyAlignment="1">
      <alignment vertical="center"/>
    </xf>
    <xf numFmtId="14" fontId="12" fillId="0" borderId="4" xfId="0" applyNumberFormat="1" applyFont="1" applyBorder="1" applyAlignment="1">
      <alignment vertical="center"/>
    </xf>
    <xf numFmtId="44" fontId="12" fillId="0" borderId="4" xfId="14" applyFont="1" applyBorder="1" applyAlignment="1" applyProtection="1">
      <alignment vertical="center"/>
      <protection locked="0"/>
    </xf>
    <xf numFmtId="0" fontId="12" fillId="0" borderId="2" xfId="0" applyFont="1" applyBorder="1" applyAlignment="1">
      <alignment vertical="center"/>
    </xf>
    <xf numFmtId="2" fontId="5" fillId="0" borderId="0" xfId="0" applyNumberFormat="1" applyFont="1" applyAlignment="1" applyProtection="1">
      <alignment vertical="center"/>
      <protection hidden="1"/>
    </xf>
    <xf numFmtId="0" fontId="0" fillId="0" borderId="0" xfId="0" applyAlignment="1" applyProtection="1">
      <alignment vertical="center"/>
      <protection hidden="1"/>
    </xf>
    <xf numFmtId="17" fontId="12" fillId="0" borderId="4" xfId="0" applyNumberFormat="1" applyFont="1" applyBorder="1" applyAlignment="1">
      <alignment vertical="center"/>
    </xf>
    <xf numFmtId="44" fontId="4" fillId="2" borderId="4" xfId="14" applyFont="1" applyFill="1" applyBorder="1" applyAlignment="1" applyProtection="1">
      <alignment horizontal="right" vertical="center" indent="1"/>
      <protection hidden="1"/>
    </xf>
    <xf numFmtId="0" fontId="5" fillId="4" borderId="4" xfId="0" applyFont="1" applyFill="1" applyBorder="1" applyAlignment="1" applyProtection="1">
      <alignment vertical="center" wrapText="1"/>
      <protection hidden="1"/>
    </xf>
    <xf numFmtId="0" fontId="0" fillId="0" borderId="4" xfId="0" applyBorder="1" applyAlignment="1">
      <alignment vertical="center" wrapText="1"/>
    </xf>
    <xf numFmtId="2" fontId="5" fillId="4" borderId="4" xfId="0" applyNumberFormat="1" applyFont="1" applyFill="1" applyBorder="1" applyAlignment="1" applyProtection="1">
      <alignment vertical="center" wrapText="1"/>
      <protection hidden="1"/>
    </xf>
    <xf numFmtId="2" fontId="5" fillId="0" borderId="4" xfId="0" applyNumberFormat="1" applyFont="1" applyBorder="1" applyAlignment="1" applyProtection="1">
      <alignment vertical="center" wrapText="1"/>
      <protection hidden="1"/>
    </xf>
    <xf numFmtId="0" fontId="5" fillId="4" borderId="4" xfId="0" applyFont="1" applyFill="1" applyBorder="1" applyAlignment="1" applyProtection="1">
      <alignment vertical="center"/>
      <protection hidden="1"/>
    </xf>
    <xf numFmtId="2" fontId="5" fillId="8" borderId="4" xfId="2" applyNumberFormat="1" applyFont="1" applyFill="1" applyBorder="1" applyAlignment="1" applyProtection="1">
      <alignment vertical="center" wrapText="1"/>
      <protection hidden="1"/>
    </xf>
    <xf numFmtId="7" fontId="5" fillId="7" borderId="2" xfId="2" applyNumberFormat="1" applyFont="1" applyFill="1" applyBorder="1" applyAlignment="1" applyProtection="1">
      <alignment horizontal="center" vertical="center" wrapText="1"/>
      <protection hidden="1"/>
    </xf>
    <xf numFmtId="7" fontId="5" fillId="7" borderId="3" xfId="2" applyNumberFormat="1" applyFont="1" applyFill="1" applyBorder="1" applyAlignment="1" applyProtection="1">
      <alignment horizontal="center" vertical="center" wrapText="1"/>
      <protection hidden="1"/>
    </xf>
    <xf numFmtId="7" fontId="5" fillId="7" borderId="5" xfId="2" applyNumberFormat="1" applyFont="1" applyFill="1" applyBorder="1" applyAlignment="1" applyProtection="1">
      <alignment horizontal="center" vertical="center" wrapText="1"/>
      <protection hidden="1"/>
    </xf>
    <xf numFmtId="7" fontId="5" fillId="8" borderId="2" xfId="2" applyNumberFormat="1" applyFont="1" applyFill="1" applyBorder="1" applyAlignment="1" applyProtection="1">
      <alignment horizontal="center" vertical="center" wrapText="1"/>
      <protection hidden="1"/>
    </xf>
    <xf numFmtId="7" fontId="5" fillId="8" borderId="3" xfId="2" applyNumberFormat="1" applyFont="1" applyFill="1" applyBorder="1" applyAlignment="1" applyProtection="1">
      <alignment horizontal="center" vertical="center" wrapText="1"/>
      <protection hidden="1"/>
    </xf>
    <xf numFmtId="7" fontId="5" fillId="8" borderId="5" xfId="2" applyNumberFormat="1" applyFont="1" applyFill="1" applyBorder="1" applyAlignment="1" applyProtection="1">
      <alignment horizontal="center" vertical="center" wrapText="1"/>
      <protection hidden="1"/>
    </xf>
    <xf numFmtId="2" fontId="0" fillId="7" borderId="4" xfId="0" applyNumberFormat="1" applyFill="1" applyBorder="1" applyAlignment="1" applyProtection="1">
      <alignment vertical="center"/>
      <protection hidden="1"/>
    </xf>
    <xf numFmtId="0" fontId="5" fillId="4" borderId="2"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protection locked="0" hidden="1"/>
    </xf>
    <xf numFmtId="0" fontId="5" fillId="5" borderId="3" xfId="0" applyFont="1" applyFill="1" applyBorder="1" applyAlignment="1" applyProtection="1">
      <alignment horizontal="center"/>
      <protection locked="0" hidden="1"/>
    </xf>
    <xf numFmtId="0" fontId="5" fillId="5" borderId="5" xfId="0" applyFont="1" applyFill="1" applyBorder="1" applyAlignment="1" applyProtection="1">
      <alignment horizontal="center"/>
      <protection locked="0" hidden="1"/>
    </xf>
    <xf numFmtId="0" fontId="5" fillId="5" borderId="2" xfId="0" applyFont="1" applyFill="1" applyBorder="1" applyAlignment="1" applyProtection="1">
      <alignment horizontal="center"/>
      <protection locked="0"/>
    </xf>
    <xf numFmtId="0" fontId="5" fillId="5" borderId="3" xfId="0" applyFont="1" applyFill="1" applyBorder="1" applyAlignment="1" applyProtection="1">
      <alignment horizontal="center"/>
      <protection locked="0"/>
    </xf>
    <xf numFmtId="0" fontId="5" fillId="5" borderId="5" xfId="0" applyFont="1" applyFill="1" applyBorder="1" applyAlignment="1" applyProtection="1">
      <alignment horizontal="center"/>
      <protection locked="0"/>
    </xf>
    <xf numFmtId="2" fontId="5" fillId="7" borderId="4" xfId="2" applyNumberFormat="1" applyFont="1" applyFill="1" applyBorder="1" applyAlignment="1" applyProtection="1">
      <alignment vertical="center" wrapText="1"/>
      <protection hidden="1"/>
    </xf>
    <xf numFmtId="7" fontId="9" fillId="9" borderId="4" xfId="2" applyNumberFormat="1"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wrapText="1"/>
      <protection hidden="1"/>
    </xf>
    <xf numFmtId="164" fontId="4" fillId="0" borderId="2" xfId="0" applyNumberFormat="1" applyFont="1" applyFill="1" applyBorder="1" applyAlignment="1" applyProtection="1">
      <alignment vertical="center"/>
      <protection hidden="1"/>
    </xf>
    <xf numFmtId="164" fontId="4" fillId="0" borderId="3" xfId="0" applyNumberFormat="1" applyFont="1" applyFill="1" applyBorder="1" applyAlignment="1" applyProtection="1">
      <alignment vertical="center"/>
      <protection hidden="1"/>
    </xf>
    <xf numFmtId="164" fontId="4" fillId="0" borderId="5" xfId="0" applyNumberFormat="1" applyFont="1" applyFill="1" applyBorder="1" applyAlignment="1" applyProtection="1">
      <alignment vertical="center"/>
      <protection hidden="1"/>
    </xf>
    <xf numFmtId="0" fontId="5" fillId="4" borderId="2" xfId="0" applyFont="1" applyFill="1" applyBorder="1" applyAlignment="1" applyProtection="1">
      <alignment horizontal="left" wrapText="1"/>
      <protection locked="0"/>
    </xf>
    <xf numFmtId="0" fontId="5" fillId="4" borderId="3" xfId="0" applyFont="1" applyFill="1" applyBorder="1" applyAlignment="1" applyProtection="1">
      <alignment horizontal="left" wrapText="1"/>
      <protection locked="0"/>
    </xf>
    <xf numFmtId="0" fontId="5" fillId="4" borderId="5" xfId="0" applyFont="1" applyFill="1" applyBorder="1" applyAlignment="1" applyProtection="1">
      <alignment horizontal="left" wrapText="1"/>
      <protection locked="0"/>
    </xf>
    <xf numFmtId="0" fontId="5" fillId="4" borderId="2" xfId="0" applyFont="1" applyFill="1" applyBorder="1" applyAlignment="1" applyProtection="1">
      <alignment horizontal="center" wrapText="1"/>
      <protection locked="0"/>
    </xf>
    <xf numFmtId="0" fontId="5" fillId="4" borderId="5" xfId="0" applyFont="1" applyFill="1" applyBorder="1" applyAlignment="1" applyProtection="1">
      <alignment horizontal="center" wrapText="1"/>
      <protection locked="0"/>
    </xf>
    <xf numFmtId="0" fontId="5" fillId="0" borderId="0" xfId="0" applyFont="1" applyFill="1" applyBorder="1" applyAlignment="1" applyProtection="1">
      <alignment horizontal="left" vertical="center" wrapText="1"/>
      <protection locked="0"/>
    </xf>
    <xf numFmtId="49" fontId="4" fillId="2" borderId="2" xfId="0" applyNumberFormat="1" applyFont="1" applyFill="1" applyBorder="1" applyAlignment="1" applyProtection="1">
      <alignment vertical="center" wrapText="1"/>
      <protection hidden="1"/>
    </xf>
    <xf numFmtId="49" fontId="4" fillId="2" borderId="3" xfId="0" applyNumberFormat="1" applyFont="1" applyFill="1" applyBorder="1" applyAlignment="1" applyProtection="1">
      <alignment vertical="center" wrapText="1"/>
      <protection hidden="1"/>
    </xf>
    <xf numFmtId="49" fontId="4" fillId="2" borderId="5" xfId="0" applyNumberFormat="1" applyFont="1" applyFill="1" applyBorder="1" applyAlignment="1" applyProtection="1">
      <alignment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cellXfs>
  <cellStyles count="15">
    <cellStyle name="Currency 2" xfId="1" xr:uid="{00000000-0005-0000-0000-000000000000}"/>
    <cellStyle name="Komma" xfId="2" builtinId="3"/>
    <cellStyle name="Komma 2" xfId="3" xr:uid="{00000000-0005-0000-0000-000002000000}"/>
    <cellStyle name="Migliaia 2" xfId="4" xr:uid="{00000000-0005-0000-0000-000003000000}"/>
    <cellStyle name="Normal 2" xfId="5" xr:uid="{00000000-0005-0000-0000-000004000000}"/>
    <cellStyle name="Normale 2" xfId="6" xr:uid="{00000000-0005-0000-0000-000005000000}"/>
    <cellStyle name="Percent 2" xfId="7" xr:uid="{00000000-0005-0000-0000-000006000000}"/>
    <cellStyle name="Percentuale 2" xfId="8" xr:uid="{00000000-0005-0000-0000-000007000000}"/>
    <cellStyle name="Prozent" xfId="9" builtinId="5"/>
    <cellStyle name="Prozent 2" xfId="10" xr:uid="{00000000-0005-0000-0000-000009000000}"/>
    <cellStyle name="Prozent 3" xfId="11" xr:uid="{00000000-0005-0000-0000-00000A000000}"/>
    <cellStyle name="Standard" xfId="0" builtinId="0"/>
    <cellStyle name="Standard 2" xfId="12" xr:uid="{00000000-0005-0000-0000-00000C000000}"/>
    <cellStyle name="Währung" xfId="14" builtinId="4"/>
    <cellStyle name="Währung 2" xfId="13" xr:uid="{00000000-0005-0000-0000-00000D000000}"/>
  </cellStyles>
  <dxfs count="5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CCFFCC"/>
        </patternFill>
      </fill>
    </dxf>
    <dxf>
      <fill>
        <patternFill>
          <bgColor rgb="FFC0C0C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CCFFCC"/>
        </patternFill>
      </fill>
    </dxf>
    <dxf>
      <fill>
        <patternFill>
          <bgColor rgb="FFC0C0C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CCFFCC"/>
        </patternFill>
      </fill>
    </dxf>
    <dxf>
      <fill>
        <patternFill>
          <bgColor rgb="FFC0C0C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zoomScaleNormal="100" workbookViewId="0">
      <selection activeCell="E11" sqref="E11"/>
    </sheetView>
  </sheetViews>
  <sheetFormatPr baseColWidth="10" defaultColWidth="9.140625" defaultRowHeight="12.75" x14ac:dyDescent="0.2"/>
  <cols>
    <col min="1" max="1" width="5.5703125" customWidth="1"/>
    <col min="2" max="2" width="13" style="1" customWidth="1"/>
    <col min="3" max="3" width="1.7109375" style="1" bestFit="1" customWidth="1"/>
    <col min="4" max="4" width="57.7109375" style="1" customWidth="1"/>
    <col min="5" max="5" width="16.7109375" style="1" customWidth="1"/>
    <col min="6" max="6" width="15" style="1" customWidth="1"/>
    <col min="7" max="7" width="11.28515625" style="1" customWidth="1"/>
    <col min="8" max="8" width="17" customWidth="1"/>
  </cols>
  <sheetData>
    <row r="1" spans="1:11" ht="15" x14ac:dyDescent="0.25">
      <c r="A1" s="130" t="s">
        <v>281</v>
      </c>
      <c r="B1" s="130"/>
      <c r="C1" s="130"/>
      <c r="D1" s="130"/>
      <c r="E1" s="130"/>
      <c r="F1" s="130"/>
      <c r="G1" s="130"/>
      <c r="H1" s="130"/>
      <c r="I1" s="130"/>
      <c r="J1" s="130"/>
      <c r="K1" s="30"/>
    </row>
    <row r="3" spans="1:11" x14ac:dyDescent="0.2">
      <c r="A3" s="131" t="s">
        <v>245</v>
      </c>
      <c r="B3" s="132"/>
      <c r="C3" s="133"/>
      <c r="D3" s="134" t="s">
        <v>288</v>
      </c>
      <c r="E3" s="135"/>
      <c r="F3" s="135"/>
      <c r="G3" s="135"/>
      <c r="H3" s="136"/>
    </row>
    <row r="4" spans="1:11" x14ac:dyDescent="0.2">
      <c r="A4" s="1"/>
      <c r="C4" s="11"/>
      <c r="F4" s="2"/>
      <c r="G4" s="2"/>
    </row>
    <row r="5" spans="1:11" ht="15" x14ac:dyDescent="0.25">
      <c r="A5" s="3" t="s">
        <v>246</v>
      </c>
      <c r="B5" s="3"/>
      <c r="C5" s="44"/>
      <c r="D5" s="3"/>
      <c r="E5" s="4"/>
      <c r="F5" s="5"/>
      <c r="G5" s="5"/>
    </row>
    <row r="6" spans="1:11" x14ac:dyDescent="0.2">
      <c r="A6" s="6" t="s">
        <v>247</v>
      </c>
      <c r="B6" s="7"/>
      <c r="C6" s="45"/>
      <c r="D6" s="7"/>
      <c r="E6" s="137" t="s">
        <v>20</v>
      </c>
      <c r="F6" s="138"/>
      <c r="G6" s="139"/>
      <c r="H6" s="139"/>
    </row>
    <row r="7" spans="1:11" x14ac:dyDescent="0.2">
      <c r="A7" s="38"/>
      <c r="B7" s="37"/>
      <c r="C7" s="46"/>
      <c r="D7"/>
      <c r="E7"/>
      <c r="F7" s="8"/>
      <c r="G7" s="2"/>
      <c r="H7" s="8"/>
    </row>
    <row r="8" spans="1:11" x14ac:dyDescent="0.2">
      <c r="A8" s="9" t="s">
        <v>248</v>
      </c>
      <c r="B8" s="10"/>
      <c r="C8" s="47"/>
      <c r="D8" s="10"/>
      <c r="E8" s="119"/>
      <c r="F8" s="120"/>
      <c r="G8" s="121"/>
      <c r="H8" s="121"/>
    </row>
    <row r="9" spans="1:11" x14ac:dyDescent="0.2">
      <c r="A9" s="38"/>
      <c r="B9" s="37"/>
      <c r="C9" s="46"/>
      <c r="D9"/>
      <c r="E9"/>
      <c r="F9" s="8"/>
      <c r="G9" s="2"/>
      <c r="H9" s="8"/>
    </row>
    <row r="10" spans="1:11" x14ac:dyDescent="0.2">
      <c r="A10" s="6" t="s">
        <v>277</v>
      </c>
      <c r="B10" s="7"/>
      <c r="C10" s="45"/>
      <c r="D10" s="7"/>
      <c r="E10" s="89">
        <v>12030698.27</v>
      </c>
      <c r="F10" s="8"/>
      <c r="G10" s="2"/>
      <c r="H10" s="8"/>
    </row>
    <row r="11" spans="1:11" x14ac:dyDescent="0.2">
      <c r="A11" s="6" t="s">
        <v>278</v>
      </c>
      <c r="B11" s="7"/>
      <c r="C11" s="45"/>
      <c r="D11" s="7"/>
      <c r="E11" s="85"/>
      <c r="F11" s="49"/>
      <c r="G11" s="49"/>
      <c r="H11" s="49"/>
    </row>
    <row r="12" spans="1:11" x14ac:dyDescent="0.2">
      <c r="A12" s="1"/>
      <c r="E12" s="11"/>
      <c r="F12" s="2"/>
      <c r="G12" s="2"/>
    </row>
    <row r="13" spans="1:11" x14ac:dyDescent="0.2">
      <c r="A13" s="6" t="s">
        <v>274</v>
      </c>
      <c r="B13" s="7"/>
      <c r="C13" s="7"/>
      <c r="D13" s="7"/>
      <c r="E13" s="86"/>
      <c r="F13" s="50"/>
      <c r="G13" s="50"/>
      <c r="H13" s="50"/>
    </row>
    <row r="14" spans="1:11" x14ac:dyDescent="0.2">
      <c r="A14" s="1"/>
      <c r="F14" s="2"/>
      <c r="G14" s="2"/>
      <c r="H14" s="8"/>
    </row>
    <row r="15" spans="1:11" x14ac:dyDescent="0.2">
      <c r="A15" s="6" t="s">
        <v>275</v>
      </c>
      <c r="B15" s="59"/>
      <c r="C15" s="59"/>
      <c r="D15" s="55"/>
      <c r="E15" s="86">
        <v>2021</v>
      </c>
      <c r="F15" s="2"/>
      <c r="G15" s="2"/>
      <c r="H15" s="8"/>
    </row>
    <row r="16" spans="1:11" x14ac:dyDescent="0.2">
      <c r="A16" s="1"/>
      <c r="F16" s="2"/>
      <c r="G16" s="2"/>
      <c r="H16" s="8"/>
    </row>
    <row r="17" spans="1:9" x14ac:dyDescent="0.2">
      <c r="A17" s="9" t="s">
        <v>249</v>
      </c>
      <c r="B17" s="10"/>
      <c r="C17" s="10"/>
      <c r="D17" s="10"/>
      <c r="E17" s="87"/>
      <c r="F17" s="51"/>
      <c r="G17" s="51"/>
      <c r="H17" s="51"/>
    </row>
    <row r="18" spans="1:9" x14ac:dyDescent="0.2">
      <c r="A18" s="62"/>
      <c r="B18" s="62"/>
      <c r="C18" s="62"/>
      <c r="D18" s="62"/>
      <c r="E18" s="54"/>
      <c r="F18" s="51"/>
      <c r="G18" s="51"/>
      <c r="H18" s="51"/>
    </row>
    <row r="19" spans="1:9" x14ac:dyDescent="0.2">
      <c r="A19" s="9" t="s">
        <v>276</v>
      </c>
      <c r="B19" s="10"/>
      <c r="C19" s="47"/>
      <c r="D19" s="10"/>
      <c r="E19" s="88"/>
      <c r="F19" s="51"/>
      <c r="G19" s="51"/>
      <c r="H19" s="51"/>
    </row>
    <row r="20" spans="1:9" x14ac:dyDescent="0.2">
      <c r="A20" s="1"/>
      <c r="B20" s="12"/>
      <c r="C20" s="12"/>
      <c r="D20" s="12"/>
      <c r="E20" s="12"/>
      <c r="F20" s="2"/>
      <c r="G20" s="52"/>
      <c r="H20" s="8"/>
    </row>
    <row r="21" spans="1:9" x14ac:dyDescent="0.2">
      <c r="A21" s="9" t="s">
        <v>264</v>
      </c>
      <c r="B21" s="10"/>
      <c r="C21" s="10"/>
      <c r="D21" s="10"/>
      <c r="E21" s="88"/>
      <c r="F21" s="53"/>
      <c r="G21" s="53"/>
      <c r="H21" s="53"/>
    </row>
    <row r="22" spans="1:9" x14ac:dyDescent="0.2">
      <c r="A22" s="1"/>
    </row>
    <row r="23" spans="1:9" x14ac:dyDescent="0.2">
      <c r="A23" s="1"/>
      <c r="G23" s="2"/>
    </row>
    <row r="24" spans="1:9" ht="15" x14ac:dyDescent="0.25">
      <c r="A24" s="4" t="s">
        <v>250</v>
      </c>
      <c r="B24" s="4"/>
      <c r="C24" s="4"/>
      <c r="D24" s="4"/>
      <c r="E24" s="4"/>
      <c r="F24" s="4"/>
      <c r="G24" s="5"/>
    </row>
    <row r="25" spans="1:9" s="37" customFormat="1" ht="15" x14ac:dyDescent="0.25">
      <c r="A25" s="6" t="s">
        <v>251</v>
      </c>
      <c r="B25" s="6"/>
      <c r="C25" s="6"/>
      <c r="D25" s="57"/>
      <c r="E25" s="122"/>
      <c r="F25" s="123"/>
      <c r="G25" s="123"/>
      <c r="H25" s="124"/>
      <c r="I25" s="5"/>
    </row>
    <row r="26" spans="1:9" s="37" customFormat="1" ht="15" x14ac:dyDescent="0.25">
      <c r="A26" s="39"/>
      <c r="B26" s="39"/>
      <c r="C26" s="39"/>
      <c r="D26" s="19"/>
      <c r="E26" s="58"/>
      <c r="F26" s="58"/>
      <c r="G26" s="58"/>
      <c r="H26" s="58"/>
      <c r="I26" s="5"/>
    </row>
    <row r="27" spans="1:9" s="37" customFormat="1" x14ac:dyDescent="0.2">
      <c r="A27" s="6" t="s">
        <v>252</v>
      </c>
      <c r="B27" s="6"/>
      <c r="C27" s="45"/>
      <c r="D27" s="55"/>
      <c r="E27" s="122"/>
      <c r="F27" s="123"/>
      <c r="G27" s="123"/>
      <c r="H27" s="124"/>
    </row>
    <row r="28" spans="1:9" ht="15" x14ac:dyDescent="0.25">
      <c r="A28" s="1"/>
      <c r="B28" s="4"/>
      <c r="C28" s="4"/>
      <c r="D28" s="4"/>
      <c r="E28" s="4"/>
      <c r="F28" s="4"/>
      <c r="G28" s="5"/>
    </row>
    <row r="29" spans="1:9" x14ac:dyDescent="0.2">
      <c r="A29" s="6" t="s">
        <v>253</v>
      </c>
      <c r="B29" s="7"/>
      <c r="C29" s="7"/>
      <c r="D29" s="55"/>
      <c r="E29" s="125"/>
      <c r="F29" s="126"/>
      <c r="G29" s="126"/>
      <c r="H29" s="127"/>
    </row>
    <row r="30" spans="1:9" x14ac:dyDescent="0.2">
      <c r="A30" s="39"/>
      <c r="B30" s="39"/>
      <c r="C30" s="39"/>
      <c r="D30" s="18"/>
      <c r="E30" s="64"/>
      <c r="F30" s="64"/>
      <c r="G30" s="64"/>
      <c r="H30" s="64"/>
      <c r="I30" s="63"/>
    </row>
    <row r="31" spans="1:9" x14ac:dyDescent="0.2">
      <c r="B31" s="26"/>
      <c r="C31" s="26"/>
      <c r="D31" s="27"/>
      <c r="E31" s="28"/>
      <c r="F31" s="28"/>
      <c r="G31" s="28"/>
    </row>
    <row r="32" spans="1:9" x14ac:dyDescent="0.2">
      <c r="B32" s="26"/>
      <c r="C32" s="26"/>
      <c r="D32" s="27"/>
      <c r="E32" s="28"/>
      <c r="F32" s="28"/>
      <c r="G32" s="28"/>
    </row>
    <row r="33" spans="1:8" x14ac:dyDescent="0.2">
      <c r="B33" s="26"/>
      <c r="C33" s="26"/>
      <c r="D33" s="26"/>
      <c r="E33" s="29"/>
      <c r="F33" s="29"/>
      <c r="G33" s="29"/>
    </row>
    <row r="34" spans="1:8" ht="54.75" customHeight="1" x14ac:dyDescent="0.2">
      <c r="A34" s="129" t="s">
        <v>270</v>
      </c>
      <c r="B34" s="129"/>
      <c r="C34" s="129"/>
      <c r="D34" s="129"/>
      <c r="E34" s="129"/>
      <c r="F34" s="129"/>
      <c r="G34" s="129"/>
      <c r="H34" s="129"/>
    </row>
    <row r="35" spans="1:8" ht="54.75" customHeight="1" x14ac:dyDescent="0.2">
      <c r="A35" s="112" t="s">
        <v>271</v>
      </c>
      <c r="B35" s="113"/>
      <c r="C35" s="113"/>
      <c r="D35" s="114"/>
      <c r="E35" s="128">
        <f>'A Misura'!H7</f>
        <v>0</v>
      </c>
      <c r="F35" s="128"/>
      <c r="G35" s="128"/>
      <c r="H35" s="128"/>
    </row>
    <row r="36" spans="1:8" ht="54.75" customHeight="1" x14ac:dyDescent="0.2">
      <c r="A36" s="115" t="s">
        <v>272</v>
      </c>
      <c r="B36" s="116"/>
      <c r="C36" s="116"/>
      <c r="D36" s="117"/>
      <c r="E36" s="111">
        <f>'A Corpo'!H6</f>
        <v>0</v>
      </c>
      <c r="F36" s="111"/>
      <c r="G36" s="111"/>
      <c r="H36" s="111"/>
    </row>
    <row r="37" spans="1:8" ht="54.75" customHeight="1" x14ac:dyDescent="0.2">
      <c r="A37" s="112" t="s">
        <v>287</v>
      </c>
      <c r="B37" s="113"/>
      <c r="C37" s="113"/>
      <c r="D37" s="114"/>
      <c r="E37" s="118">
        <f>SUM(E35:E36)</f>
        <v>0</v>
      </c>
      <c r="F37" s="118"/>
      <c r="G37" s="118"/>
      <c r="H37" s="118"/>
    </row>
    <row r="38" spans="1:8" ht="54.75" customHeight="1" x14ac:dyDescent="0.2">
      <c r="A38" s="115" t="s">
        <v>273</v>
      </c>
      <c r="B38" s="116"/>
      <c r="C38" s="116"/>
      <c r="D38" s="117"/>
      <c r="E38" s="111">
        <f>IF(AND(E10&gt;0,E11&gt;0),SUM(E10:E11),IF(E10&gt;0,E10,IF(E11&gt;0,E11,0)))</f>
        <v>12030698.27</v>
      </c>
      <c r="F38" s="111"/>
      <c r="G38" s="111"/>
      <c r="H38" s="111"/>
    </row>
    <row r="39" spans="1:8" ht="54.75" customHeight="1" x14ac:dyDescent="0.2">
      <c r="A39" s="112" t="s">
        <v>267</v>
      </c>
      <c r="B39" s="113"/>
      <c r="C39" s="113"/>
      <c r="D39" s="114"/>
      <c r="E39" s="111">
        <f>+'Oneri sicurezza'!H7</f>
        <v>451233.62</v>
      </c>
      <c r="F39" s="111"/>
      <c r="G39" s="111"/>
      <c r="H39" s="111"/>
    </row>
    <row r="40" spans="1:8" ht="54.75" customHeight="1" x14ac:dyDescent="0.2">
      <c r="A40" s="112" t="s">
        <v>286</v>
      </c>
      <c r="B40" s="113"/>
      <c r="C40" s="113"/>
      <c r="D40" s="114"/>
      <c r="E40" s="111">
        <f>E37+E39</f>
        <v>451233.62</v>
      </c>
      <c r="F40" s="111"/>
      <c r="G40" s="111"/>
      <c r="H40" s="111"/>
    </row>
  </sheetData>
  <sheetProtection password="C9E3" sheet="1" selectLockedCells="1"/>
  <mergeCells count="23">
    <mergeCell ref="A1:J1"/>
    <mergeCell ref="A3:C3"/>
    <mergeCell ref="D3:H3"/>
    <mergeCell ref="E6:F6"/>
    <mergeCell ref="G6:H6"/>
    <mergeCell ref="E37:H37"/>
    <mergeCell ref="E38:H38"/>
    <mergeCell ref="E8:F8"/>
    <mergeCell ref="G8:H8"/>
    <mergeCell ref="A35:D35"/>
    <mergeCell ref="A36:D36"/>
    <mergeCell ref="A37:D37"/>
    <mergeCell ref="E25:H25"/>
    <mergeCell ref="E27:H27"/>
    <mergeCell ref="E29:H29"/>
    <mergeCell ref="E35:H35"/>
    <mergeCell ref="E36:H36"/>
    <mergeCell ref="A34:H34"/>
    <mergeCell ref="E39:H39"/>
    <mergeCell ref="E40:H40"/>
    <mergeCell ref="A39:D39"/>
    <mergeCell ref="A40:D40"/>
    <mergeCell ref="A38:D38"/>
  </mergeCells>
  <conditionalFormatting sqref="E29:E30 E17:E18 E13 G8 E6 E8 G6">
    <cfRule type="cellIs" dxfId="55" priority="11" stopIfTrue="1" operator="notEqual">
      <formula>""</formula>
    </cfRule>
  </conditionalFormatting>
  <conditionalFormatting sqref="E25:E26">
    <cfRule type="cellIs" dxfId="54" priority="10" stopIfTrue="1" operator="notEqual">
      <formula>""</formula>
    </cfRule>
  </conditionalFormatting>
  <conditionalFormatting sqref="E11">
    <cfRule type="cellIs" dxfId="53" priority="9" stopIfTrue="1" operator="notEqual">
      <formula>""</formula>
    </cfRule>
  </conditionalFormatting>
  <conditionalFormatting sqref="E27">
    <cfRule type="cellIs" dxfId="52" priority="7" stopIfTrue="1" operator="notEqual">
      <formula>""</formula>
    </cfRule>
  </conditionalFormatting>
  <conditionalFormatting sqref="E15">
    <cfRule type="cellIs" dxfId="51" priority="6" stopIfTrue="1" operator="notEqual">
      <formula>""</formula>
    </cfRule>
  </conditionalFormatting>
  <conditionalFormatting sqref="D3">
    <cfRule type="cellIs" dxfId="50" priority="5" stopIfTrue="1" operator="notEqual">
      <formula>""</formula>
    </cfRule>
  </conditionalFormatting>
  <conditionalFormatting sqref="E19">
    <cfRule type="cellIs" dxfId="49" priority="4" stopIfTrue="1" operator="notEqual">
      <formula>""</formula>
    </cfRule>
  </conditionalFormatting>
  <dataValidations count="3">
    <dataValidation type="list" allowBlank="1" showInputMessage="1" showErrorMessage="1" sqref="E6:F6" xr:uid="{00000000-0002-0000-0000-000000000000}">
      <formula1>Gemeinden</formula1>
    </dataValidation>
    <dataValidation type="list" allowBlank="1" showInputMessage="1" showErrorMessage="1" sqref="E8:F8" xr:uid="{00000000-0002-0000-0000-000001000000}">
      <formula1>dislocazione</formula1>
    </dataValidation>
    <dataValidation type="custom" allowBlank="1" showInputMessage="1" showErrorMessage="1" errorTitle="Attenzione!" error="Importo con solo 2 (due) posizioni decimali!!!" sqref="E10:E11" xr:uid="{00000000-0002-0000-0000-000002000000}">
      <formula1>E10=ROUND(E10,2)</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N693"/>
  <sheetViews>
    <sheetView zoomScaleNormal="100" workbookViewId="0">
      <selection activeCell="F20" sqref="F20"/>
    </sheetView>
  </sheetViews>
  <sheetFormatPr baseColWidth="10" defaultColWidth="9.140625" defaultRowHeight="12.75" x14ac:dyDescent="0.2"/>
  <cols>
    <col min="1" max="1" width="5.5703125" style="37" customWidth="1"/>
    <col min="2" max="2" width="13" style="1" customWidth="1"/>
    <col min="3" max="3" width="2.140625" style="11" bestFit="1" customWidth="1"/>
    <col min="4" max="4" width="57.7109375" style="1" customWidth="1"/>
    <col min="5" max="5" width="16.7109375" style="1" customWidth="1"/>
    <col min="6" max="6" width="15" style="77" customWidth="1"/>
    <col min="7" max="7" width="17" style="83" customWidth="1"/>
    <col min="8" max="8" width="17" style="37" customWidth="1"/>
    <col min="9" max="16384" width="9.140625" style="37"/>
  </cols>
  <sheetData>
    <row r="1" spans="1:14" ht="15" x14ac:dyDescent="0.25">
      <c r="A1" s="143" t="s">
        <v>241</v>
      </c>
      <c r="B1" s="144"/>
      <c r="C1" s="144"/>
      <c r="D1" s="144"/>
      <c r="E1" s="144"/>
      <c r="F1" s="144"/>
      <c r="G1" s="144"/>
      <c r="H1" s="144"/>
      <c r="I1" s="144"/>
      <c r="J1" s="145"/>
      <c r="K1" s="30"/>
    </row>
    <row r="2" spans="1:14" x14ac:dyDescent="0.2">
      <c r="F2" s="1"/>
      <c r="G2" s="1"/>
    </row>
    <row r="3" spans="1:14" x14ac:dyDescent="0.2">
      <c r="A3" s="1"/>
      <c r="F3" s="1"/>
      <c r="G3" s="1"/>
    </row>
    <row r="4" spans="1:14" x14ac:dyDescent="0.2">
      <c r="A4" s="1"/>
      <c r="F4" s="1"/>
      <c r="G4" s="1"/>
    </row>
    <row r="5" spans="1:14" ht="15" x14ac:dyDescent="0.2">
      <c r="A5" s="22"/>
      <c r="B5" s="22"/>
      <c r="C5" s="48"/>
      <c r="D5" s="23" t="s">
        <v>263</v>
      </c>
      <c r="E5" s="24"/>
      <c r="F5" s="24"/>
      <c r="G5" s="24"/>
      <c r="H5" s="25"/>
    </row>
    <row r="6" spans="1:14" x14ac:dyDescent="0.2">
      <c r="A6" s="1"/>
      <c r="F6" s="1"/>
      <c r="G6" s="1"/>
      <c r="H6" s="1"/>
    </row>
    <row r="7" spans="1:14" x14ac:dyDescent="0.2">
      <c r="A7" s="22"/>
      <c r="B7" s="22"/>
      <c r="C7" s="48"/>
      <c r="D7" s="140" t="s">
        <v>280</v>
      </c>
      <c r="E7" s="141"/>
      <c r="F7" s="141"/>
      <c r="G7" s="142"/>
      <c r="H7" s="61">
        <f>SUM($H$16:$H$9999)</f>
        <v>0</v>
      </c>
    </row>
    <row r="8" spans="1:14" x14ac:dyDescent="0.2">
      <c r="A8" s="22"/>
      <c r="B8" s="22"/>
      <c r="C8" s="48"/>
      <c r="D8" s="140" t="s">
        <v>279</v>
      </c>
      <c r="E8" s="141"/>
      <c r="F8" s="141"/>
      <c r="G8" s="142"/>
      <c r="H8" s="105">
        <f>+OFFERTA!E10</f>
        <v>12030698.27</v>
      </c>
    </row>
    <row r="9" spans="1:14" x14ac:dyDescent="0.2">
      <c r="F9" s="1"/>
      <c r="G9" s="1"/>
    </row>
    <row r="10" spans="1:14" x14ac:dyDescent="0.2">
      <c r="F10" s="1"/>
      <c r="G10" s="1"/>
    </row>
    <row r="11" spans="1:14" x14ac:dyDescent="0.2">
      <c r="F11" s="1"/>
      <c r="G11" s="56"/>
      <c r="H11" s="1"/>
    </row>
    <row r="12" spans="1:14" x14ac:dyDescent="0.2">
      <c r="F12" s="1"/>
      <c r="G12" s="56"/>
      <c r="H12" s="65"/>
    </row>
    <row r="13" spans="1:14" x14ac:dyDescent="0.2">
      <c r="A13" s="1"/>
      <c r="F13" s="1"/>
      <c r="G13" s="1"/>
    </row>
    <row r="14" spans="1:14" ht="15" x14ac:dyDescent="0.25">
      <c r="A14" s="13"/>
      <c r="B14" s="3" t="s">
        <v>254</v>
      </c>
      <c r="C14" s="44"/>
      <c r="D14" s="3"/>
      <c r="E14" s="3"/>
      <c r="F14" s="3"/>
      <c r="G14" s="3"/>
    </row>
    <row r="15" spans="1:14" ht="45.75" x14ac:dyDescent="0.2">
      <c r="A15" s="14" t="s">
        <v>255</v>
      </c>
      <c r="B15" s="14" t="s">
        <v>256</v>
      </c>
      <c r="C15" s="14" t="s">
        <v>244</v>
      </c>
      <c r="D15" s="15" t="s">
        <v>242</v>
      </c>
      <c r="E15" s="14" t="s">
        <v>257</v>
      </c>
      <c r="F15" s="14" t="s">
        <v>258</v>
      </c>
      <c r="G15" s="14" t="s">
        <v>259</v>
      </c>
      <c r="H15" s="14" t="s">
        <v>260</v>
      </c>
      <c r="I15" s="16" t="s">
        <v>261</v>
      </c>
      <c r="J15" s="17" t="s">
        <v>262</v>
      </c>
      <c r="N15" s="40"/>
    </row>
    <row r="16" spans="1:14" ht="30" x14ac:dyDescent="0.2">
      <c r="A16" s="90" t="s">
        <v>289</v>
      </c>
      <c r="B16" s="91" t="s">
        <v>290</v>
      </c>
      <c r="C16" s="92"/>
      <c r="D16" s="93" t="s">
        <v>291</v>
      </c>
      <c r="E16" s="93" t="s">
        <v>292</v>
      </c>
      <c r="F16" s="94"/>
      <c r="G16" s="92"/>
      <c r="H16" s="95"/>
      <c r="I16" s="96" t="s">
        <v>293</v>
      </c>
      <c r="J16" s="97" t="s">
        <v>294</v>
      </c>
      <c r="K16" s="79"/>
    </row>
    <row r="17" spans="1:13" ht="30" x14ac:dyDescent="0.2">
      <c r="A17" s="90" t="s">
        <v>289</v>
      </c>
      <c r="B17" s="91" t="s">
        <v>295</v>
      </c>
      <c r="C17" s="98"/>
      <c r="D17" s="93" t="s">
        <v>296</v>
      </c>
      <c r="E17" s="93" t="s">
        <v>292</v>
      </c>
      <c r="F17" s="94"/>
      <c r="G17" s="92"/>
      <c r="H17" s="95"/>
      <c r="I17" s="96" t="s">
        <v>293</v>
      </c>
      <c r="J17" s="97" t="s">
        <v>294</v>
      </c>
      <c r="K17" s="79"/>
      <c r="M17" s="41"/>
    </row>
    <row r="18" spans="1:13" ht="30" x14ac:dyDescent="0.2">
      <c r="A18" s="90" t="s">
        <v>289</v>
      </c>
      <c r="B18" s="91" t="s">
        <v>297</v>
      </c>
      <c r="C18" s="99"/>
      <c r="D18" s="93" t="s">
        <v>298</v>
      </c>
      <c r="E18" s="93" t="s">
        <v>292</v>
      </c>
      <c r="F18" s="94"/>
      <c r="G18" s="92"/>
      <c r="H18" s="95"/>
      <c r="I18" s="96" t="s">
        <v>293</v>
      </c>
      <c r="J18" s="97" t="s">
        <v>294</v>
      </c>
      <c r="K18" s="79"/>
      <c r="M18" s="42"/>
    </row>
    <row r="19" spans="1:13" ht="30" x14ac:dyDescent="0.2">
      <c r="A19" s="90" t="s">
        <v>289</v>
      </c>
      <c r="B19" s="91" t="s">
        <v>299</v>
      </c>
      <c r="C19" s="92"/>
      <c r="D19" s="93" t="s">
        <v>300</v>
      </c>
      <c r="E19" s="93" t="s">
        <v>292</v>
      </c>
      <c r="F19" s="94"/>
      <c r="G19" s="92"/>
      <c r="H19" s="95"/>
      <c r="I19" s="96" t="s">
        <v>293</v>
      </c>
      <c r="J19" s="97" t="s">
        <v>294</v>
      </c>
      <c r="K19" s="79"/>
      <c r="M19" s="41"/>
    </row>
    <row r="20" spans="1:13" ht="90" x14ac:dyDescent="0.2">
      <c r="A20" s="90">
        <v>1</v>
      </c>
      <c r="B20" s="91" t="s">
        <v>301</v>
      </c>
      <c r="C20" s="92"/>
      <c r="D20" s="93" t="s">
        <v>302</v>
      </c>
      <c r="E20" s="93" t="s">
        <v>303</v>
      </c>
      <c r="F20" s="94">
        <v>41.6</v>
      </c>
      <c r="G20" s="100"/>
      <c r="H20" s="95">
        <f>F20*G20</f>
        <v>0</v>
      </c>
      <c r="I20" s="96" t="s">
        <v>293</v>
      </c>
      <c r="J20" s="97" t="s">
        <v>294</v>
      </c>
      <c r="K20" s="79"/>
    </row>
    <row r="21" spans="1:13" ht="75" x14ac:dyDescent="0.2">
      <c r="A21" s="90">
        <v>2</v>
      </c>
      <c r="B21" s="91" t="s">
        <v>304</v>
      </c>
      <c r="C21" s="92"/>
      <c r="D21" s="93" t="s">
        <v>305</v>
      </c>
      <c r="E21" s="93" t="s">
        <v>303</v>
      </c>
      <c r="F21" s="94">
        <v>25.9</v>
      </c>
      <c r="G21" s="100"/>
      <c r="H21" s="95">
        <f t="shared" ref="H21:H84" si="0">F21*G21</f>
        <v>0</v>
      </c>
      <c r="I21" s="96" t="s">
        <v>293</v>
      </c>
      <c r="J21" s="97" t="s">
        <v>294</v>
      </c>
      <c r="K21" s="79"/>
    </row>
    <row r="22" spans="1:13" ht="30" x14ac:dyDescent="0.2">
      <c r="A22" s="90" t="s">
        <v>289</v>
      </c>
      <c r="B22" s="91" t="s">
        <v>306</v>
      </c>
      <c r="C22" s="99"/>
      <c r="D22" s="93" t="s">
        <v>307</v>
      </c>
      <c r="E22" s="92"/>
      <c r="F22" s="101"/>
      <c r="G22" s="100"/>
      <c r="H22" s="95">
        <f t="shared" si="0"/>
        <v>0</v>
      </c>
      <c r="I22" s="96" t="s">
        <v>289</v>
      </c>
      <c r="J22" s="97" t="s">
        <v>294</v>
      </c>
      <c r="K22" s="79"/>
    </row>
    <row r="23" spans="1:13" ht="30" x14ac:dyDescent="0.2">
      <c r="A23" s="90">
        <v>3</v>
      </c>
      <c r="B23" s="91" t="s">
        <v>308</v>
      </c>
      <c r="C23" s="92"/>
      <c r="D23" s="93" t="s">
        <v>309</v>
      </c>
      <c r="E23" s="93" t="s">
        <v>310</v>
      </c>
      <c r="F23" s="94">
        <v>33</v>
      </c>
      <c r="G23" s="100"/>
      <c r="H23" s="95">
        <f t="shared" si="0"/>
        <v>0</v>
      </c>
      <c r="I23" s="96" t="s">
        <v>293</v>
      </c>
      <c r="J23" s="97" t="s">
        <v>294</v>
      </c>
      <c r="K23" s="79"/>
      <c r="M23" s="41"/>
    </row>
    <row r="24" spans="1:13" ht="30" x14ac:dyDescent="0.2">
      <c r="A24" s="90" t="s">
        <v>289</v>
      </c>
      <c r="B24" s="91" t="s">
        <v>311</v>
      </c>
      <c r="C24" s="92"/>
      <c r="D24" s="93" t="s">
        <v>312</v>
      </c>
      <c r="E24" s="93" t="s">
        <v>292</v>
      </c>
      <c r="F24" s="94"/>
      <c r="G24" s="100"/>
      <c r="H24" s="95">
        <f t="shared" si="0"/>
        <v>0</v>
      </c>
      <c r="I24" s="96" t="s">
        <v>293</v>
      </c>
      <c r="J24" s="97" t="s">
        <v>294</v>
      </c>
      <c r="K24" s="79"/>
      <c r="M24" s="42"/>
    </row>
    <row r="25" spans="1:13" ht="30" x14ac:dyDescent="0.2">
      <c r="A25" s="90">
        <v>4</v>
      </c>
      <c r="B25" s="91" t="s">
        <v>313</v>
      </c>
      <c r="C25" s="92"/>
      <c r="D25" s="93" t="s">
        <v>314</v>
      </c>
      <c r="E25" s="93" t="s">
        <v>315</v>
      </c>
      <c r="F25" s="94">
        <v>1000</v>
      </c>
      <c r="G25" s="100"/>
      <c r="H25" s="95">
        <f t="shared" si="0"/>
        <v>0</v>
      </c>
      <c r="I25" s="96" t="s">
        <v>293</v>
      </c>
      <c r="J25" s="97" t="s">
        <v>294</v>
      </c>
      <c r="K25" s="79"/>
      <c r="M25" s="41"/>
    </row>
    <row r="26" spans="1:13" ht="30" x14ac:dyDescent="0.2">
      <c r="A26" s="90">
        <v>5</v>
      </c>
      <c r="B26" s="91" t="s">
        <v>316</v>
      </c>
      <c r="C26" s="92"/>
      <c r="D26" s="93" t="s">
        <v>317</v>
      </c>
      <c r="E26" s="93" t="s">
        <v>315</v>
      </c>
      <c r="F26" s="94">
        <v>1000</v>
      </c>
      <c r="G26" s="100"/>
      <c r="H26" s="95">
        <f t="shared" si="0"/>
        <v>0</v>
      </c>
      <c r="I26" s="96" t="s">
        <v>293</v>
      </c>
      <c r="J26" s="97" t="s">
        <v>294</v>
      </c>
      <c r="K26" s="79"/>
    </row>
    <row r="27" spans="1:13" ht="30" x14ac:dyDescent="0.2">
      <c r="A27" s="90">
        <v>6</v>
      </c>
      <c r="B27" s="91" t="s">
        <v>318</v>
      </c>
      <c r="C27" s="92"/>
      <c r="D27" s="93" t="s">
        <v>319</v>
      </c>
      <c r="E27" s="93" t="s">
        <v>315</v>
      </c>
      <c r="F27" s="94">
        <v>1185</v>
      </c>
      <c r="G27" s="100"/>
      <c r="H27" s="95">
        <f t="shared" si="0"/>
        <v>0</v>
      </c>
      <c r="I27" s="96" t="s">
        <v>293</v>
      </c>
      <c r="J27" s="97" t="s">
        <v>294</v>
      </c>
      <c r="K27" s="79"/>
    </row>
    <row r="28" spans="1:13" ht="45" x14ac:dyDescent="0.2">
      <c r="A28" s="90">
        <v>7</v>
      </c>
      <c r="B28" s="91" t="s">
        <v>320</v>
      </c>
      <c r="C28" s="92"/>
      <c r="D28" s="93" t="s">
        <v>321</v>
      </c>
      <c r="E28" s="93" t="s">
        <v>315</v>
      </c>
      <c r="F28" s="94">
        <v>600</v>
      </c>
      <c r="G28" s="100"/>
      <c r="H28" s="95">
        <f t="shared" si="0"/>
        <v>0</v>
      </c>
      <c r="I28" s="96" t="s">
        <v>293</v>
      </c>
      <c r="J28" s="97" t="s">
        <v>294</v>
      </c>
      <c r="K28" s="79"/>
    </row>
    <row r="29" spans="1:13" ht="45" x14ac:dyDescent="0.2">
      <c r="A29" s="90">
        <v>8</v>
      </c>
      <c r="B29" s="91" t="s">
        <v>322</v>
      </c>
      <c r="C29" s="92"/>
      <c r="D29" s="93" t="s">
        <v>323</v>
      </c>
      <c r="E29" s="93" t="s">
        <v>315</v>
      </c>
      <c r="F29" s="94">
        <v>75</v>
      </c>
      <c r="G29" s="100"/>
      <c r="H29" s="95">
        <f t="shared" si="0"/>
        <v>0</v>
      </c>
      <c r="I29" s="96" t="s">
        <v>293</v>
      </c>
      <c r="J29" s="97" t="s">
        <v>294</v>
      </c>
      <c r="K29" s="79"/>
      <c r="M29" s="41"/>
    </row>
    <row r="30" spans="1:13" ht="30" x14ac:dyDescent="0.2">
      <c r="A30" s="90">
        <v>9</v>
      </c>
      <c r="B30" s="91" t="s">
        <v>324</v>
      </c>
      <c r="C30" s="92"/>
      <c r="D30" s="93" t="s">
        <v>325</v>
      </c>
      <c r="E30" s="93" t="s">
        <v>315</v>
      </c>
      <c r="F30" s="94">
        <v>1000</v>
      </c>
      <c r="G30" s="100"/>
      <c r="H30" s="95">
        <f t="shared" si="0"/>
        <v>0</v>
      </c>
      <c r="I30" s="96" t="s">
        <v>293</v>
      </c>
      <c r="J30" s="97" t="s">
        <v>294</v>
      </c>
      <c r="K30" s="79"/>
      <c r="M30" s="42"/>
    </row>
    <row r="31" spans="1:13" ht="45" x14ac:dyDescent="0.2">
      <c r="A31" s="90">
        <v>10</v>
      </c>
      <c r="B31" s="91" t="s">
        <v>326</v>
      </c>
      <c r="C31" s="92"/>
      <c r="D31" s="93" t="s">
        <v>327</v>
      </c>
      <c r="E31" s="93" t="s">
        <v>315</v>
      </c>
      <c r="F31" s="94">
        <v>15</v>
      </c>
      <c r="G31" s="100"/>
      <c r="H31" s="95">
        <f t="shared" si="0"/>
        <v>0</v>
      </c>
      <c r="I31" s="96" t="s">
        <v>293</v>
      </c>
      <c r="J31" s="97" t="s">
        <v>294</v>
      </c>
      <c r="K31" s="79"/>
      <c r="M31" s="41"/>
    </row>
    <row r="32" spans="1:13" ht="30" x14ac:dyDescent="0.2">
      <c r="A32" s="90">
        <v>11</v>
      </c>
      <c r="B32" s="91" t="s">
        <v>328</v>
      </c>
      <c r="C32" s="92"/>
      <c r="D32" s="93" t="s">
        <v>329</v>
      </c>
      <c r="E32" s="93" t="s">
        <v>315</v>
      </c>
      <c r="F32" s="94">
        <v>500</v>
      </c>
      <c r="G32" s="100"/>
      <c r="H32" s="95">
        <f t="shared" si="0"/>
        <v>0</v>
      </c>
      <c r="I32" s="96" t="s">
        <v>293</v>
      </c>
      <c r="J32" s="97" t="s">
        <v>294</v>
      </c>
      <c r="K32" s="79"/>
    </row>
    <row r="33" spans="1:13" ht="60" x14ac:dyDescent="0.2">
      <c r="A33" s="90" t="s">
        <v>289</v>
      </c>
      <c r="B33" s="91" t="s">
        <v>330</v>
      </c>
      <c r="C33" s="92"/>
      <c r="D33" s="93" t="s">
        <v>331</v>
      </c>
      <c r="E33" s="93" t="s">
        <v>292</v>
      </c>
      <c r="F33" s="94"/>
      <c r="G33" s="100"/>
      <c r="H33" s="95">
        <f t="shared" si="0"/>
        <v>0</v>
      </c>
      <c r="I33" s="96" t="s">
        <v>293</v>
      </c>
      <c r="J33" s="97" t="s">
        <v>294</v>
      </c>
      <c r="K33" s="79"/>
    </row>
    <row r="34" spans="1:13" ht="30" x14ac:dyDescent="0.2">
      <c r="A34" s="90">
        <v>12</v>
      </c>
      <c r="B34" s="91" t="s">
        <v>332</v>
      </c>
      <c r="C34" s="92"/>
      <c r="D34" s="93" t="s">
        <v>333</v>
      </c>
      <c r="E34" s="93" t="s">
        <v>334</v>
      </c>
      <c r="F34" s="94">
        <v>5.75</v>
      </c>
      <c r="G34" s="100"/>
      <c r="H34" s="95">
        <f t="shared" si="0"/>
        <v>0</v>
      </c>
      <c r="I34" s="96" t="s">
        <v>293</v>
      </c>
      <c r="J34" s="97" t="s">
        <v>294</v>
      </c>
      <c r="K34" s="79"/>
    </row>
    <row r="35" spans="1:13" ht="30" x14ac:dyDescent="0.2">
      <c r="A35" s="90" t="s">
        <v>289</v>
      </c>
      <c r="B35" s="91" t="s">
        <v>335</v>
      </c>
      <c r="C35" s="92"/>
      <c r="D35" s="93" t="s">
        <v>336</v>
      </c>
      <c r="E35" s="93" t="s">
        <v>292</v>
      </c>
      <c r="F35" s="94"/>
      <c r="G35" s="100"/>
      <c r="H35" s="95">
        <f t="shared" si="0"/>
        <v>0</v>
      </c>
      <c r="I35" s="96" t="s">
        <v>293</v>
      </c>
      <c r="J35" s="97" t="s">
        <v>294</v>
      </c>
      <c r="K35" s="79"/>
      <c r="M35" s="41"/>
    </row>
    <row r="36" spans="1:13" ht="60" x14ac:dyDescent="0.2">
      <c r="A36" s="90">
        <v>13</v>
      </c>
      <c r="B36" s="91" t="s">
        <v>337</v>
      </c>
      <c r="C36" s="92"/>
      <c r="D36" s="93" t="s">
        <v>338</v>
      </c>
      <c r="E36" s="93" t="s">
        <v>334</v>
      </c>
      <c r="F36" s="94">
        <v>10.5</v>
      </c>
      <c r="G36" s="100"/>
      <c r="H36" s="95">
        <f t="shared" si="0"/>
        <v>0</v>
      </c>
      <c r="I36" s="96" t="s">
        <v>293</v>
      </c>
      <c r="J36" s="97" t="s">
        <v>294</v>
      </c>
      <c r="K36" s="79"/>
      <c r="M36" s="42"/>
    </row>
    <row r="37" spans="1:13" ht="30" x14ac:dyDescent="0.2">
      <c r="A37" s="90" t="s">
        <v>289</v>
      </c>
      <c r="B37" s="91" t="s">
        <v>339</v>
      </c>
      <c r="C37" s="99"/>
      <c r="D37" s="93" t="s">
        <v>340</v>
      </c>
      <c r="E37" s="93" t="s">
        <v>292</v>
      </c>
      <c r="F37" s="94"/>
      <c r="G37" s="100"/>
      <c r="H37" s="95">
        <f t="shared" si="0"/>
        <v>0</v>
      </c>
      <c r="I37" s="96" t="s">
        <v>293</v>
      </c>
      <c r="J37" s="97" t="s">
        <v>294</v>
      </c>
      <c r="K37" s="79"/>
      <c r="M37" s="41"/>
    </row>
    <row r="38" spans="1:13" ht="30" x14ac:dyDescent="0.2">
      <c r="A38" s="90" t="s">
        <v>289</v>
      </c>
      <c r="B38" s="91" t="s">
        <v>341</v>
      </c>
      <c r="C38" s="92"/>
      <c r="D38" s="93" t="s">
        <v>342</v>
      </c>
      <c r="E38" s="93" t="s">
        <v>292</v>
      </c>
      <c r="F38" s="94"/>
      <c r="G38" s="100"/>
      <c r="H38" s="95">
        <f t="shared" si="0"/>
        <v>0</v>
      </c>
      <c r="I38" s="96" t="s">
        <v>293</v>
      </c>
      <c r="J38" s="97" t="s">
        <v>294</v>
      </c>
      <c r="K38" s="79"/>
    </row>
    <row r="39" spans="1:13" ht="60" x14ac:dyDescent="0.2">
      <c r="A39" s="90">
        <v>14</v>
      </c>
      <c r="B39" s="91" t="s">
        <v>343</v>
      </c>
      <c r="C39" s="92"/>
      <c r="D39" s="93" t="s">
        <v>344</v>
      </c>
      <c r="E39" s="93" t="s">
        <v>345</v>
      </c>
      <c r="F39" s="94">
        <v>500</v>
      </c>
      <c r="G39" s="100"/>
      <c r="H39" s="95">
        <f t="shared" si="0"/>
        <v>0</v>
      </c>
      <c r="I39" s="96" t="s">
        <v>293</v>
      </c>
      <c r="J39" s="97" t="s">
        <v>294</v>
      </c>
      <c r="K39" s="79"/>
    </row>
    <row r="40" spans="1:13" ht="30" x14ac:dyDescent="0.2">
      <c r="A40" s="90">
        <v>15</v>
      </c>
      <c r="B40" s="91" t="s">
        <v>346</v>
      </c>
      <c r="C40" s="92"/>
      <c r="D40" s="93" t="s">
        <v>347</v>
      </c>
      <c r="E40" s="93" t="s">
        <v>345</v>
      </c>
      <c r="F40" s="94">
        <v>17861.66</v>
      </c>
      <c r="G40" s="100"/>
      <c r="H40" s="95">
        <f t="shared" si="0"/>
        <v>0</v>
      </c>
      <c r="I40" s="96" t="s">
        <v>293</v>
      </c>
      <c r="J40" s="97" t="s">
        <v>294</v>
      </c>
      <c r="K40" s="79"/>
      <c r="M40" s="41"/>
    </row>
    <row r="41" spans="1:13" ht="30" x14ac:dyDescent="0.2">
      <c r="A41" s="90">
        <v>16</v>
      </c>
      <c r="B41" s="91" t="s">
        <v>348</v>
      </c>
      <c r="C41" s="92"/>
      <c r="D41" s="93" t="s">
        <v>349</v>
      </c>
      <c r="E41" s="93" t="s">
        <v>345</v>
      </c>
      <c r="F41" s="94">
        <v>44</v>
      </c>
      <c r="G41" s="100"/>
      <c r="H41" s="95">
        <f t="shared" si="0"/>
        <v>0</v>
      </c>
      <c r="I41" s="96" t="s">
        <v>293</v>
      </c>
      <c r="J41" s="97" t="s">
        <v>294</v>
      </c>
      <c r="K41" s="79"/>
      <c r="M41" s="42"/>
    </row>
    <row r="42" spans="1:13" ht="30" x14ac:dyDescent="0.2">
      <c r="A42" s="90" t="s">
        <v>289</v>
      </c>
      <c r="B42" s="91" t="s">
        <v>350</v>
      </c>
      <c r="C42" s="92"/>
      <c r="D42" s="93" t="s">
        <v>351</v>
      </c>
      <c r="E42" s="93" t="s">
        <v>292</v>
      </c>
      <c r="F42" s="102"/>
      <c r="G42" s="100"/>
      <c r="H42" s="95">
        <f t="shared" si="0"/>
        <v>0</v>
      </c>
      <c r="I42" s="96" t="s">
        <v>293</v>
      </c>
      <c r="J42" s="97" t="s">
        <v>294</v>
      </c>
      <c r="K42" s="79"/>
      <c r="M42" s="41"/>
    </row>
    <row r="43" spans="1:13" ht="30" x14ac:dyDescent="0.2">
      <c r="A43" s="90">
        <v>17</v>
      </c>
      <c r="B43" s="91" t="s">
        <v>352</v>
      </c>
      <c r="C43" s="92"/>
      <c r="D43" s="93" t="s">
        <v>353</v>
      </c>
      <c r="E43" s="93" t="s">
        <v>345</v>
      </c>
      <c r="F43" s="94">
        <v>81.56</v>
      </c>
      <c r="G43" s="100"/>
      <c r="H43" s="95">
        <f t="shared" si="0"/>
        <v>0</v>
      </c>
      <c r="I43" s="96" t="s">
        <v>293</v>
      </c>
      <c r="J43" s="97" t="s">
        <v>294</v>
      </c>
      <c r="K43" s="79"/>
    </row>
    <row r="44" spans="1:13" ht="30" x14ac:dyDescent="0.2">
      <c r="A44" s="90">
        <v>18</v>
      </c>
      <c r="B44" s="91" t="s">
        <v>354</v>
      </c>
      <c r="C44" s="92"/>
      <c r="D44" s="93" t="s">
        <v>355</v>
      </c>
      <c r="E44" s="93" t="s">
        <v>345</v>
      </c>
      <c r="F44" s="94">
        <v>36</v>
      </c>
      <c r="G44" s="100"/>
      <c r="H44" s="95">
        <f t="shared" si="0"/>
        <v>0</v>
      </c>
      <c r="I44" s="96" t="s">
        <v>293</v>
      </c>
      <c r="J44" s="97" t="s">
        <v>294</v>
      </c>
      <c r="K44" s="79"/>
    </row>
    <row r="45" spans="1:13" ht="30" x14ac:dyDescent="0.2">
      <c r="A45" s="90">
        <v>19</v>
      </c>
      <c r="B45" s="91" t="s">
        <v>356</v>
      </c>
      <c r="C45" s="92"/>
      <c r="D45" s="93" t="s">
        <v>357</v>
      </c>
      <c r="E45" s="93" t="s">
        <v>345</v>
      </c>
      <c r="F45" s="94">
        <v>30</v>
      </c>
      <c r="G45" s="100"/>
      <c r="H45" s="95">
        <f t="shared" si="0"/>
        <v>0</v>
      </c>
      <c r="I45" s="96" t="s">
        <v>293</v>
      </c>
      <c r="J45" s="97" t="s">
        <v>294</v>
      </c>
      <c r="K45" s="79"/>
    </row>
    <row r="46" spans="1:13" ht="30" x14ac:dyDescent="0.2">
      <c r="A46" s="90">
        <v>20</v>
      </c>
      <c r="B46" s="91" t="s">
        <v>358</v>
      </c>
      <c r="C46" s="92"/>
      <c r="D46" s="93" t="s">
        <v>359</v>
      </c>
      <c r="E46" s="93" t="s">
        <v>345</v>
      </c>
      <c r="F46" s="94">
        <v>139.75</v>
      </c>
      <c r="G46" s="100"/>
      <c r="H46" s="95">
        <f t="shared" si="0"/>
        <v>0</v>
      </c>
      <c r="I46" s="96" t="s">
        <v>293</v>
      </c>
      <c r="J46" s="97" t="s">
        <v>294</v>
      </c>
      <c r="K46" s="79"/>
      <c r="M46" s="41"/>
    </row>
    <row r="47" spans="1:13" ht="30" x14ac:dyDescent="0.2">
      <c r="A47" s="90" t="s">
        <v>289</v>
      </c>
      <c r="B47" s="91" t="s">
        <v>360</v>
      </c>
      <c r="C47" s="92"/>
      <c r="D47" s="93" t="s">
        <v>361</v>
      </c>
      <c r="E47" s="93" t="s">
        <v>292</v>
      </c>
      <c r="F47" s="94"/>
      <c r="G47" s="100"/>
      <c r="H47" s="95">
        <f t="shared" si="0"/>
        <v>0</v>
      </c>
      <c r="I47" s="96" t="s">
        <v>293</v>
      </c>
      <c r="J47" s="97" t="s">
        <v>294</v>
      </c>
      <c r="K47" s="79"/>
      <c r="M47" s="42"/>
    </row>
    <row r="48" spans="1:13" ht="60" x14ac:dyDescent="0.2">
      <c r="A48" s="90">
        <v>21</v>
      </c>
      <c r="B48" s="91" t="s">
        <v>362</v>
      </c>
      <c r="C48" s="92"/>
      <c r="D48" s="93" t="s">
        <v>363</v>
      </c>
      <c r="E48" s="93" t="s">
        <v>345</v>
      </c>
      <c r="F48" s="94">
        <v>8</v>
      </c>
      <c r="G48" s="100"/>
      <c r="H48" s="95">
        <f t="shared" si="0"/>
        <v>0</v>
      </c>
      <c r="I48" s="96" t="s">
        <v>293</v>
      </c>
      <c r="J48" s="97" t="s">
        <v>294</v>
      </c>
      <c r="K48" s="79"/>
      <c r="M48" s="41"/>
    </row>
    <row r="49" spans="1:11" ht="30" x14ac:dyDescent="0.2">
      <c r="A49" s="90" t="s">
        <v>289</v>
      </c>
      <c r="B49" s="91" t="s">
        <v>364</v>
      </c>
      <c r="C49" s="98"/>
      <c r="D49" s="93" t="s">
        <v>365</v>
      </c>
      <c r="E49" s="93" t="s">
        <v>292</v>
      </c>
      <c r="F49" s="94"/>
      <c r="G49" s="100"/>
      <c r="H49" s="95">
        <f t="shared" si="0"/>
        <v>0</v>
      </c>
      <c r="I49" s="96" t="s">
        <v>293</v>
      </c>
      <c r="J49" s="97" t="s">
        <v>294</v>
      </c>
      <c r="K49" s="79"/>
    </row>
    <row r="50" spans="1:11" ht="30" x14ac:dyDescent="0.2">
      <c r="A50" s="90" t="s">
        <v>289</v>
      </c>
      <c r="B50" s="91" t="s">
        <v>366</v>
      </c>
      <c r="C50" s="99"/>
      <c r="D50" s="93" t="s">
        <v>367</v>
      </c>
      <c r="E50" s="92"/>
      <c r="F50" s="101"/>
      <c r="G50" s="100"/>
      <c r="H50" s="95">
        <f t="shared" si="0"/>
        <v>0</v>
      </c>
      <c r="I50" s="96" t="s">
        <v>289</v>
      </c>
      <c r="J50" s="97" t="s">
        <v>294</v>
      </c>
      <c r="K50" s="79"/>
    </row>
    <row r="51" spans="1:11" ht="30" x14ac:dyDescent="0.2">
      <c r="A51" s="90" t="s">
        <v>289</v>
      </c>
      <c r="B51" s="91" t="s">
        <v>368</v>
      </c>
      <c r="C51" s="92"/>
      <c r="D51" s="93" t="s">
        <v>369</v>
      </c>
      <c r="E51" s="93" t="s">
        <v>292</v>
      </c>
      <c r="F51" s="94"/>
      <c r="G51" s="100"/>
      <c r="H51" s="95">
        <f t="shared" si="0"/>
        <v>0</v>
      </c>
      <c r="I51" s="96" t="s">
        <v>293</v>
      </c>
      <c r="J51" s="97" t="s">
        <v>294</v>
      </c>
      <c r="K51" s="79"/>
    </row>
    <row r="52" spans="1:11" ht="60" x14ac:dyDescent="0.2">
      <c r="A52" s="90">
        <v>22</v>
      </c>
      <c r="B52" s="91" t="s">
        <v>370</v>
      </c>
      <c r="C52" s="92"/>
      <c r="D52" s="93" t="s">
        <v>371</v>
      </c>
      <c r="E52" s="93" t="s">
        <v>334</v>
      </c>
      <c r="F52" s="94">
        <v>350</v>
      </c>
      <c r="G52" s="100"/>
      <c r="H52" s="95">
        <f t="shared" si="0"/>
        <v>0</v>
      </c>
      <c r="I52" s="96" t="s">
        <v>293</v>
      </c>
      <c r="J52" s="97" t="s">
        <v>294</v>
      </c>
      <c r="K52" s="79"/>
    </row>
    <row r="53" spans="1:11" ht="30" x14ac:dyDescent="0.2">
      <c r="A53" s="90" t="s">
        <v>289</v>
      </c>
      <c r="B53" s="91" t="s">
        <v>372</v>
      </c>
      <c r="C53" s="92"/>
      <c r="D53" s="93" t="s">
        <v>373</v>
      </c>
      <c r="E53" s="93" t="s">
        <v>292</v>
      </c>
      <c r="F53" s="94"/>
      <c r="G53" s="100"/>
      <c r="H53" s="95">
        <f t="shared" si="0"/>
        <v>0</v>
      </c>
      <c r="I53" s="96"/>
      <c r="J53" s="97" t="s">
        <v>294</v>
      </c>
      <c r="K53" s="79"/>
    </row>
    <row r="54" spans="1:11" ht="30" x14ac:dyDescent="0.2">
      <c r="A54" s="90">
        <v>23</v>
      </c>
      <c r="B54" s="91" t="s">
        <v>374</v>
      </c>
      <c r="C54" s="92"/>
      <c r="D54" s="93" t="s">
        <v>375</v>
      </c>
      <c r="E54" s="93" t="s">
        <v>303</v>
      </c>
      <c r="F54" s="94">
        <v>60</v>
      </c>
      <c r="G54" s="100"/>
      <c r="H54" s="95">
        <f t="shared" si="0"/>
        <v>0</v>
      </c>
      <c r="I54" s="96" t="s">
        <v>293</v>
      </c>
      <c r="J54" s="97" t="s">
        <v>294</v>
      </c>
      <c r="K54" s="79"/>
    </row>
    <row r="55" spans="1:11" ht="30" x14ac:dyDescent="0.2">
      <c r="A55" s="90" t="s">
        <v>289</v>
      </c>
      <c r="B55" s="91" t="s">
        <v>376</v>
      </c>
      <c r="C55" s="99"/>
      <c r="D55" s="93" t="s">
        <v>377</v>
      </c>
      <c r="E55" s="93" t="s">
        <v>292</v>
      </c>
      <c r="F55" s="94"/>
      <c r="G55" s="100"/>
      <c r="H55" s="95">
        <f t="shared" si="0"/>
        <v>0</v>
      </c>
      <c r="I55" s="96" t="s">
        <v>293</v>
      </c>
      <c r="J55" s="97" t="s">
        <v>294</v>
      </c>
      <c r="K55" s="79"/>
    </row>
    <row r="56" spans="1:11" ht="30" x14ac:dyDescent="0.2">
      <c r="A56" s="90" t="s">
        <v>289</v>
      </c>
      <c r="B56" s="91" t="s">
        <v>378</v>
      </c>
      <c r="C56" s="92"/>
      <c r="D56" s="93" t="s">
        <v>379</v>
      </c>
      <c r="E56" s="93" t="s">
        <v>292</v>
      </c>
      <c r="F56" s="94"/>
      <c r="G56" s="100"/>
      <c r="H56" s="95">
        <f t="shared" si="0"/>
        <v>0</v>
      </c>
      <c r="I56" s="96" t="s">
        <v>293</v>
      </c>
      <c r="J56" s="97" t="s">
        <v>294</v>
      </c>
      <c r="K56" s="79"/>
    </row>
    <row r="57" spans="1:11" ht="30" x14ac:dyDescent="0.2">
      <c r="A57" s="90">
        <v>24</v>
      </c>
      <c r="B57" s="91" t="s">
        <v>380</v>
      </c>
      <c r="C57" s="92"/>
      <c r="D57" s="93" t="s">
        <v>381</v>
      </c>
      <c r="E57" s="93" t="s">
        <v>303</v>
      </c>
      <c r="F57" s="94">
        <v>7904.08</v>
      </c>
      <c r="G57" s="100"/>
      <c r="H57" s="95">
        <f t="shared" si="0"/>
        <v>0</v>
      </c>
      <c r="I57" s="96" t="s">
        <v>293</v>
      </c>
      <c r="J57" s="97" t="s">
        <v>294</v>
      </c>
      <c r="K57" s="79"/>
    </row>
    <row r="58" spans="1:11" ht="30" x14ac:dyDescent="0.2">
      <c r="A58" s="90">
        <v>25</v>
      </c>
      <c r="B58" s="91" t="s">
        <v>382</v>
      </c>
      <c r="C58" s="92"/>
      <c r="D58" s="93" t="s">
        <v>383</v>
      </c>
      <c r="E58" s="93" t="s">
        <v>303</v>
      </c>
      <c r="F58" s="94">
        <v>8279.7800000000007</v>
      </c>
      <c r="G58" s="100"/>
      <c r="H58" s="95">
        <f t="shared" si="0"/>
        <v>0</v>
      </c>
      <c r="I58" s="96" t="s">
        <v>293</v>
      </c>
      <c r="J58" s="97" t="s">
        <v>294</v>
      </c>
      <c r="K58" s="79"/>
    </row>
    <row r="59" spans="1:11" ht="45" x14ac:dyDescent="0.2">
      <c r="A59" s="90">
        <v>26</v>
      </c>
      <c r="B59" s="91" t="s">
        <v>384</v>
      </c>
      <c r="C59" s="92"/>
      <c r="D59" s="93" t="s">
        <v>385</v>
      </c>
      <c r="E59" s="93" t="s">
        <v>303</v>
      </c>
      <c r="F59" s="94">
        <v>20</v>
      </c>
      <c r="G59" s="100"/>
      <c r="H59" s="95">
        <f t="shared" si="0"/>
        <v>0</v>
      </c>
      <c r="I59" s="96" t="s">
        <v>293</v>
      </c>
      <c r="J59" s="97" t="s">
        <v>294</v>
      </c>
      <c r="K59" s="79"/>
    </row>
    <row r="60" spans="1:11" ht="60" x14ac:dyDescent="0.2">
      <c r="A60" s="90">
        <v>27</v>
      </c>
      <c r="B60" s="91" t="s">
        <v>386</v>
      </c>
      <c r="C60" s="92"/>
      <c r="D60" s="93" t="s">
        <v>387</v>
      </c>
      <c r="E60" s="93" t="s">
        <v>303</v>
      </c>
      <c r="F60" s="94">
        <v>1070</v>
      </c>
      <c r="G60" s="100"/>
      <c r="H60" s="95">
        <f t="shared" si="0"/>
        <v>0</v>
      </c>
      <c r="I60" s="96" t="s">
        <v>293</v>
      </c>
      <c r="J60" s="97" t="s">
        <v>294</v>
      </c>
      <c r="K60" s="79"/>
    </row>
    <row r="61" spans="1:11" ht="30" x14ac:dyDescent="0.2">
      <c r="A61" s="90" t="s">
        <v>289</v>
      </c>
      <c r="B61" s="91" t="s">
        <v>388</v>
      </c>
      <c r="C61" s="99"/>
      <c r="D61" s="93" t="s">
        <v>389</v>
      </c>
      <c r="E61" s="93" t="s">
        <v>292</v>
      </c>
      <c r="F61" s="94"/>
      <c r="G61" s="100"/>
      <c r="H61" s="95">
        <f t="shared" si="0"/>
        <v>0</v>
      </c>
      <c r="I61" s="96" t="s">
        <v>293</v>
      </c>
      <c r="J61" s="97" t="s">
        <v>294</v>
      </c>
      <c r="K61" s="79"/>
    </row>
    <row r="62" spans="1:11" ht="30" x14ac:dyDescent="0.2">
      <c r="A62" s="90" t="s">
        <v>289</v>
      </c>
      <c r="B62" s="91" t="s">
        <v>390</v>
      </c>
      <c r="C62" s="92"/>
      <c r="D62" s="93" t="s">
        <v>391</v>
      </c>
      <c r="E62" s="93" t="s">
        <v>292</v>
      </c>
      <c r="F62" s="94"/>
      <c r="G62" s="100"/>
      <c r="H62" s="95">
        <f t="shared" si="0"/>
        <v>0</v>
      </c>
      <c r="I62" s="96" t="s">
        <v>293</v>
      </c>
      <c r="J62" s="97" t="s">
        <v>294</v>
      </c>
      <c r="K62" s="79"/>
    </row>
    <row r="63" spans="1:11" ht="30" x14ac:dyDescent="0.2">
      <c r="A63" s="90">
        <v>28</v>
      </c>
      <c r="B63" s="91" t="s">
        <v>392</v>
      </c>
      <c r="C63" s="92"/>
      <c r="D63" s="93" t="s">
        <v>393</v>
      </c>
      <c r="E63" s="93" t="s">
        <v>303</v>
      </c>
      <c r="F63" s="94">
        <v>460.46</v>
      </c>
      <c r="G63" s="100"/>
      <c r="H63" s="95">
        <f t="shared" si="0"/>
        <v>0</v>
      </c>
      <c r="I63" s="96" t="s">
        <v>293</v>
      </c>
      <c r="J63" s="97" t="s">
        <v>294</v>
      </c>
      <c r="K63" s="79"/>
    </row>
    <row r="64" spans="1:11" ht="60" x14ac:dyDescent="0.2">
      <c r="A64" s="90">
        <v>29</v>
      </c>
      <c r="B64" s="91" t="s">
        <v>394</v>
      </c>
      <c r="C64" s="92"/>
      <c r="D64" s="93" t="s">
        <v>395</v>
      </c>
      <c r="E64" s="93" t="s">
        <v>303</v>
      </c>
      <c r="F64" s="94">
        <v>479.98</v>
      </c>
      <c r="G64" s="100"/>
      <c r="H64" s="95">
        <f t="shared" si="0"/>
        <v>0</v>
      </c>
      <c r="I64" s="96" t="s">
        <v>293</v>
      </c>
      <c r="J64" s="97" t="s">
        <v>294</v>
      </c>
      <c r="K64" s="79"/>
    </row>
    <row r="65" spans="1:11" ht="30" x14ac:dyDescent="0.2">
      <c r="A65" s="90" t="s">
        <v>289</v>
      </c>
      <c r="B65" s="91" t="s">
        <v>396</v>
      </c>
      <c r="C65" s="99"/>
      <c r="D65" s="93" t="s">
        <v>397</v>
      </c>
      <c r="E65" s="93" t="s">
        <v>292</v>
      </c>
      <c r="F65" s="94"/>
      <c r="G65" s="100"/>
      <c r="H65" s="95">
        <f t="shared" si="0"/>
        <v>0</v>
      </c>
      <c r="I65" s="96" t="s">
        <v>293</v>
      </c>
      <c r="J65" s="97" t="s">
        <v>294</v>
      </c>
      <c r="K65" s="79"/>
    </row>
    <row r="66" spans="1:11" ht="30" x14ac:dyDescent="0.2">
      <c r="A66" s="90" t="s">
        <v>289</v>
      </c>
      <c r="B66" s="91" t="s">
        <v>398</v>
      </c>
      <c r="C66" s="92"/>
      <c r="D66" s="93" t="s">
        <v>399</v>
      </c>
      <c r="E66" s="93" t="s">
        <v>292</v>
      </c>
      <c r="F66" s="94"/>
      <c r="G66" s="100"/>
      <c r="H66" s="95">
        <f t="shared" si="0"/>
        <v>0</v>
      </c>
      <c r="I66" s="96" t="s">
        <v>293</v>
      </c>
      <c r="J66" s="97" t="s">
        <v>294</v>
      </c>
      <c r="K66" s="79"/>
    </row>
    <row r="67" spans="1:11" ht="30" x14ac:dyDescent="0.2">
      <c r="A67" s="90">
        <v>30</v>
      </c>
      <c r="B67" s="91" t="s">
        <v>400</v>
      </c>
      <c r="C67" s="92"/>
      <c r="D67" s="93" t="s">
        <v>401</v>
      </c>
      <c r="E67" s="93" t="s">
        <v>303</v>
      </c>
      <c r="F67" s="94">
        <v>6862.96</v>
      </c>
      <c r="G67" s="100"/>
      <c r="H67" s="95">
        <f t="shared" si="0"/>
        <v>0</v>
      </c>
      <c r="I67" s="96" t="s">
        <v>293</v>
      </c>
      <c r="J67" s="97" t="s">
        <v>294</v>
      </c>
      <c r="K67" s="79"/>
    </row>
    <row r="68" spans="1:11" ht="30" x14ac:dyDescent="0.2">
      <c r="A68" s="90" t="s">
        <v>289</v>
      </c>
      <c r="B68" s="91" t="s">
        <v>402</v>
      </c>
      <c r="C68" s="92"/>
      <c r="D68" s="93" t="s">
        <v>403</v>
      </c>
      <c r="E68" s="93" t="s">
        <v>292</v>
      </c>
      <c r="F68" s="94"/>
      <c r="G68" s="100"/>
      <c r="H68" s="95">
        <f t="shared" si="0"/>
        <v>0</v>
      </c>
      <c r="I68" s="96" t="s">
        <v>293</v>
      </c>
      <c r="J68" s="97" t="s">
        <v>294</v>
      </c>
      <c r="K68" s="79"/>
    </row>
    <row r="69" spans="1:11" ht="30" x14ac:dyDescent="0.2">
      <c r="A69" s="90">
        <v>31</v>
      </c>
      <c r="B69" s="91" t="s">
        <v>404</v>
      </c>
      <c r="C69" s="92"/>
      <c r="D69" s="93" t="s">
        <v>401</v>
      </c>
      <c r="E69" s="93" t="s">
        <v>303</v>
      </c>
      <c r="F69" s="94">
        <v>1234.26</v>
      </c>
      <c r="G69" s="100"/>
      <c r="H69" s="95">
        <f t="shared" si="0"/>
        <v>0</v>
      </c>
      <c r="I69" s="96" t="s">
        <v>293</v>
      </c>
      <c r="J69" s="97" t="s">
        <v>294</v>
      </c>
      <c r="K69" s="79"/>
    </row>
    <row r="70" spans="1:11" ht="30" x14ac:dyDescent="0.2">
      <c r="A70" s="90" t="s">
        <v>289</v>
      </c>
      <c r="B70" s="91" t="s">
        <v>405</v>
      </c>
      <c r="C70" s="92"/>
      <c r="D70" s="93" t="s">
        <v>406</v>
      </c>
      <c r="E70" s="93" t="s">
        <v>292</v>
      </c>
      <c r="F70" s="94"/>
      <c r="G70" s="100"/>
      <c r="H70" s="95">
        <f t="shared" si="0"/>
        <v>0</v>
      </c>
      <c r="I70" s="96" t="s">
        <v>293</v>
      </c>
      <c r="J70" s="97" t="s">
        <v>294</v>
      </c>
      <c r="K70" s="79"/>
    </row>
    <row r="71" spans="1:11" ht="30" x14ac:dyDescent="0.2">
      <c r="A71" s="90">
        <v>32</v>
      </c>
      <c r="B71" s="91" t="s">
        <v>407</v>
      </c>
      <c r="C71" s="92"/>
      <c r="D71" s="93" t="s">
        <v>408</v>
      </c>
      <c r="E71" s="93" t="s">
        <v>303</v>
      </c>
      <c r="F71" s="94">
        <v>6.4</v>
      </c>
      <c r="G71" s="100"/>
      <c r="H71" s="95">
        <f t="shared" si="0"/>
        <v>0</v>
      </c>
      <c r="I71" s="96" t="s">
        <v>293</v>
      </c>
      <c r="J71" s="97" t="s">
        <v>294</v>
      </c>
      <c r="K71" s="79"/>
    </row>
    <row r="72" spans="1:11" ht="30" x14ac:dyDescent="0.2">
      <c r="A72" s="90">
        <v>33</v>
      </c>
      <c r="B72" s="91" t="s">
        <v>409</v>
      </c>
      <c r="C72" s="92"/>
      <c r="D72" s="93" t="s">
        <v>410</v>
      </c>
      <c r="E72" s="93" t="s">
        <v>334</v>
      </c>
      <c r="F72" s="94">
        <v>2875</v>
      </c>
      <c r="G72" s="100"/>
      <c r="H72" s="95">
        <f t="shared" si="0"/>
        <v>0</v>
      </c>
      <c r="I72" s="96" t="s">
        <v>293</v>
      </c>
      <c r="J72" s="97" t="s">
        <v>294</v>
      </c>
      <c r="K72" s="79"/>
    </row>
    <row r="73" spans="1:11" ht="30" x14ac:dyDescent="0.2">
      <c r="A73" s="90">
        <v>34</v>
      </c>
      <c r="B73" s="91" t="s">
        <v>411</v>
      </c>
      <c r="C73" s="92"/>
      <c r="D73" s="93" t="s">
        <v>412</v>
      </c>
      <c r="E73" s="93" t="s">
        <v>303</v>
      </c>
      <c r="F73" s="94">
        <v>475</v>
      </c>
      <c r="G73" s="100"/>
      <c r="H73" s="95">
        <f t="shared" si="0"/>
        <v>0</v>
      </c>
      <c r="I73" s="96" t="s">
        <v>293</v>
      </c>
      <c r="J73" s="97" t="s">
        <v>294</v>
      </c>
      <c r="K73" s="79"/>
    </row>
    <row r="74" spans="1:11" ht="45" x14ac:dyDescent="0.2">
      <c r="A74" s="90" t="s">
        <v>289</v>
      </c>
      <c r="B74" s="91" t="s">
        <v>413</v>
      </c>
      <c r="C74" s="98"/>
      <c r="D74" s="93" t="s">
        <v>414</v>
      </c>
      <c r="E74" s="92"/>
      <c r="F74" s="101"/>
      <c r="G74" s="100"/>
      <c r="H74" s="95">
        <f t="shared" si="0"/>
        <v>0</v>
      </c>
      <c r="I74" s="96" t="s">
        <v>289</v>
      </c>
      <c r="J74" s="97" t="s">
        <v>294</v>
      </c>
      <c r="K74" s="79"/>
    </row>
    <row r="75" spans="1:11" ht="45" x14ac:dyDescent="0.2">
      <c r="A75" s="90" t="s">
        <v>289</v>
      </c>
      <c r="B75" s="91" t="s">
        <v>415</v>
      </c>
      <c r="C75" s="99"/>
      <c r="D75" s="93" t="s">
        <v>416</v>
      </c>
      <c r="E75" s="92"/>
      <c r="F75" s="101"/>
      <c r="G75" s="100"/>
      <c r="H75" s="95">
        <f t="shared" si="0"/>
        <v>0</v>
      </c>
      <c r="I75" s="96" t="s">
        <v>289</v>
      </c>
      <c r="J75" s="97" t="s">
        <v>294</v>
      </c>
      <c r="K75" s="79"/>
    </row>
    <row r="76" spans="1:11" ht="30" x14ac:dyDescent="0.2">
      <c r="A76" s="90">
        <v>35</v>
      </c>
      <c r="B76" s="91" t="s">
        <v>417</v>
      </c>
      <c r="C76" s="92"/>
      <c r="D76" s="93" t="s">
        <v>418</v>
      </c>
      <c r="E76" s="93" t="s">
        <v>334</v>
      </c>
      <c r="F76" s="94">
        <v>441</v>
      </c>
      <c r="G76" s="100"/>
      <c r="H76" s="95">
        <f t="shared" si="0"/>
        <v>0</v>
      </c>
      <c r="I76" s="96" t="s">
        <v>293</v>
      </c>
      <c r="J76" s="97" t="s">
        <v>294</v>
      </c>
      <c r="K76" s="79"/>
    </row>
    <row r="77" spans="1:11" ht="30" x14ac:dyDescent="0.2">
      <c r="A77" s="90">
        <v>36</v>
      </c>
      <c r="B77" s="91" t="s">
        <v>419</v>
      </c>
      <c r="C77" s="92"/>
      <c r="D77" s="93" t="s">
        <v>420</v>
      </c>
      <c r="E77" s="93" t="s">
        <v>334</v>
      </c>
      <c r="F77" s="94">
        <v>17.47</v>
      </c>
      <c r="G77" s="100"/>
      <c r="H77" s="95">
        <f t="shared" si="0"/>
        <v>0</v>
      </c>
      <c r="I77" s="96" t="s">
        <v>293</v>
      </c>
      <c r="J77" s="97" t="s">
        <v>294</v>
      </c>
      <c r="K77" s="79"/>
    </row>
    <row r="78" spans="1:11" ht="30" x14ac:dyDescent="0.2">
      <c r="A78" s="90" t="s">
        <v>289</v>
      </c>
      <c r="B78" s="91" t="s">
        <v>421</v>
      </c>
      <c r="C78" s="99"/>
      <c r="D78" s="93" t="s">
        <v>422</v>
      </c>
      <c r="E78" s="92"/>
      <c r="F78" s="101"/>
      <c r="G78" s="100"/>
      <c r="H78" s="95">
        <f t="shared" si="0"/>
        <v>0</v>
      </c>
      <c r="I78" s="96" t="s">
        <v>289</v>
      </c>
      <c r="J78" s="97" t="s">
        <v>294</v>
      </c>
      <c r="K78" s="79"/>
    </row>
    <row r="79" spans="1:11" ht="30" x14ac:dyDescent="0.2">
      <c r="A79" s="90">
        <v>37</v>
      </c>
      <c r="B79" s="91" t="s">
        <v>423</v>
      </c>
      <c r="C79" s="92"/>
      <c r="D79" s="93" t="s">
        <v>424</v>
      </c>
      <c r="E79" s="93" t="s">
        <v>334</v>
      </c>
      <c r="F79" s="94">
        <v>24631.56</v>
      </c>
      <c r="G79" s="100"/>
      <c r="H79" s="95">
        <f t="shared" si="0"/>
        <v>0</v>
      </c>
      <c r="I79" s="96" t="s">
        <v>293</v>
      </c>
      <c r="J79" s="97" t="s">
        <v>294</v>
      </c>
      <c r="K79" s="79"/>
    </row>
    <row r="80" spans="1:11" ht="30" x14ac:dyDescent="0.2">
      <c r="A80" s="90">
        <v>38</v>
      </c>
      <c r="B80" s="91" t="s">
        <v>425</v>
      </c>
      <c r="C80" s="92"/>
      <c r="D80" s="93" t="s">
        <v>426</v>
      </c>
      <c r="E80" s="93" t="s">
        <v>334</v>
      </c>
      <c r="F80" s="94">
        <v>119.6</v>
      </c>
      <c r="G80" s="100"/>
      <c r="H80" s="95">
        <f t="shared" si="0"/>
        <v>0</v>
      </c>
      <c r="I80" s="96" t="s">
        <v>293</v>
      </c>
      <c r="J80" s="97" t="s">
        <v>294</v>
      </c>
      <c r="K80" s="79"/>
    </row>
    <row r="81" spans="1:11" ht="30" x14ac:dyDescent="0.2">
      <c r="A81" s="90">
        <v>39</v>
      </c>
      <c r="B81" s="91" t="s">
        <v>427</v>
      </c>
      <c r="C81" s="92"/>
      <c r="D81" s="93" t="s">
        <v>428</v>
      </c>
      <c r="E81" s="93" t="s">
        <v>334</v>
      </c>
      <c r="F81" s="94">
        <v>344.42</v>
      </c>
      <c r="G81" s="100"/>
      <c r="H81" s="95">
        <f t="shared" si="0"/>
        <v>0</v>
      </c>
      <c r="I81" s="96" t="s">
        <v>293</v>
      </c>
      <c r="J81" s="97" t="s">
        <v>294</v>
      </c>
      <c r="K81" s="79"/>
    </row>
    <row r="82" spans="1:11" ht="30" x14ac:dyDescent="0.2">
      <c r="A82" s="90" t="s">
        <v>289</v>
      </c>
      <c r="B82" s="91" t="s">
        <v>429</v>
      </c>
      <c r="C82" s="99"/>
      <c r="D82" s="93" t="s">
        <v>430</v>
      </c>
      <c r="E82" s="92"/>
      <c r="F82" s="101"/>
      <c r="G82" s="100"/>
      <c r="H82" s="95">
        <f t="shared" si="0"/>
        <v>0</v>
      </c>
      <c r="I82" s="96" t="s">
        <v>289</v>
      </c>
      <c r="J82" s="97" t="s">
        <v>294</v>
      </c>
      <c r="K82" s="79"/>
    </row>
    <row r="83" spans="1:11" ht="30" x14ac:dyDescent="0.2">
      <c r="A83" s="90">
        <v>40</v>
      </c>
      <c r="B83" s="91" t="s">
        <v>431</v>
      </c>
      <c r="C83" s="92"/>
      <c r="D83" s="93" t="s">
        <v>432</v>
      </c>
      <c r="E83" s="93" t="s">
        <v>334</v>
      </c>
      <c r="F83" s="94">
        <v>11207.61</v>
      </c>
      <c r="G83" s="100"/>
      <c r="H83" s="95">
        <f t="shared" si="0"/>
        <v>0</v>
      </c>
      <c r="I83" s="96" t="s">
        <v>293</v>
      </c>
      <c r="J83" s="97" t="s">
        <v>294</v>
      </c>
      <c r="K83" s="79"/>
    </row>
    <row r="84" spans="1:11" ht="30" x14ac:dyDescent="0.2">
      <c r="A84" s="90">
        <v>41</v>
      </c>
      <c r="B84" s="91" t="s">
        <v>433</v>
      </c>
      <c r="C84" s="92"/>
      <c r="D84" s="92" t="s">
        <v>434</v>
      </c>
      <c r="E84" s="93" t="s">
        <v>334</v>
      </c>
      <c r="F84" s="94">
        <v>11113.37</v>
      </c>
      <c r="G84" s="100"/>
      <c r="H84" s="95">
        <f t="shared" si="0"/>
        <v>0</v>
      </c>
      <c r="I84" s="96" t="s">
        <v>293</v>
      </c>
      <c r="J84" s="97" t="s">
        <v>294</v>
      </c>
      <c r="K84" s="79"/>
    </row>
    <row r="85" spans="1:11" ht="30" x14ac:dyDescent="0.2">
      <c r="A85" s="90">
        <v>42</v>
      </c>
      <c r="B85" s="91" t="s">
        <v>435</v>
      </c>
      <c r="C85" s="92"/>
      <c r="D85" s="93" t="s">
        <v>436</v>
      </c>
      <c r="E85" s="93" t="s">
        <v>334</v>
      </c>
      <c r="F85" s="94">
        <v>7527.21</v>
      </c>
      <c r="G85" s="100"/>
      <c r="H85" s="95">
        <f t="shared" ref="H85:H148" si="1">F85*G85</f>
        <v>0</v>
      </c>
      <c r="I85" s="96" t="s">
        <v>293</v>
      </c>
      <c r="J85" s="97" t="s">
        <v>294</v>
      </c>
      <c r="K85" s="79"/>
    </row>
    <row r="86" spans="1:11" ht="30" x14ac:dyDescent="0.2">
      <c r="A86" s="90">
        <v>43</v>
      </c>
      <c r="B86" s="91" t="s">
        <v>437</v>
      </c>
      <c r="C86" s="92"/>
      <c r="D86" s="93" t="s">
        <v>438</v>
      </c>
      <c r="E86" s="93" t="s">
        <v>334</v>
      </c>
      <c r="F86" s="94">
        <v>91.06</v>
      </c>
      <c r="G86" s="100"/>
      <c r="H86" s="95">
        <f t="shared" si="1"/>
        <v>0</v>
      </c>
      <c r="I86" s="96" t="s">
        <v>293</v>
      </c>
      <c r="J86" s="97" t="s">
        <v>294</v>
      </c>
      <c r="K86" s="79"/>
    </row>
    <row r="87" spans="1:11" ht="30" x14ac:dyDescent="0.2">
      <c r="A87" s="90">
        <v>44</v>
      </c>
      <c r="B87" s="91" t="s">
        <v>439</v>
      </c>
      <c r="C87" s="92"/>
      <c r="D87" s="93" t="s">
        <v>440</v>
      </c>
      <c r="E87" s="93" t="s">
        <v>310</v>
      </c>
      <c r="F87" s="94">
        <v>1123.05</v>
      </c>
      <c r="G87" s="100"/>
      <c r="H87" s="95">
        <f t="shared" si="1"/>
        <v>0</v>
      </c>
      <c r="I87" s="96" t="s">
        <v>293</v>
      </c>
      <c r="J87" s="97" t="s">
        <v>294</v>
      </c>
      <c r="K87" s="79"/>
    </row>
    <row r="88" spans="1:11" ht="30" x14ac:dyDescent="0.2">
      <c r="A88" s="90">
        <v>45</v>
      </c>
      <c r="B88" s="91" t="s">
        <v>441</v>
      </c>
      <c r="C88" s="92"/>
      <c r="D88" s="93" t="s">
        <v>442</v>
      </c>
      <c r="E88" s="93" t="s">
        <v>334</v>
      </c>
      <c r="F88" s="94">
        <v>142.97999999999999</v>
      </c>
      <c r="G88" s="100"/>
      <c r="H88" s="95">
        <f t="shared" si="1"/>
        <v>0</v>
      </c>
      <c r="I88" s="96" t="s">
        <v>293</v>
      </c>
      <c r="J88" s="97" t="s">
        <v>294</v>
      </c>
      <c r="K88" s="79"/>
    </row>
    <row r="89" spans="1:11" ht="60" x14ac:dyDescent="0.2">
      <c r="A89" s="90">
        <v>46</v>
      </c>
      <c r="B89" s="91" t="s">
        <v>443</v>
      </c>
      <c r="C89" s="92"/>
      <c r="D89" s="93" t="s">
        <v>444</v>
      </c>
      <c r="E89" s="93" t="s">
        <v>334</v>
      </c>
      <c r="F89" s="94">
        <v>199.06</v>
      </c>
      <c r="G89" s="100"/>
      <c r="H89" s="95">
        <f t="shared" si="1"/>
        <v>0</v>
      </c>
      <c r="I89" s="96" t="s">
        <v>293</v>
      </c>
      <c r="J89" s="97" t="s">
        <v>294</v>
      </c>
      <c r="K89" s="79"/>
    </row>
    <row r="90" spans="1:11" ht="30" x14ac:dyDescent="0.2">
      <c r="A90" s="90"/>
      <c r="B90" s="91" t="s">
        <v>445</v>
      </c>
      <c r="C90" s="99"/>
      <c r="D90" s="93" t="s">
        <v>446</v>
      </c>
      <c r="E90" s="92"/>
      <c r="F90" s="101"/>
      <c r="G90" s="100"/>
      <c r="H90" s="95">
        <f t="shared" si="1"/>
        <v>0</v>
      </c>
      <c r="I90" s="96" t="s">
        <v>289</v>
      </c>
      <c r="J90" s="97" t="s">
        <v>294</v>
      </c>
      <c r="K90" s="79"/>
    </row>
    <row r="91" spans="1:11" ht="30" x14ac:dyDescent="0.2">
      <c r="A91" s="90">
        <v>47</v>
      </c>
      <c r="B91" s="91" t="s">
        <v>447</v>
      </c>
      <c r="C91" s="92"/>
      <c r="D91" s="93" t="s">
        <v>448</v>
      </c>
      <c r="E91" s="93" t="s">
        <v>334</v>
      </c>
      <c r="F91" s="94">
        <v>3509.58</v>
      </c>
      <c r="G91" s="100"/>
      <c r="H91" s="95">
        <f t="shared" si="1"/>
        <v>0</v>
      </c>
      <c r="I91" s="96" t="s">
        <v>293</v>
      </c>
      <c r="J91" s="97" t="s">
        <v>294</v>
      </c>
      <c r="K91" s="79"/>
    </row>
    <row r="92" spans="1:11" ht="30" x14ac:dyDescent="0.2">
      <c r="A92" s="90" t="s">
        <v>289</v>
      </c>
      <c r="B92" s="91" t="s">
        <v>449</v>
      </c>
      <c r="C92" s="99"/>
      <c r="D92" s="93" t="s">
        <v>450</v>
      </c>
      <c r="E92" s="92"/>
      <c r="F92" s="101"/>
      <c r="G92" s="100"/>
      <c r="H92" s="95">
        <f t="shared" si="1"/>
        <v>0</v>
      </c>
      <c r="I92" s="96" t="s">
        <v>289</v>
      </c>
      <c r="J92" s="97" t="s">
        <v>294</v>
      </c>
      <c r="K92" s="79"/>
    </row>
    <row r="93" spans="1:11" ht="30" x14ac:dyDescent="0.2">
      <c r="A93" s="90">
        <v>48</v>
      </c>
      <c r="B93" s="91" t="s">
        <v>451</v>
      </c>
      <c r="C93" s="92"/>
      <c r="D93" s="93" t="s">
        <v>452</v>
      </c>
      <c r="E93" s="93" t="s">
        <v>334</v>
      </c>
      <c r="F93" s="94">
        <v>1797.8</v>
      </c>
      <c r="G93" s="100"/>
      <c r="H93" s="95">
        <f t="shared" si="1"/>
        <v>0</v>
      </c>
      <c r="I93" s="96" t="s">
        <v>293</v>
      </c>
      <c r="J93" s="97" t="s">
        <v>294</v>
      </c>
      <c r="K93" s="79"/>
    </row>
    <row r="94" spans="1:11" ht="30" x14ac:dyDescent="0.2">
      <c r="A94" s="90" t="s">
        <v>289</v>
      </c>
      <c r="B94" s="91" t="s">
        <v>453</v>
      </c>
      <c r="C94" s="99"/>
      <c r="D94" s="93" t="s">
        <v>454</v>
      </c>
      <c r="E94" s="92"/>
      <c r="F94" s="102"/>
      <c r="G94" s="100"/>
      <c r="H94" s="95">
        <f t="shared" si="1"/>
        <v>0</v>
      </c>
      <c r="I94" s="96" t="s">
        <v>289</v>
      </c>
      <c r="J94" s="97" t="s">
        <v>294</v>
      </c>
      <c r="K94" s="79"/>
    </row>
    <row r="95" spans="1:11" ht="30" x14ac:dyDescent="0.2">
      <c r="A95" s="90">
        <v>49</v>
      </c>
      <c r="B95" s="91" t="s">
        <v>455</v>
      </c>
      <c r="C95" s="92"/>
      <c r="D95" s="93" t="s">
        <v>456</v>
      </c>
      <c r="E95" s="93" t="s">
        <v>334</v>
      </c>
      <c r="F95" s="101">
        <v>2515.61</v>
      </c>
      <c r="G95" s="100"/>
      <c r="H95" s="95">
        <f t="shared" si="1"/>
        <v>0</v>
      </c>
      <c r="I95" s="96" t="s">
        <v>293</v>
      </c>
      <c r="J95" s="97" t="s">
        <v>294</v>
      </c>
      <c r="K95" s="79"/>
    </row>
    <row r="96" spans="1:11" ht="30" x14ac:dyDescent="0.2">
      <c r="A96" s="90" t="s">
        <v>289</v>
      </c>
      <c r="B96" s="91" t="s">
        <v>457</v>
      </c>
      <c r="C96" s="99"/>
      <c r="D96" s="93" t="s">
        <v>458</v>
      </c>
      <c r="E96" s="92"/>
      <c r="F96" s="101"/>
      <c r="G96" s="100"/>
      <c r="H96" s="95">
        <f t="shared" si="1"/>
        <v>0</v>
      </c>
      <c r="I96" s="96" t="s">
        <v>289</v>
      </c>
      <c r="J96" s="97" t="s">
        <v>294</v>
      </c>
      <c r="K96" s="79"/>
    </row>
    <row r="97" spans="1:11" ht="45" x14ac:dyDescent="0.2">
      <c r="A97" s="90">
        <v>50</v>
      </c>
      <c r="B97" s="91" t="s">
        <v>459</v>
      </c>
      <c r="C97" s="92"/>
      <c r="D97" s="93" t="s">
        <v>460</v>
      </c>
      <c r="E97" s="93" t="s">
        <v>334</v>
      </c>
      <c r="F97" s="94">
        <v>1816.16</v>
      </c>
      <c r="G97" s="100"/>
      <c r="H97" s="95">
        <f t="shared" si="1"/>
        <v>0</v>
      </c>
      <c r="I97" s="96" t="s">
        <v>293</v>
      </c>
      <c r="J97" s="97" t="s">
        <v>294</v>
      </c>
      <c r="K97" s="79"/>
    </row>
    <row r="98" spans="1:11" ht="30" x14ac:dyDescent="0.2">
      <c r="A98" s="90" t="s">
        <v>289</v>
      </c>
      <c r="B98" s="91" t="s">
        <v>461</v>
      </c>
      <c r="C98" s="99"/>
      <c r="D98" s="93" t="s">
        <v>462</v>
      </c>
      <c r="E98" s="92"/>
      <c r="F98" s="101"/>
      <c r="G98" s="100"/>
      <c r="H98" s="95">
        <f t="shared" si="1"/>
        <v>0</v>
      </c>
      <c r="I98" s="96" t="s">
        <v>289</v>
      </c>
      <c r="J98" s="97" t="s">
        <v>294</v>
      </c>
      <c r="K98" s="79"/>
    </row>
    <row r="99" spans="1:11" ht="30" x14ac:dyDescent="0.2">
      <c r="A99" s="90">
        <v>51</v>
      </c>
      <c r="B99" s="91" t="s">
        <v>463</v>
      </c>
      <c r="C99" s="92"/>
      <c r="D99" s="93" t="s">
        <v>464</v>
      </c>
      <c r="E99" s="93" t="s">
        <v>303</v>
      </c>
      <c r="F99" s="94">
        <v>533.61</v>
      </c>
      <c r="G99" s="100"/>
      <c r="H99" s="95">
        <f t="shared" si="1"/>
        <v>0</v>
      </c>
      <c r="I99" s="96" t="s">
        <v>293</v>
      </c>
      <c r="J99" s="97" t="s">
        <v>294</v>
      </c>
      <c r="K99" s="79"/>
    </row>
    <row r="100" spans="1:11" ht="30" x14ac:dyDescent="0.2">
      <c r="A100" s="90">
        <v>52</v>
      </c>
      <c r="B100" s="91" t="s">
        <v>465</v>
      </c>
      <c r="C100" s="92"/>
      <c r="D100" s="93" t="s">
        <v>466</v>
      </c>
      <c r="E100" s="93" t="s">
        <v>303</v>
      </c>
      <c r="F100" s="94">
        <v>9861.5499999999993</v>
      </c>
      <c r="G100" s="100"/>
      <c r="H100" s="95">
        <f t="shared" si="1"/>
        <v>0</v>
      </c>
      <c r="I100" s="96" t="s">
        <v>293</v>
      </c>
      <c r="J100" s="97" t="s">
        <v>294</v>
      </c>
      <c r="K100" s="79"/>
    </row>
    <row r="101" spans="1:11" ht="30" x14ac:dyDescent="0.2">
      <c r="A101" s="90">
        <v>53</v>
      </c>
      <c r="B101" s="91" t="s">
        <v>467</v>
      </c>
      <c r="C101" s="92"/>
      <c r="D101" s="93" t="s">
        <v>468</v>
      </c>
      <c r="E101" s="93" t="s">
        <v>303</v>
      </c>
      <c r="F101" s="94">
        <v>218.5</v>
      </c>
      <c r="G101" s="100"/>
      <c r="H101" s="95">
        <f t="shared" si="1"/>
        <v>0</v>
      </c>
      <c r="I101" s="96" t="s">
        <v>293</v>
      </c>
      <c r="J101" s="97" t="s">
        <v>294</v>
      </c>
      <c r="K101" s="79"/>
    </row>
    <row r="102" spans="1:11" ht="30" x14ac:dyDescent="0.2">
      <c r="A102" s="90" t="s">
        <v>289</v>
      </c>
      <c r="B102" s="91" t="s">
        <v>469</v>
      </c>
      <c r="C102" s="99"/>
      <c r="D102" s="93" t="s">
        <v>470</v>
      </c>
      <c r="E102" s="92"/>
      <c r="F102" s="101"/>
      <c r="G102" s="100"/>
      <c r="H102" s="95">
        <f t="shared" si="1"/>
        <v>0</v>
      </c>
      <c r="I102" s="96" t="s">
        <v>289</v>
      </c>
      <c r="J102" s="97" t="s">
        <v>294</v>
      </c>
      <c r="K102" s="79"/>
    </row>
    <row r="103" spans="1:11" ht="30" x14ac:dyDescent="0.2">
      <c r="A103" s="90">
        <v>54</v>
      </c>
      <c r="B103" s="91" t="s">
        <v>471</v>
      </c>
      <c r="C103" s="92"/>
      <c r="D103" s="93" t="s">
        <v>472</v>
      </c>
      <c r="E103" s="93" t="s">
        <v>303</v>
      </c>
      <c r="F103" s="94">
        <v>901.53</v>
      </c>
      <c r="G103" s="100"/>
      <c r="H103" s="95">
        <f t="shared" si="1"/>
        <v>0</v>
      </c>
      <c r="I103" s="96" t="s">
        <v>293</v>
      </c>
      <c r="J103" s="97" t="s">
        <v>294</v>
      </c>
      <c r="K103" s="79"/>
    </row>
    <row r="104" spans="1:11" ht="30" x14ac:dyDescent="0.2">
      <c r="A104" s="90">
        <v>55</v>
      </c>
      <c r="B104" s="91" t="s">
        <v>473</v>
      </c>
      <c r="C104" s="92"/>
      <c r="D104" s="93" t="s">
        <v>474</v>
      </c>
      <c r="E104" s="93" t="s">
        <v>303</v>
      </c>
      <c r="F104" s="94">
        <v>533.61</v>
      </c>
      <c r="G104" s="100"/>
      <c r="H104" s="95">
        <f t="shared" si="1"/>
        <v>0</v>
      </c>
      <c r="I104" s="96" t="s">
        <v>293</v>
      </c>
      <c r="J104" s="97" t="s">
        <v>294</v>
      </c>
      <c r="K104" s="79"/>
    </row>
    <row r="105" spans="1:11" ht="30" x14ac:dyDescent="0.2">
      <c r="A105" s="90">
        <v>56</v>
      </c>
      <c r="B105" s="91" t="s">
        <v>475</v>
      </c>
      <c r="C105" s="92"/>
      <c r="D105" s="93" t="s">
        <v>476</v>
      </c>
      <c r="E105" s="93" t="s">
        <v>303</v>
      </c>
      <c r="F105" s="94">
        <v>533.61</v>
      </c>
      <c r="G105" s="100"/>
      <c r="H105" s="95">
        <f t="shared" si="1"/>
        <v>0</v>
      </c>
      <c r="I105" s="96" t="s">
        <v>293</v>
      </c>
      <c r="J105" s="97" t="s">
        <v>294</v>
      </c>
      <c r="K105" s="79"/>
    </row>
    <row r="106" spans="1:11" ht="30" x14ac:dyDescent="0.2">
      <c r="A106" s="90">
        <v>57</v>
      </c>
      <c r="B106" s="91" t="s">
        <v>477</v>
      </c>
      <c r="C106" s="92"/>
      <c r="D106" s="93" t="s">
        <v>478</v>
      </c>
      <c r="E106" s="93" t="s">
        <v>303</v>
      </c>
      <c r="F106" s="94">
        <v>724.87</v>
      </c>
      <c r="G106" s="100"/>
      <c r="H106" s="95">
        <f t="shared" si="1"/>
        <v>0</v>
      </c>
      <c r="I106" s="96" t="s">
        <v>293</v>
      </c>
      <c r="J106" s="97" t="s">
        <v>294</v>
      </c>
      <c r="K106" s="79"/>
    </row>
    <row r="107" spans="1:11" ht="30" x14ac:dyDescent="0.2">
      <c r="A107" s="90">
        <v>58</v>
      </c>
      <c r="B107" s="91" t="s">
        <v>479</v>
      </c>
      <c r="C107" s="92"/>
      <c r="D107" s="93" t="s">
        <v>480</v>
      </c>
      <c r="E107" s="93" t="s">
        <v>303</v>
      </c>
      <c r="F107" s="94">
        <v>1355.72</v>
      </c>
      <c r="G107" s="100"/>
      <c r="H107" s="95">
        <f t="shared" si="1"/>
        <v>0</v>
      </c>
      <c r="I107" s="96" t="s">
        <v>293</v>
      </c>
      <c r="J107" s="97" t="s">
        <v>294</v>
      </c>
      <c r="K107" s="79"/>
    </row>
    <row r="108" spans="1:11" ht="30" x14ac:dyDescent="0.2">
      <c r="A108" s="90">
        <v>59</v>
      </c>
      <c r="B108" s="91" t="s">
        <v>481</v>
      </c>
      <c r="C108" s="92"/>
      <c r="D108" s="93" t="s">
        <v>482</v>
      </c>
      <c r="E108" s="93" t="s">
        <v>303</v>
      </c>
      <c r="F108" s="94">
        <v>1355.72</v>
      </c>
      <c r="G108" s="100"/>
      <c r="H108" s="95">
        <f t="shared" si="1"/>
        <v>0</v>
      </c>
      <c r="I108" s="96" t="s">
        <v>293</v>
      </c>
      <c r="J108" s="97" t="s">
        <v>294</v>
      </c>
      <c r="K108" s="79"/>
    </row>
    <row r="109" spans="1:11" ht="30" x14ac:dyDescent="0.2">
      <c r="A109" s="90">
        <v>60</v>
      </c>
      <c r="B109" s="91" t="s">
        <v>483</v>
      </c>
      <c r="C109" s="92"/>
      <c r="D109" s="93" t="s">
        <v>484</v>
      </c>
      <c r="E109" s="93" t="s">
        <v>303</v>
      </c>
      <c r="F109" s="94">
        <v>3422.32</v>
      </c>
      <c r="G109" s="100"/>
      <c r="H109" s="95">
        <f t="shared" si="1"/>
        <v>0</v>
      </c>
      <c r="I109" s="96" t="s">
        <v>293</v>
      </c>
      <c r="J109" s="97" t="s">
        <v>294</v>
      </c>
      <c r="K109" s="79"/>
    </row>
    <row r="110" spans="1:11" ht="30" x14ac:dyDescent="0.2">
      <c r="A110" s="90" t="s">
        <v>289</v>
      </c>
      <c r="B110" s="91" t="s">
        <v>485</v>
      </c>
      <c r="C110" s="98"/>
      <c r="D110" s="93" t="s">
        <v>486</v>
      </c>
      <c r="E110" s="92"/>
      <c r="F110" s="101"/>
      <c r="G110" s="100"/>
      <c r="H110" s="95">
        <f t="shared" si="1"/>
        <v>0</v>
      </c>
      <c r="I110" s="96" t="s">
        <v>289</v>
      </c>
      <c r="J110" s="97" t="s">
        <v>294</v>
      </c>
      <c r="K110" s="79"/>
    </row>
    <row r="111" spans="1:11" ht="30" x14ac:dyDescent="0.2">
      <c r="A111" s="90" t="s">
        <v>289</v>
      </c>
      <c r="B111" s="91" t="s">
        <v>487</v>
      </c>
      <c r="C111" s="99"/>
      <c r="D111" s="93" t="s">
        <v>488</v>
      </c>
      <c r="E111" s="92"/>
      <c r="F111" s="101"/>
      <c r="G111" s="100"/>
      <c r="H111" s="95">
        <f t="shared" si="1"/>
        <v>0</v>
      </c>
      <c r="I111" s="96" t="s">
        <v>289</v>
      </c>
      <c r="J111" s="97" t="s">
        <v>294</v>
      </c>
      <c r="K111" s="79"/>
    </row>
    <row r="112" spans="1:11" ht="30" x14ac:dyDescent="0.2">
      <c r="A112" s="90">
        <v>61</v>
      </c>
      <c r="B112" s="91" t="s">
        <v>489</v>
      </c>
      <c r="C112" s="92"/>
      <c r="D112" s="92" t="s">
        <v>490</v>
      </c>
      <c r="E112" s="93" t="s">
        <v>491</v>
      </c>
      <c r="F112" s="94">
        <v>979899.55</v>
      </c>
      <c r="G112" s="100"/>
      <c r="H112" s="95">
        <f t="shared" si="1"/>
        <v>0</v>
      </c>
      <c r="I112" s="96" t="s">
        <v>293</v>
      </c>
      <c r="J112" s="97" t="s">
        <v>294</v>
      </c>
      <c r="K112" s="79"/>
    </row>
    <row r="113" spans="1:11" ht="30" x14ac:dyDescent="0.2">
      <c r="A113" s="90"/>
      <c r="B113" s="91" t="s">
        <v>492</v>
      </c>
      <c r="C113" s="99"/>
      <c r="D113" s="93" t="s">
        <v>493</v>
      </c>
      <c r="E113" s="92"/>
      <c r="F113" s="101"/>
      <c r="G113" s="100"/>
      <c r="H113" s="95">
        <f t="shared" si="1"/>
        <v>0</v>
      </c>
      <c r="I113" s="96" t="s">
        <v>289</v>
      </c>
      <c r="J113" s="97" t="s">
        <v>294</v>
      </c>
      <c r="K113" s="79"/>
    </row>
    <row r="114" spans="1:11" ht="30" x14ac:dyDescent="0.2">
      <c r="A114" s="90">
        <v>62</v>
      </c>
      <c r="B114" s="91" t="s">
        <v>494</v>
      </c>
      <c r="C114" s="92"/>
      <c r="D114" s="93" t="s">
        <v>495</v>
      </c>
      <c r="E114" s="93" t="s">
        <v>491</v>
      </c>
      <c r="F114" s="94">
        <v>172908.59</v>
      </c>
      <c r="G114" s="100"/>
      <c r="H114" s="95">
        <f t="shared" si="1"/>
        <v>0</v>
      </c>
      <c r="I114" s="96" t="s">
        <v>293</v>
      </c>
      <c r="J114" s="97" t="s">
        <v>294</v>
      </c>
      <c r="K114" s="79"/>
    </row>
    <row r="115" spans="1:11" ht="30" x14ac:dyDescent="0.2">
      <c r="A115" s="90" t="s">
        <v>289</v>
      </c>
      <c r="B115" s="91" t="s">
        <v>496</v>
      </c>
      <c r="C115" s="99"/>
      <c r="D115" s="93" t="s">
        <v>497</v>
      </c>
      <c r="E115" s="92"/>
      <c r="F115" s="101"/>
      <c r="G115" s="100"/>
      <c r="H115" s="95">
        <f t="shared" si="1"/>
        <v>0</v>
      </c>
      <c r="I115" s="96" t="s">
        <v>289</v>
      </c>
      <c r="J115" s="97" t="s">
        <v>294</v>
      </c>
      <c r="K115" s="79"/>
    </row>
    <row r="116" spans="1:11" ht="60" x14ac:dyDescent="0.2">
      <c r="A116" s="90">
        <v>63</v>
      </c>
      <c r="B116" s="91" t="s">
        <v>498</v>
      </c>
      <c r="C116" s="92"/>
      <c r="D116" s="93" t="s">
        <v>499</v>
      </c>
      <c r="E116" s="93" t="s">
        <v>491</v>
      </c>
      <c r="F116" s="94">
        <v>9311.25</v>
      </c>
      <c r="G116" s="100"/>
      <c r="H116" s="95">
        <f t="shared" si="1"/>
        <v>0</v>
      </c>
      <c r="I116" s="96" t="s">
        <v>293</v>
      </c>
      <c r="J116" s="97" t="s">
        <v>294</v>
      </c>
      <c r="K116" s="79"/>
    </row>
    <row r="117" spans="1:11" ht="30" x14ac:dyDescent="0.2">
      <c r="A117" s="90" t="s">
        <v>289</v>
      </c>
      <c r="B117" s="91" t="s">
        <v>500</v>
      </c>
      <c r="C117" s="98"/>
      <c r="D117" s="93" t="s">
        <v>501</v>
      </c>
      <c r="E117" s="92"/>
      <c r="F117" s="101"/>
      <c r="G117" s="100"/>
      <c r="H117" s="95">
        <f t="shared" si="1"/>
        <v>0</v>
      </c>
      <c r="I117" s="96" t="s">
        <v>289</v>
      </c>
      <c r="J117" s="97" t="s">
        <v>294</v>
      </c>
      <c r="K117" s="79"/>
    </row>
    <row r="118" spans="1:11" ht="30" x14ac:dyDescent="0.2">
      <c r="A118" s="90" t="s">
        <v>289</v>
      </c>
      <c r="B118" s="91" t="s">
        <v>502</v>
      </c>
      <c r="C118" s="92" t="s">
        <v>243</v>
      </c>
      <c r="D118" s="93" t="s">
        <v>503</v>
      </c>
      <c r="E118" s="92"/>
      <c r="F118" s="101"/>
      <c r="G118" s="100"/>
      <c r="H118" s="95">
        <f t="shared" si="1"/>
        <v>0</v>
      </c>
      <c r="I118" s="96" t="s">
        <v>289</v>
      </c>
      <c r="J118" s="97" t="s">
        <v>294</v>
      </c>
      <c r="K118" s="79"/>
    </row>
    <row r="119" spans="1:11" ht="30" x14ac:dyDescent="0.2">
      <c r="A119" s="90">
        <v>64</v>
      </c>
      <c r="B119" s="91" t="s">
        <v>504</v>
      </c>
      <c r="C119" s="92" t="s">
        <v>243</v>
      </c>
      <c r="D119" s="93" t="s">
        <v>505</v>
      </c>
      <c r="E119" s="93" t="s">
        <v>334</v>
      </c>
      <c r="F119" s="94">
        <v>4890.7299999999996</v>
      </c>
      <c r="G119" s="100"/>
      <c r="H119" s="95">
        <f t="shared" si="1"/>
        <v>0</v>
      </c>
      <c r="I119" s="96" t="s">
        <v>293</v>
      </c>
      <c r="J119" s="97" t="s">
        <v>294</v>
      </c>
      <c r="K119" s="79"/>
    </row>
    <row r="120" spans="1:11" ht="45" x14ac:dyDescent="0.2">
      <c r="A120" s="90" t="s">
        <v>289</v>
      </c>
      <c r="B120" s="91" t="s">
        <v>506</v>
      </c>
      <c r="C120" s="98"/>
      <c r="D120" s="93" t="s">
        <v>507</v>
      </c>
      <c r="E120" s="93" t="s">
        <v>292</v>
      </c>
      <c r="F120" s="94"/>
      <c r="G120" s="100"/>
      <c r="H120" s="95">
        <f t="shared" si="1"/>
        <v>0</v>
      </c>
      <c r="I120" s="96" t="s">
        <v>293</v>
      </c>
      <c r="J120" s="97" t="s">
        <v>294</v>
      </c>
      <c r="K120" s="79"/>
    </row>
    <row r="121" spans="1:11" ht="30" x14ac:dyDescent="0.2">
      <c r="A121" s="90" t="s">
        <v>289</v>
      </c>
      <c r="B121" s="91" t="s">
        <v>508</v>
      </c>
      <c r="C121" s="99"/>
      <c r="D121" s="93" t="s">
        <v>509</v>
      </c>
      <c r="E121" s="93" t="s">
        <v>292</v>
      </c>
      <c r="F121" s="94"/>
      <c r="G121" s="100"/>
      <c r="H121" s="95">
        <f t="shared" si="1"/>
        <v>0</v>
      </c>
      <c r="I121" s="96" t="s">
        <v>293</v>
      </c>
      <c r="J121" s="97" t="s">
        <v>294</v>
      </c>
      <c r="K121" s="79"/>
    </row>
    <row r="122" spans="1:11" ht="30" x14ac:dyDescent="0.2">
      <c r="A122" s="90" t="s">
        <v>289</v>
      </c>
      <c r="B122" s="91" t="s">
        <v>510</v>
      </c>
      <c r="C122" s="92"/>
      <c r="D122" s="93" t="s">
        <v>511</v>
      </c>
      <c r="E122" s="93" t="s">
        <v>292</v>
      </c>
      <c r="F122" s="94"/>
      <c r="G122" s="100"/>
      <c r="H122" s="95">
        <f t="shared" si="1"/>
        <v>0</v>
      </c>
      <c r="I122" s="96" t="s">
        <v>293</v>
      </c>
      <c r="J122" s="97" t="s">
        <v>294</v>
      </c>
      <c r="K122" s="79"/>
    </row>
    <row r="123" spans="1:11" ht="30" x14ac:dyDescent="0.2">
      <c r="A123" s="90">
        <v>65</v>
      </c>
      <c r="B123" s="91" t="s">
        <v>512</v>
      </c>
      <c r="C123" s="92"/>
      <c r="D123" s="93" t="s">
        <v>513</v>
      </c>
      <c r="E123" s="93" t="s">
        <v>303</v>
      </c>
      <c r="F123" s="94">
        <v>44.36</v>
      </c>
      <c r="G123" s="100"/>
      <c r="H123" s="95">
        <f t="shared" si="1"/>
        <v>0</v>
      </c>
      <c r="I123" s="96" t="s">
        <v>293</v>
      </c>
      <c r="J123" s="97" t="s">
        <v>294</v>
      </c>
      <c r="K123" s="79"/>
    </row>
    <row r="124" spans="1:11" ht="30" x14ac:dyDescent="0.2">
      <c r="A124" s="90" t="s">
        <v>289</v>
      </c>
      <c r="B124" s="91" t="s">
        <v>514</v>
      </c>
      <c r="C124" s="92"/>
      <c r="D124" s="93" t="s">
        <v>515</v>
      </c>
      <c r="E124" s="93" t="s">
        <v>292</v>
      </c>
      <c r="F124" s="94"/>
      <c r="G124" s="100"/>
      <c r="H124" s="95">
        <f t="shared" si="1"/>
        <v>0</v>
      </c>
      <c r="I124" s="96" t="s">
        <v>293</v>
      </c>
      <c r="J124" s="97" t="s">
        <v>294</v>
      </c>
      <c r="K124" s="79"/>
    </row>
    <row r="125" spans="1:11" ht="45" x14ac:dyDescent="0.2">
      <c r="A125" s="90">
        <v>66</v>
      </c>
      <c r="B125" s="91" t="s">
        <v>516</v>
      </c>
      <c r="C125" s="92"/>
      <c r="D125" s="93" t="s">
        <v>517</v>
      </c>
      <c r="E125" s="93" t="s">
        <v>303</v>
      </c>
      <c r="F125" s="94">
        <v>21.6</v>
      </c>
      <c r="G125" s="100"/>
      <c r="H125" s="95">
        <f t="shared" si="1"/>
        <v>0</v>
      </c>
      <c r="I125" s="96" t="s">
        <v>293</v>
      </c>
      <c r="J125" s="97" t="s">
        <v>294</v>
      </c>
      <c r="K125" s="79"/>
    </row>
    <row r="126" spans="1:11" ht="30" x14ac:dyDescent="0.2">
      <c r="A126" s="90" t="s">
        <v>289</v>
      </c>
      <c r="B126" s="91" t="s">
        <v>518</v>
      </c>
      <c r="C126" s="92"/>
      <c r="D126" s="93" t="s">
        <v>519</v>
      </c>
      <c r="E126" s="93" t="s">
        <v>292</v>
      </c>
      <c r="F126" s="94"/>
      <c r="G126" s="100"/>
      <c r="H126" s="95">
        <f t="shared" si="1"/>
        <v>0</v>
      </c>
      <c r="I126" s="96" t="s">
        <v>293</v>
      </c>
      <c r="J126" s="97" t="s">
        <v>294</v>
      </c>
      <c r="K126" s="79"/>
    </row>
    <row r="127" spans="1:11" ht="30" x14ac:dyDescent="0.2">
      <c r="A127" s="90">
        <v>67</v>
      </c>
      <c r="B127" s="91" t="s">
        <v>520</v>
      </c>
      <c r="C127" s="92"/>
      <c r="D127" s="93" t="s">
        <v>521</v>
      </c>
      <c r="E127" s="93" t="s">
        <v>334</v>
      </c>
      <c r="F127" s="94">
        <v>1152.82</v>
      </c>
      <c r="G127" s="100"/>
      <c r="H127" s="95">
        <f t="shared" si="1"/>
        <v>0</v>
      </c>
      <c r="I127" s="96" t="s">
        <v>293</v>
      </c>
      <c r="J127" s="97" t="s">
        <v>294</v>
      </c>
      <c r="K127" s="79"/>
    </row>
    <row r="128" spans="1:11" ht="30" x14ac:dyDescent="0.2">
      <c r="A128" s="90" t="s">
        <v>289</v>
      </c>
      <c r="B128" s="91" t="s">
        <v>522</v>
      </c>
      <c r="C128" s="99"/>
      <c r="D128" s="93" t="s">
        <v>523</v>
      </c>
      <c r="E128" s="93" t="s">
        <v>292</v>
      </c>
      <c r="F128" s="94"/>
      <c r="G128" s="100"/>
      <c r="H128" s="95">
        <f t="shared" si="1"/>
        <v>0</v>
      </c>
      <c r="I128" s="96" t="s">
        <v>293</v>
      </c>
      <c r="J128" s="97" t="s">
        <v>294</v>
      </c>
      <c r="K128" s="79"/>
    </row>
    <row r="129" spans="1:11" ht="30" x14ac:dyDescent="0.2">
      <c r="A129" s="90" t="s">
        <v>289</v>
      </c>
      <c r="B129" s="91" t="s">
        <v>524</v>
      </c>
      <c r="C129" s="92"/>
      <c r="D129" s="93" t="s">
        <v>525</v>
      </c>
      <c r="E129" s="93" t="s">
        <v>292</v>
      </c>
      <c r="F129" s="94"/>
      <c r="G129" s="100"/>
      <c r="H129" s="95">
        <f t="shared" si="1"/>
        <v>0</v>
      </c>
      <c r="I129" s="96" t="s">
        <v>293</v>
      </c>
      <c r="J129" s="97" t="s">
        <v>294</v>
      </c>
      <c r="K129" s="79"/>
    </row>
    <row r="130" spans="1:11" ht="30" x14ac:dyDescent="0.2">
      <c r="A130" s="90">
        <v>68</v>
      </c>
      <c r="B130" s="91" t="s">
        <v>526</v>
      </c>
      <c r="C130" s="92"/>
      <c r="D130" s="93" t="s">
        <v>527</v>
      </c>
      <c r="E130" s="93" t="s">
        <v>310</v>
      </c>
      <c r="F130" s="94">
        <v>320.5</v>
      </c>
      <c r="G130" s="100"/>
      <c r="H130" s="95">
        <f t="shared" si="1"/>
        <v>0</v>
      </c>
      <c r="I130" s="96" t="s">
        <v>293</v>
      </c>
      <c r="J130" s="97" t="s">
        <v>294</v>
      </c>
      <c r="K130" s="79"/>
    </row>
    <row r="131" spans="1:11" ht="30" x14ac:dyDescent="0.2">
      <c r="A131" s="90" t="s">
        <v>289</v>
      </c>
      <c r="B131" s="91" t="s">
        <v>528</v>
      </c>
      <c r="C131" s="98"/>
      <c r="D131" s="93" t="s">
        <v>529</v>
      </c>
      <c r="E131" s="93" t="s">
        <v>292</v>
      </c>
      <c r="F131" s="94"/>
      <c r="G131" s="100"/>
      <c r="H131" s="95">
        <f t="shared" si="1"/>
        <v>0</v>
      </c>
      <c r="I131" s="96" t="s">
        <v>293</v>
      </c>
      <c r="J131" s="97" t="s">
        <v>294</v>
      </c>
      <c r="K131" s="79"/>
    </row>
    <row r="132" spans="1:11" ht="30" x14ac:dyDescent="0.2">
      <c r="A132" s="90" t="s">
        <v>289</v>
      </c>
      <c r="B132" s="91" t="s">
        <v>530</v>
      </c>
      <c r="C132" s="99"/>
      <c r="D132" s="93" t="s">
        <v>531</v>
      </c>
      <c r="E132" s="93" t="s">
        <v>292</v>
      </c>
      <c r="F132" s="94"/>
      <c r="G132" s="100"/>
      <c r="H132" s="95">
        <f t="shared" si="1"/>
        <v>0</v>
      </c>
      <c r="I132" s="96" t="s">
        <v>293</v>
      </c>
      <c r="J132" s="97" t="s">
        <v>294</v>
      </c>
      <c r="K132" s="79"/>
    </row>
    <row r="133" spans="1:11" ht="30" x14ac:dyDescent="0.2">
      <c r="A133" s="90" t="s">
        <v>289</v>
      </c>
      <c r="B133" s="91" t="s">
        <v>532</v>
      </c>
      <c r="C133" s="92"/>
      <c r="D133" s="93" t="s">
        <v>533</v>
      </c>
      <c r="E133" s="93" t="s">
        <v>292</v>
      </c>
      <c r="F133" s="94"/>
      <c r="G133" s="100"/>
      <c r="H133" s="95">
        <f t="shared" si="1"/>
        <v>0</v>
      </c>
      <c r="I133" s="96" t="s">
        <v>293</v>
      </c>
      <c r="J133" s="97" t="s">
        <v>294</v>
      </c>
      <c r="K133" s="79"/>
    </row>
    <row r="134" spans="1:11" ht="30" x14ac:dyDescent="0.2">
      <c r="A134" s="90">
        <v>69</v>
      </c>
      <c r="B134" s="91" t="s">
        <v>534</v>
      </c>
      <c r="C134" s="92"/>
      <c r="D134" s="93" t="s">
        <v>535</v>
      </c>
      <c r="E134" s="93" t="s">
        <v>334</v>
      </c>
      <c r="F134" s="94">
        <v>120</v>
      </c>
      <c r="G134" s="100"/>
      <c r="H134" s="95">
        <f t="shared" si="1"/>
        <v>0</v>
      </c>
      <c r="I134" s="96" t="s">
        <v>293</v>
      </c>
      <c r="J134" s="97" t="s">
        <v>294</v>
      </c>
      <c r="K134" s="79"/>
    </row>
    <row r="135" spans="1:11" ht="30" x14ac:dyDescent="0.2">
      <c r="A135" s="90" t="s">
        <v>289</v>
      </c>
      <c r="B135" s="91" t="s">
        <v>536</v>
      </c>
      <c r="C135" s="92"/>
      <c r="D135" s="93" t="s">
        <v>537</v>
      </c>
      <c r="E135" s="93" t="s">
        <v>292</v>
      </c>
      <c r="F135" s="94"/>
      <c r="G135" s="100"/>
      <c r="H135" s="95">
        <f t="shared" si="1"/>
        <v>0</v>
      </c>
      <c r="I135" s="96" t="s">
        <v>293</v>
      </c>
      <c r="J135" s="97" t="s">
        <v>294</v>
      </c>
      <c r="K135" s="79"/>
    </row>
    <row r="136" spans="1:11" ht="30" x14ac:dyDescent="0.2">
      <c r="A136" s="90">
        <v>70</v>
      </c>
      <c r="B136" s="91" t="s">
        <v>538</v>
      </c>
      <c r="C136" s="92"/>
      <c r="D136" s="93" t="s">
        <v>539</v>
      </c>
      <c r="E136" s="93" t="s">
        <v>334</v>
      </c>
      <c r="F136" s="94">
        <v>631.62</v>
      </c>
      <c r="G136" s="100"/>
      <c r="H136" s="95">
        <f t="shared" si="1"/>
        <v>0</v>
      </c>
      <c r="I136" s="96" t="s">
        <v>293</v>
      </c>
      <c r="J136" s="97" t="s">
        <v>294</v>
      </c>
      <c r="K136" s="79"/>
    </row>
    <row r="137" spans="1:11" ht="30" x14ac:dyDescent="0.2">
      <c r="A137" s="90" t="s">
        <v>289</v>
      </c>
      <c r="B137" s="91" t="s">
        <v>540</v>
      </c>
      <c r="C137" s="92"/>
      <c r="D137" s="93" t="s">
        <v>541</v>
      </c>
      <c r="E137" s="93" t="s">
        <v>292</v>
      </c>
      <c r="F137" s="94"/>
      <c r="G137" s="100"/>
      <c r="H137" s="95">
        <f t="shared" si="1"/>
        <v>0</v>
      </c>
      <c r="I137" s="96" t="s">
        <v>293</v>
      </c>
      <c r="J137" s="97" t="s">
        <v>294</v>
      </c>
      <c r="K137" s="79"/>
    </row>
    <row r="138" spans="1:11" ht="30" x14ac:dyDescent="0.2">
      <c r="A138" s="90">
        <v>71</v>
      </c>
      <c r="B138" s="91" t="s">
        <v>542</v>
      </c>
      <c r="C138" s="92"/>
      <c r="D138" s="93" t="s">
        <v>543</v>
      </c>
      <c r="E138" s="93" t="s">
        <v>334</v>
      </c>
      <c r="F138" s="94">
        <v>453.5</v>
      </c>
      <c r="G138" s="100"/>
      <c r="H138" s="95">
        <f t="shared" si="1"/>
        <v>0</v>
      </c>
      <c r="I138" s="96" t="s">
        <v>293</v>
      </c>
      <c r="J138" s="97" t="s">
        <v>294</v>
      </c>
      <c r="K138" s="79"/>
    </row>
    <row r="139" spans="1:11" ht="30" x14ac:dyDescent="0.2">
      <c r="A139" s="90" t="s">
        <v>289</v>
      </c>
      <c r="B139" s="91" t="s">
        <v>544</v>
      </c>
      <c r="C139" s="92"/>
      <c r="D139" s="93" t="s">
        <v>545</v>
      </c>
      <c r="E139" s="93" t="s">
        <v>292</v>
      </c>
      <c r="F139" s="94"/>
      <c r="G139" s="100"/>
      <c r="H139" s="95">
        <f t="shared" si="1"/>
        <v>0</v>
      </c>
      <c r="I139" s="96" t="s">
        <v>293</v>
      </c>
      <c r="J139" s="97" t="s">
        <v>294</v>
      </c>
      <c r="K139" s="79"/>
    </row>
    <row r="140" spans="1:11" ht="30" x14ac:dyDescent="0.2">
      <c r="A140" s="90">
        <v>72</v>
      </c>
      <c r="B140" s="91" t="s">
        <v>546</v>
      </c>
      <c r="C140" s="92"/>
      <c r="D140" s="93" t="s">
        <v>547</v>
      </c>
      <c r="E140" s="93" t="s">
        <v>334</v>
      </c>
      <c r="F140" s="94">
        <v>3069.7</v>
      </c>
      <c r="G140" s="100"/>
      <c r="H140" s="95">
        <f t="shared" si="1"/>
        <v>0</v>
      </c>
      <c r="I140" s="96" t="s">
        <v>293</v>
      </c>
      <c r="J140" s="97" t="s">
        <v>294</v>
      </c>
      <c r="K140" s="79"/>
    </row>
    <row r="141" spans="1:11" ht="30" x14ac:dyDescent="0.2">
      <c r="A141" s="90" t="s">
        <v>289</v>
      </c>
      <c r="B141" s="91" t="s">
        <v>548</v>
      </c>
      <c r="C141" s="98"/>
      <c r="D141" s="93" t="s">
        <v>549</v>
      </c>
      <c r="E141" s="93" t="s">
        <v>292</v>
      </c>
      <c r="F141" s="94"/>
      <c r="G141" s="100"/>
      <c r="H141" s="95">
        <f t="shared" si="1"/>
        <v>0</v>
      </c>
      <c r="I141" s="96" t="s">
        <v>293</v>
      </c>
      <c r="J141" s="97" t="s">
        <v>294</v>
      </c>
      <c r="K141" s="79"/>
    </row>
    <row r="142" spans="1:11" ht="30" x14ac:dyDescent="0.2">
      <c r="A142" s="90" t="s">
        <v>289</v>
      </c>
      <c r="B142" s="91" t="s">
        <v>550</v>
      </c>
      <c r="C142" s="99"/>
      <c r="D142" s="93" t="s">
        <v>551</v>
      </c>
      <c r="E142" s="93" t="s">
        <v>292</v>
      </c>
      <c r="F142" s="94"/>
      <c r="G142" s="100"/>
      <c r="H142" s="95">
        <f t="shared" si="1"/>
        <v>0</v>
      </c>
      <c r="I142" s="96" t="s">
        <v>293</v>
      </c>
      <c r="J142" s="97" t="s">
        <v>294</v>
      </c>
      <c r="K142" s="79"/>
    </row>
    <row r="143" spans="1:11" ht="30" x14ac:dyDescent="0.2">
      <c r="A143" s="90" t="s">
        <v>289</v>
      </c>
      <c r="B143" s="91" t="s">
        <v>552</v>
      </c>
      <c r="C143" s="92"/>
      <c r="D143" s="93" t="s">
        <v>553</v>
      </c>
      <c r="E143" s="93" t="s">
        <v>292</v>
      </c>
      <c r="F143" s="94"/>
      <c r="G143" s="100"/>
      <c r="H143" s="95">
        <f t="shared" si="1"/>
        <v>0</v>
      </c>
      <c r="I143" s="96" t="s">
        <v>293</v>
      </c>
      <c r="J143" s="97" t="s">
        <v>294</v>
      </c>
      <c r="K143" s="79"/>
    </row>
    <row r="144" spans="1:11" ht="30" x14ac:dyDescent="0.2">
      <c r="A144" s="90">
        <v>73</v>
      </c>
      <c r="B144" s="91" t="s">
        <v>554</v>
      </c>
      <c r="C144" s="92"/>
      <c r="D144" s="93" t="s">
        <v>555</v>
      </c>
      <c r="E144" s="93" t="s">
        <v>334</v>
      </c>
      <c r="F144" s="94">
        <v>2062</v>
      </c>
      <c r="G144" s="100"/>
      <c r="H144" s="95">
        <f t="shared" si="1"/>
        <v>0</v>
      </c>
      <c r="I144" s="96" t="s">
        <v>293</v>
      </c>
      <c r="J144" s="97" t="s">
        <v>294</v>
      </c>
      <c r="K144" s="79"/>
    </row>
    <row r="145" spans="1:11" ht="30" x14ac:dyDescent="0.2">
      <c r="A145" s="90" t="s">
        <v>289</v>
      </c>
      <c r="B145" s="91" t="s">
        <v>556</v>
      </c>
      <c r="C145" s="92"/>
      <c r="D145" s="93" t="s">
        <v>557</v>
      </c>
      <c r="E145" s="93" t="s">
        <v>292</v>
      </c>
      <c r="F145" s="94"/>
      <c r="G145" s="100"/>
      <c r="H145" s="95">
        <f t="shared" si="1"/>
        <v>0</v>
      </c>
      <c r="I145" s="96" t="s">
        <v>293</v>
      </c>
      <c r="J145" s="97" t="s">
        <v>294</v>
      </c>
      <c r="K145" s="79"/>
    </row>
    <row r="146" spans="1:11" ht="30" x14ac:dyDescent="0.2">
      <c r="A146" s="90">
        <v>74</v>
      </c>
      <c r="B146" s="91" t="s">
        <v>558</v>
      </c>
      <c r="C146" s="92"/>
      <c r="D146" s="93" t="s">
        <v>559</v>
      </c>
      <c r="E146" s="93" t="s">
        <v>334</v>
      </c>
      <c r="F146" s="94">
        <v>3138.38</v>
      </c>
      <c r="G146" s="100"/>
      <c r="H146" s="95">
        <f t="shared" si="1"/>
        <v>0</v>
      </c>
      <c r="I146" s="96" t="s">
        <v>293</v>
      </c>
      <c r="J146" s="97" t="s">
        <v>294</v>
      </c>
      <c r="K146" s="79"/>
    </row>
    <row r="147" spans="1:11" ht="30" x14ac:dyDescent="0.2">
      <c r="A147" s="90">
        <v>75</v>
      </c>
      <c r="B147" s="91" t="s">
        <v>560</v>
      </c>
      <c r="C147" s="92"/>
      <c r="D147" s="93" t="s">
        <v>561</v>
      </c>
      <c r="E147" s="93" t="s">
        <v>562</v>
      </c>
      <c r="F147" s="94">
        <v>18991.689999999999</v>
      </c>
      <c r="G147" s="100"/>
      <c r="H147" s="95">
        <f t="shared" si="1"/>
        <v>0</v>
      </c>
      <c r="I147" s="96" t="s">
        <v>293</v>
      </c>
      <c r="J147" s="97" t="s">
        <v>294</v>
      </c>
      <c r="K147" s="79"/>
    </row>
    <row r="148" spans="1:11" ht="30" x14ac:dyDescent="0.2">
      <c r="A148" s="90">
        <v>76</v>
      </c>
      <c r="B148" s="91" t="s">
        <v>563</v>
      </c>
      <c r="C148" s="92"/>
      <c r="D148" s="93" t="s">
        <v>564</v>
      </c>
      <c r="E148" s="93" t="s">
        <v>334</v>
      </c>
      <c r="F148" s="94">
        <v>4210.29</v>
      </c>
      <c r="G148" s="100"/>
      <c r="H148" s="95">
        <f t="shared" si="1"/>
        <v>0</v>
      </c>
      <c r="I148" s="96" t="s">
        <v>293</v>
      </c>
      <c r="J148" s="97" t="s">
        <v>294</v>
      </c>
      <c r="K148" s="79"/>
    </row>
    <row r="149" spans="1:11" ht="30" x14ac:dyDescent="0.2">
      <c r="A149" s="90">
        <v>77</v>
      </c>
      <c r="B149" s="91" t="s">
        <v>565</v>
      </c>
      <c r="C149" s="92"/>
      <c r="D149" s="93" t="s">
        <v>566</v>
      </c>
      <c r="E149" s="93" t="s">
        <v>334</v>
      </c>
      <c r="F149" s="94">
        <v>276.14999999999998</v>
      </c>
      <c r="G149" s="100"/>
      <c r="H149" s="95">
        <f t="shared" ref="H149:H212" si="2">F149*G149</f>
        <v>0</v>
      </c>
      <c r="I149" s="96" t="s">
        <v>293</v>
      </c>
      <c r="J149" s="97" t="s">
        <v>294</v>
      </c>
      <c r="K149" s="79"/>
    </row>
    <row r="150" spans="1:11" ht="30" x14ac:dyDescent="0.2">
      <c r="A150" s="90" t="s">
        <v>289</v>
      </c>
      <c r="B150" s="91" t="s">
        <v>567</v>
      </c>
      <c r="C150" s="99"/>
      <c r="D150" s="93" t="s">
        <v>568</v>
      </c>
      <c r="E150" s="93" t="s">
        <v>292</v>
      </c>
      <c r="F150" s="94"/>
      <c r="G150" s="100"/>
      <c r="H150" s="95">
        <f t="shared" si="2"/>
        <v>0</v>
      </c>
      <c r="I150" s="96" t="s">
        <v>293</v>
      </c>
      <c r="J150" s="97" t="s">
        <v>294</v>
      </c>
      <c r="K150" s="79"/>
    </row>
    <row r="151" spans="1:11" ht="30" x14ac:dyDescent="0.2">
      <c r="A151" s="90">
        <v>78</v>
      </c>
      <c r="B151" s="91" t="s">
        <v>569</v>
      </c>
      <c r="C151" s="92"/>
      <c r="D151" s="93" t="s">
        <v>570</v>
      </c>
      <c r="E151" s="93" t="s">
        <v>334</v>
      </c>
      <c r="F151" s="94">
        <v>132.86000000000001</v>
      </c>
      <c r="G151" s="100"/>
      <c r="H151" s="95">
        <f t="shared" si="2"/>
        <v>0</v>
      </c>
      <c r="I151" s="96" t="s">
        <v>293</v>
      </c>
      <c r="J151" s="97" t="s">
        <v>294</v>
      </c>
      <c r="K151" s="79"/>
    </row>
    <row r="152" spans="1:11" ht="30" x14ac:dyDescent="0.2">
      <c r="A152" s="90">
        <v>79</v>
      </c>
      <c r="B152" s="91" t="s">
        <v>571</v>
      </c>
      <c r="C152" s="92"/>
      <c r="D152" s="93" t="s">
        <v>572</v>
      </c>
      <c r="E152" s="93" t="s">
        <v>334</v>
      </c>
      <c r="F152" s="94">
        <v>400</v>
      </c>
      <c r="G152" s="100"/>
      <c r="H152" s="95">
        <f t="shared" si="2"/>
        <v>0</v>
      </c>
      <c r="I152" s="96" t="s">
        <v>293</v>
      </c>
      <c r="J152" s="97" t="s">
        <v>294</v>
      </c>
      <c r="K152" s="79"/>
    </row>
    <row r="153" spans="1:11" ht="30" x14ac:dyDescent="0.2">
      <c r="A153" s="90">
        <v>80</v>
      </c>
      <c r="B153" s="91" t="s">
        <v>573</v>
      </c>
      <c r="C153" s="92" t="s">
        <v>243</v>
      </c>
      <c r="D153" s="93" t="s">
        <v>574</v>
      </c>
      <c r="E153" s="93" t="s">
        <v>334</v>
      </c>
      <c r="F153" s="94">
        <v>2415.0100000000002</v>
      </c>
      <c r="G153" s="100"/>
      <c r="H153" s="95">
        <f t="shared" si="2"/>
        <v>0</v>
      </c>
      <c r="I153" s="96" t="s">
        <v>293</v>
      </c>
      <c r="J153" s="97" t="s">
        <v>294</v>
      </c>
      <c r="K153" s="79"/>
    </row>
    <row r="154" spans="1:11" ht="30" x14ac:dyDescent="0.2">
      <c r="A154" s="90">
        <v>81</v>
      </c>
      <c r="B154" s="91" t="s">
        <v>575</v>
      </c>
      <c r="C154" s="92" t="s">
        <v>243</v>
      </c>
      <c r="D154" s="93" t="s">
        <v>576</v>
      </c>
      <c r="E154" s="93" t="s">
        <v>334</v>
      </c>
      <c r="F154" s="94">
        <v>1227.17</v>
      </c>
      <c r="G154" s="100"/>
      <c r="H154" s="95">
        <f t="shared" si="2"/>
        <v>0</v>
      </c>
      <c r="I154" s="96" t="s">
        <v>293</v>
      </c>
      <c r="J154" s="97" t="s">
        <v>294</v>
      </c>
      <c r="K154" s="79"/>
    </row>
    <row r="155" spans="1:11" ht="30" x14ac:dyDescent="0.2">
      <c r="A155" s="90" t="s">
        <v>289</v>
      </c>
      <c r="B155" s="91" t="s">
        <v>577</v>
      </c>
      <c r="C155" s="99"/>
      <c r="D155" s="93" t="s">
        <v>578</v>
      </c>
      <c r="E155" s="93" t="s">
        <v>292</v>
      </c>
      <c r="F155" s="94"/>
      <c r="G155" s="100"/>
      <c r="H155" s="95">
        <f t="shared" si="2"/>
        <v>0</v>
      </c>
      <c r="I155" s="96" t="s">
        <v>293</v>
      </c>
      <c r="J155" s="97" t="s">
        <v>294</v>
      </c>
      <c r="K155" s="79"/>
    </row>
    <row r="156" spans="1:11" ht="30" x14ac:dyDescent="0.2">
      <c r="A156" s="90" t="s">
        <v>289</v>
      </c>
      <c r="B156" s="91" t="s">
        <v>579</v>
      </c>
      <c r="C156" s="92" t="s">
        <v>243</v>
      </c>
      <c r="D156" s="93" t="s">
        <v>580</v>
      </c>
      <c r="E156" s="93" t="s">
        <v>292</v>
      </c>
      <c r="F156" s="94"/>
      <c r="G156" s="100"/>
      <c r="H156" s="95">
        <f t="shared" si="2"/>
        <v>0</v>
      </c>
      <c r="I156" s="96" t="s">
        <v>293</v>
      </c>
      <c r="J156" s="97" t="s">
        <v>294</v>
      </c>
      <c r="K156" s="79"/>
    </row>
    <row r="157" spans="1:11" ht="30" x14ac:dyDescent="0.2">
      <c r="A157" s="90">
        <v>82</v>
      </c>
      <c r="B157" s="91" t="s">
        <v>581</v>
      </c>
      <c r="C157" s="92"/>
      <c r="D157" s="93" t="s">
        <v>582</v>
      </c>
      <c r="E157" s="93" t="s">
        <v>334</v>
      </c>
      <c r="F157" s="94">
        <v>1525.88</v>
      </c>
      <c r="G157" s="100"/>
      <c r="H157" s="95">
        <f t="shared" si="2"/>
        <v>0</v>
      </c>
      <c r="I157" s="96" t="s">
        <v>293</v>
      </c>
      <c r="J157" s="97" t="s">
        <v>294</v>
      </c>
      <c r="K157" s="79"/>
    </row>
    <row r="158" spans="1:11" ht="30" x14ac:dyDescent="0.2">
      <c r="A158" s="90">
        <v>83</v>
      </c>
      <c r="B158" s="91" t="s">
        <v>583</v>
      </c>
      <c r="C158" s="92"/>
      <c r="D158" s="93" t="s">
        <v>584</v>
      </c>
      <c r="E158" s="93" t="s">
        <v>334</v>
      </c>
      <c r="F158" s="94">
        <v>5015.49</v>
      </c>
      <c r="G158" s="100"/>
      <c r="H158" s="95">
        <f t="shared" si="2"/>
        <v>0</v>
      </c>
      <c r="I158" s="96" t="s">
        <v>293</v>
      </c>
      <c r="J158" s="97" t="s">
        <v>294</v>
      </c>
      <c r="K158" s="79"/>
    </row>
    <row r="159" spans="1:11" ht="30" x14ac:dyDescent="0.2">
      <c r="A159" s="90">
        <v>84</v>
      </c>
      <c r="B159" s="91" t="s">
        <v>585</v>
      </c>
      <c r="C159" s="92"/>
      <c r="D159" s="93" t="s">
        <v>586</v>
      </c>
      <c r="E159" s="93" t="s">
        <v>334</v>
      </c>
      <c r="F159" s="94">
        <v>285.3</v>
      </c>
      <c r="G159" s="100"/>
      <c r="H159" s="95">
        <f t="shared" si="2"/>
        <v>0</v>
      </c>
      <c r="I159" s="96" t="s">
        <v>293</v>
      </c>
      <c r="J159" s="97" t="s">
        <v>294</v>
      </c>
      <c r="K159" s="79"/>
    </row>
    <row r="160" spans="1:11" ht="60" x14ac:dyDescent="0.2">
      <c r="A160" s="90">
        <v>85</v>
      </c>
      <c r="B160" s="91" t="s">
        <v>587</v>
      </c>
      <c r="C160" s="92" t="s">
        <v>243</v>
      </c>
      <c r="D160" s="93" t="s">
        <v>588</v>
      </c>
      <c r="E160" s="93" t="s">
        <v>334</v>
      </c>
      <c r="F160" s="94">
        <v>692.11</v>
      </c>
      <c r="G160" s="100"/>
      <c r="H160" s="95">
        <f t="shared" si="2"/>
        <v>0</v>
      </c>
      <c r="I160" s="96" t="s">
        <v>293</v>
      </c>
      <c r="J160" s="97" t="s">
        <v>294</v>
      </c>
      <c r="K160" s="79"/>
    </row>
    <row r="161" spans="1:11" ht="60" x14ac:dyDescent="0.2">
      <c r="A161" s="90">
        <v>86</v>
      </c>
      <c r="B161" s="91" t="s">
        <v>589</v>
      </c>
      <c r="C161" s="92" t="s">
        <v>243</v>
      </c>
      <c r="D161" s="93" t="s">
        <v>590</v>
      </c>
      <c r="E161" s="93" t="s">
        <v>310</v>
      </c>
      <c r="F161" s="94">
        <v>53.8</v>
      </c>
      <c r="G161" s="100"/>
      <c r="H161" s="95">
        <f t="shared" si="2"/>
        <v>0</v>
      </c>
      <c r="I161" s="96" t="s">
        <v>293</v>
      </c>
      <c r="J161" s="97" t="s">
        <v>294</v>
      </c>
      <c r="K161" s="79"/>
    </row>
    <row r="162" spans="1:11" ht="30" x14ac:dyDescent="0.2">
      <c r="A162" s="90" t="s">
        <v>289</v>
      </c>
      <c r="B162" s="91" t="s">
        <v>591</v>
      </c>
      <c r="C162" s="92" t="s">
        <v>243</v>
      </c>
      <c r="D162" s="93" t="s">
        <v>592</v>
      </c>
      <c r="E162" s="93" t="s">
        <v>292</v>
      </c>
      <c r="F162" s="94"/>
      <c r="G162" s="100"/>
      <c r="H162" s="95">
        <f t="shared" si="2"/>
        <v>0</v>
      </c>
      <c r="I162" s="96" t="s">
        <v>293</v>
      </c>
      <c r="J162" s="97" t="s">
        <v>294</v>
      </c>
      <c r="K162" s="79"/>
    </row>
    <row r="163" spans="1:11" ht="60" x14ac:dyDescent="0.2">
      <c r="A163" s="90">
        <v>87</v>
      </c>
      <c r="B163" s="91" t="s">
        <v>593</v>
      </c>
      <c r="C163" s="92" t="s">
        <v>243</v>
      </c>
      <c r="D163" s="93" t="s">
        <v>594</v>
      </c>
      <c r="E163" s="93" t="s">
        <v>334</v>
      </c>
      <c r="F163" s="94">
        <v>1227.17</v>
      </c>
      <c r="G163" s="100"/>
      <c r="H163" s="95">
        <f t="shared" si="2"/>
        <v>0</v>
      </c>
      <c r="I163" s="96" t="s">
        <v>293</v>
      </c>
      <c r="J163" s="97" t="s">
        <v>294</v>
      </c>
      <c r="K163" s="79"/>
    </row>
    <row r="164" spans="1:11" ht="60" x14ac:dyDescent="0.2">
      <c r="A164" s="90">
        <v>88</v>
      </c>
      <c r="B164" s="91" t="s">
        <v>595</v>
      </c>
      <c r="C164" s="92" t="s">
        <v>243</v>
      </c>
      <c r="D164" s="93" t="s">
        <v>596</v>
      </c>
      <c r="E164" s="93" t="s">
        <v>334</v>
      </c>
      <c r="F164" s="94">
        <v>3940.46</v>
      </c>
      <c r="G164" s="100"/>
      <c r="H164" s="95">
        <f t="shared" si="2"/>
        <v>0</v>
      </c>
      <c r="I164" s="96" t="s">
        <v>293</v>
      </c>
      <c r="J164" s="97" t="s">
        <v>294</v>
      </c>
      <c r="K164" s="79"/>
    </row>
    <row r="165" spans="1:11" ht="60" x14ac:dyDescent="0.2">
      <c r="A165" s="90">
        <v>89</v>
      </c>
      <c r="B165" s="91" t="s">
        <v>597</v>
      </c>
      <c r="C165" s="92" t="s">
        <v>243</v>
      </c>
      <c r="D165" s="93" t="s">
        <v>598</v>
      </c>
      <c r="E165" s="93" t="s">
        <v>334</v>
      </c>
      <c r="F165" s="94">
        <v>2836.5</v>
      </c>
      <c r="G165" s="100"/>
      <c r="H165" s="95">
        <f t="shared" si="2"/>
        <v>0</v>
      </c>
      <c r="I165" s="96" t="s">
        <v>293</v>
      </c>
      <c r="J165" s="97" t="s">
        <v>294</v>
      </c>
      <c r="K165" s="79"/>
    </row>
    <row r="166" spans="1:11" ht="60" x14ac:dyDescent="0.2">
      <c r="A166" s="90">
        <v>90</v>
      </c>
      <c r="B166" s="91" t="s">
        <v>599</v>
      </c>
      <c r="C166" s="92" t="s">
        <v>243</v>
      </c>
      <c r="D166" s="93" t="s">
        <v>600</v>
      </c>
      <c r="E166" s="93" t="s">
        <v>310</v>
      </c>
      <c r="F166" s="94">
        <v>1281.83</v>
      </c>
      <c r="G166" s="100"/>
      <c r="H166" s="95">
        <f t="shared" si="2"/>
        <v>0</v>
      </c>
      <c r="I166" s="96" t="s">
        <v>293</v>
      </c>
      <c r="J166" s="97" t="s">
        <v>294</v>
      </c>
      <c r="K166" s="79"/>
    </row>
    <row r="167" spans="1:11" ht="60" x14ac:dyDescent="0.2">
      <c r="A167" s="90">
        <v>91</v>
      </c>
      <c r="B167" s="91" t="s">
        <v>601</v>
      </c>
      <c r="C167" s="92" t="s">
        <v>243</v>
      </c>
      <c r="D167" s="93" t="s">
        <v>602</v>
      </c>
      <c r="E167" s="93" t="s">
        <v>310</v>
      </c>
      <c r="F167" s="94">
        <v>838.01</v>
      </c>
      <c r="G167" s="100"/>
      <c r="H167" s="95">
        <f t="shared" si="2"/>
        <v>0</v>
      </c>
      <c r="I167" s="96" t="s">
        <v>293</v>
      </c>
      <c r="J167" s="97" t="s">
        <v>294</v>
      </c>
      <c r="K167" s="79"/>
    </row>
    <row r="168" spans="1:11" ht="30" x14ac:dyDescent="0.2">
      <c r="A168" s="90">
        <v>92</v>
      </c>
      <c r="B168" s="91" t="s">
        <v>603</v>
      </c>
      <c r="C168" s="92" t="s">
        <v>243</v>
      </c>
      <c r="D168" s="93" t="s">
        <v>604</v>
      </c>
      <c r="E168" s="93" t="s">
        <v>310</v>
      </c>
      <c r="F168" s="94">
        <v>1010.1</v>
      </c>
      <c r="G168" s="100"/>
      <c r="H168" s="95">
        <f t="shared" si="2"/>
        <v>0</v>
      </c>
      <c r="I168" s="96" t="s">
        <v>293</v>
      </c>
      <c r="J168" s="97" t="s">
        <v>294</v>
      </c>
      <c r="K168" s="79"/>
    </row>
    <row r="169" spans="1:11" ht="30" x14ac:dyDescent="0.2">
      <c r="A169" s="90">
        <v>93</v>
      </c>
      <c r="B169" s="91" t="s">
        <v>605</v>
      </c>
      <c r="C169" s="92" t="s">
        <v>243</v>
      </c>
      <c r="D169" s="93" t="s">
        <v>606</v>
      </c>
      <c r="E169" s="93" t="s">
        <v>334</v>
      </c>
      <c r="F169" s="94">
        <v>1.62</v>
      </c>
      <c r="G169" s="100"/>
      <c r="H169" s="95">
        <f t="shared" si="2"/>
        <v>0</v>
      </c>
      <c r="I169" s="96" t="s">
        <v>293</v>
      </c>
      <c r="J169" s="97" t="s">
        <v>294</v>
      </c>
      <c r="K169" s="79"/>
    </row>
    <row r="170" spans="1:11" ht="30" x14ac:dyDescent="0.2">
      <c r="A170" s="90"/>
      <c r="B170" s="91" t="s">
        <v>607</v>
      </c>
      <c r="C170" s="99"/>
      <c r="D170" s="93" t="s">
        <v>608</v>
      </c>
      <c r="E170" s="92"/>
      <c r="F170" s="101"/>
      <c r="G170" s="100"/>
      <c r="H170" s="95">
        <f t="shared" si="2"/>
        <v>0</v>
      </c>
      <c r="I170" s="96" t="s">
        <v>289</v>
      </c>
      <c r="J170" s="97" t="s">
        <v>294</v>
      </c>
      <c r="K170" s="79"/>
    </row>
    <row r="171" spans="1:11" ht="30" x14ac:dyDescent="0.2">
      <c r="A171" s="90">
        <v>94</v>
      </c>
      <c r="B171" s="91" t="s">
        <v>609</v>
      </c>
      <c r="C171" s="92" t="s">
        <v>243</v>
      </c>
      <c r="D171" s="93" t="s">
        <v>610</v>
      </c>
      <c r="E171" s="93" t="s">
        <v>334</v>
      </c>
      <c r="F171" s="94">
        <v>1479.89</v>
      </c>
      <c r="G171" s="100"/>
      <c r="H171" s="95">
        <f t="shared" si="2"/>
        <v>0</v>
      </c>
      <c r="I171" s="96" t="s">
        <v>293</v>
      </c>
      <c r="J171" s="97" t="s">
        <v>294</v>
      </c>
      <c r="K171" s="79"/>
    </row>
    <row r="172" spans="1:11" ht="30" x14ac:dyDescent="0.2">
      <c r="A172" s="90" t="s">
        <v>289</v>
      </c>
      <c r="B172" s="91" t="s">
        <v>611</v>
      </c>
      <c r="C172" s="98"/>
      <c r="D172" s="93" t="s">
        <v>612</v>
      </c>
      <c r="E172" s="93" t="s">
        <v>292</v>
      </c>
      <c r="F172" s="94"/>
      <c r="G172" s="100"/>
      <c r="H172" s="95">
        <f t="shared" si="2"/>
        <v>0</v>
      </c>
      <c r="I172" s="96" t="s">
        <v>293</v>
      </c>
      <c r="J172" s="97" t="s">
        <v>294</v>
      </c>
      <c r="K172" s="79"/>
    </row>
    <row r="173" spans="1:11" ht="30" x14ac:dyDescent="0.2">
      <c r="A173" s="90" t="s">
        <v>289</v>
      </c>
      <c r="B173" s="91" t="s">
        <v>613</v>
      </c>
      <c r="C173" s="99"/>
      <c r="D173" s="93" t="s">
        <v>614</v>
      </c>
      <c r="E173" s="92"/>
      <c r="F173" s="101"/>
      <c r="G173" s="100"/>
      <c r="H173" s="95">
        <f t="shared" si="2"/>
        <v>0</v>
      </c>
      <c r="I173" s="96" t="s">
        <v>289</v>
      </c>
      <c r="J173" s="97" t="s">
        <v>294</v>
      </c>
      <c r="K173" s="79"/>
    </row>
    <row r="174" spans="1:11" ht="30" x14ac:dyDescent="0.2">
      <c r="A174" s="90" t="s">
        <v>289</v>
      </c>
      <c r="B174" s="91" t="s">
        <v>615</v>
      </c>
      <c r="C174" s="92"/>
      <c r="D174" s="93" t="s">
        <v>616</v>
      </c>
      <c r="E174" s="93" t="s">
        <v>292</v>
      </c>
      <c r="F174" s="94"/>
      <c r="G174" s="100"/>
      <c r="H174" s="95">
        <f t="shared" si="2"/>
        <v>0</v>
      </c>
      <c r="I174" s="96" t="s">
        <v>293</v>
      </c>
      <c r="J174" s="97" t="s">
        <v>294</v>
      </c>
      <c r="K174" s="79"/>
    </row>
    <row r="175" spans="1:11" ht="30" x14ac:dyDescent="0.2">
      <c r="A175" s="90">
        <v>95</v>
      </c>
      <c r="B175" s="91" t="s">
        <v>617</v>
      </c>
      <c r="C175" s="92"/>
      <c r="D175" s="93" t="s">
        <v>618</v>
      </c>
      <c r="E175" s="93" t="s">
        <v>334</v>
      </c>
      <c r="F175" s="94">
        <v>21.5</v>
      </c>
      <c r="G175" s="100"/>
      <c r="H175" s="95">
        <f t="shared" si="2"/>
        <v>0</v>
      </c>
      <c r="I175" s="96" t="s">
        <v>293</v>
      </c>
      <c r="J175" s="97" t="s">
        <v>294</v>
      </c>
      <c r="K175" s="79"/>
    </row>
    <row r="176" spans="1:11" ht="30" x14ac:dyDescent="0.2">
      <c r="A176" s="90" t="s">
        <v>289</v>
      </c>
      <c r="B176" s="91" t="s">
        <v>619</v>
      </c>
      <c r="C176" s="99"/>
      <c r="D176" s="93" t="s">
        <v>620</v>
      </c>
      <c r="E176" s="93" t="s">
        <v>292</v>
      </c>
      <c r="F176" s="94"/>
      <c r="G176" s="100"/>
      <c r="H176" s="95">
        <f t="shared" si="2"/>
        <v>0</v>
      </c>
      <c r="I176" s="96" t="s">
        <v>293</v>
      </c>
      <c r="J176" s="97" t="s">
        <v>294</v>
      </c>
      <c r="K176" s="79"/>
    </row>
    <row r="177" spans="1:11" ht="30" x14ac:dyDescent="0.2">
      <c r="A177" s="90" t="s">
        <v>289</v>
      </c>
      <c r="B177" s="91" t="s">
        <v>621</v>
      </c>
      <c r="C177" s="92"/>
      <c r="D177" s="93" t="s">
        <v>622</v>
      </c>
      <c r="E177" s="93" t="s">
        <v>292</v>
      </c>
      <c r="F177" s="94"/>
      <c r="G177" s="100"/>
      <c r="H177" s="95">
        <f t="shared" si="2"/>
        <v>0</v>
      </c>
      <c r="I177" s="96" t="s">
        <v>293</v>
      </c>
      <c r="J177" s="97" t="s">
        <v>294</v>
      </c>
      <c r="K177" s="79"/>
    </row>
    <row r="178" spans="1:11" ht="60" x14ac:dyDescent="0.2">
      <c r="A178" s="90">
        <v>96</v>
      </c>
      <c r="B178" s="91" t="s">
        <v>623</v>
      </c>
      <c r="C178" s="92"/>
      <c r="D178" s="93" t="s">
        <v>624</v>
      </c>
      <c r="E178" s="93" t="s">
        <v>334</v>
      </c>
      <c r="F178" s="94">
        <v>61.58</v>
      </c>
      <c r="G178" s="100"/>
      <c r="H178" s="95">
        <f t="shared" si="2"/>
        <v>0</v>
      </c>
      <c r="I178" s="96" t="s">
        <v>293</v>
      </c>
      <c r="J178" s="97" t="s">
        <v>294</v>
      </c>
      <c r="K178" s="79"/>
    </row>
    <row r="179" spans="1:11" ht="30" x14ac:dyDescent="0.2">
      <c r="A179" s="90" t="s">
        <v>289</v>
      </c>
      <c r="B179" s="91" t="s">
        <v>625</v>
      </c>
      <c r="C179" s="92"/>
      <c r="D179" s="93" t="s">
        <v>626</v>
      </c>
      <c r="E179" s="93" t="s">
        <v>292</v>
      </c>
      <c r="F179" s="94"/>
      <c r="G179" s="100"/>
      <c r="H179" s="95">
        <f t="shared" si="2"/>
        <v>0</v>
      </c>
      <c r="I179" s="96" t="s">
        <v>293</v>
      </c>
      <c r="J179" s="97" t="s">
        <v>294</v>
      </c>
      <c r="K179" s="79"/>
    </row>
    <row r="180" spans="1:11" ht="30" x14ac:dyDescent="0.2">
      <c r="A180" s="90">
        <v>97</v>
      </c>
      <c r="B180" s="91" t="s">
        <v>627</v>
      </c>
      <c r="C180" s="92"/>
      <c r="D180" s="93" t="s">
        <v>628</v>
      </c>
      <c r="E180" s="93" t="s">
        <v>334</v>
      </c>
      <c r="F180" s="94">
        <v>225.88</v>
      </c>
      <c r="G180" s="100"/>
      <c r="H180" s="95">
        <f t="shared" si="2"/>
        <v>0</v>
      </c>
      <c r="I180" s="96" t="s">
        <v>293</v>
      </c>
      <c r="J180" s="97" t="s">
        <v>294</v>
      </c>
      <c r="K180" s="79"/>
    </row>
    <row r="181" spans="1:11" ht="30" x14ac:dyDescent="0.2">
      <c r="A181" s="90" t="s">
        <v>289</v>
      </c>
      <c r="B181" s="91" t="s">
        <v>629</v>
      </c>
      <c r="C181" s="99"/>
      <c r="D181" s="93" t="s">
        <v>630</v>
      </c>
      <c r="E181" s="93" t="s">
        <v>292</v>
      </c>
      <c r="F181" s="94"/>
      <c r="G181" s="100"/>
      <c r="H181" s="95">
        <f t="shared" si="2"/>
        <v>0</v>
      </c>
      <c r="I181" s="96" t="s">
        <v>293</v>
      </c>
      <c r="J181" s="97" t="s">
        <v>294</v>
      </c>
      <c r="K181" s="79"/>
    </row>
    <row r="182" spans="1:11" ht="30" x14ac:dyDescent="0.2">
      <c r="A182" s="90" t="s">
        <v>289</v>
      </c>
      <c r="B182" s="91" t="s">
        <v>631</v>
      </c>
      <c r="C182" s="92"/>
      <c r="D182" s="93" t="s">
        <v>632</v>
      </c>
      <c r="E182" s="93" t="s">
        <v>292</v>
      </c>
      <c r="F182" s="94"/>
      <c r="G182" s="100"/>
      <c r="H182" s="95">
        <f t="shared" si="2"/>
        <v>0</v>
      </c>
      <c r="I182" s="96" t="s">
        <v>293</v>
      </c>
      <c r="J182" s="97" t="s">
        <v>294</v>
      </c>
      <c r="K182" s="79"/>
    </row>
    <row r="183" spans="1:11" ht="30" x14ac:dyDescent="0.2">
      <c r="A183" s="90">
        <v>98</v>
      </c>
      <c r="B183" s="91" t="s">
        <v>633</v>
      </c>
      <c r="C183" s="92"/>
      <c r="D183" s="93" t="s">
        <v>634</v>
      </c>
      <c r="E183" s="93" t="s">
        <v>334</v>
      </c>
      <c r="F183" s="94">
        <v>8941.48</v>
      </c>
      <c r="G183" s="100"/>
      <c r="H183" s="95">
        <f t="shared" si="2"/>
        <v>0</v>
      </c>
      <c r="I183" s="96" t="s">
        <v>293</v>
      </c>
      <c r="J183" s="97" t="s">
        <v>294</v>
      </c>
      <c r="K183" s="79"/>
    </row>
    <row r="184" spans="1:11" ht="30" x14ac:dyDescent="0.2">
      <c r="A184" s="90" t="s">
        <v>289</v>
      </c>
      <c r="B184" s="91" t="s">
        <v>635</v>
      </c>
      <c r="C184" s="92"/>
      <c r="D184" s="93" t="s">
        <v>636</v>
      </c>
      <c r="E184" s="93" t="s">
        <v>292</v>
      </c>
      <c r="F184" s="94"/>
      <c r="G184" s="100"/>
      <c r="H184" s="95">
        <f t="shared" si="2"/>
        <v>0</v>
      </c>
      <c r="I184" s="96" t="s">
        <v>293</v>
      </c>
      <c r="J184" s="97" t="s">
        <v>294</v>
      </c>
      <c r="K184" s="79"/>
    </row>
    <row r="185" spans="1:11" ht="30" x14ac:dyDescent="0.2">
      <c r="A185" s="90">
        <v>99</v>
      </c>
      <c r="B185" s="91" t="s">
        <v>637</v>
      </c>
      <c r="C185" s="92"/>
      <c r="D185" s="93" t="s">
        <v>638</v>
      </c>
      <c r="E185" s="93" t="s">
        <v>334</v>
      </c>
      <c r="F185" s="94">
        <v>4957.99</v>
      </c>
      <c r="G185" s="100"/>
      <c r="H185" s="95">
        <f t="shared" si="2"/>
        <v>0</v>
      </c>
      <c r="I185" s="96" t="s">
        <v>293</v>
      </c>
      <c r="J185" s="97" t="s">
        <v>294</v>
      </c>
      <c r="K185" s="79"/>
    </row>
    <row r="186" spans="1:11" ht="45" x14ac:dyDescent="0.2">
      <c r="A186" s="90">
        <v>100</v>
      </c>
      <c r="B186" s="91" t="s">
        <v>639</v>
      </c>
      <c r="C186" s="92" t="s">
        <v>243</v>
      </c>
      <c r="D186" s="93" t="s">
        <v>640</v>
      </c>
      <c r="E186" s="93" t="s">
        <v>334</v>
      </c>
      <c r="F186" s="94">
        <v>466.02</v>
      </c>
      <c r="G186" s="100"/>
      <c r="H186" s="95">
        <f t="shared" si="2"/>
        <v>0</v>
      </c>
      <c r="I186" s="96" t="s">
        <v>293</v>
      </c>
      <c r="J186" s="97" t="s">
        <v>294</v>
      </c>
      <c r="K186" s="79"/>
    </row>
    <row r="187" spans="1:11" ht="30" x14ac:dyDescent="0.2">
      <c r="A187" s="90" t="s">
        <v>289</v>
      </c>
      <c r="B187" s="91" t="s">
        <v>641</v>
      </c>
      <c r="C187" s="99"/>
      <c r="D187" s="93" t="s">
        <v>642</v>
      </c>
      <c r="E187" s="93" t="s">
        <v>292</v>
      </c>
      <c r="F187" s="94"/>
      <c r="G187" s="100"/>
      <c r="H187" s="95">
        <f t="shared" si="2"/>
        <v>0</v>
      </c>
      <c r="I187" s="96" t="s">
        <v>293</v>
      </c>
      <c r="J187" s="97" t="s">
        <v>294</v>
      </c>
      <c r="K187" s="79"/>
    </row>
    <row r="188" spans="1:11" ht="30" x14ac:dyDescent="0.2">
      <c r="A188" s="90" t="s">
        <v>289</v>
      </c>
      <c r="B188" s="91" t="s">
        <v>643</v>
      </c>
      <c r="C188" s="92"/>
      <c r="D188" s="93" t="s">
        <v>644</v>
      </c>
      <c r="E188" s="93" t="s">
        <v>292</v>
      </c>
      <c r="F188" s="94"/>
      <c r="G188" s="100"/>
      <c r="H188" s="95">
        <f t="shared" si="2"/>
        <v>0</v>
      </c>
      <c r="I188" s="96" t="s">
        <v>293</v>
      </c>
      <c r="J188" s="97" t="s">
        <v>294</v>
      </c>
      <c r="K188" s="79"/>
    </row>
    <row r="189" spans="1:11" ht="30" x14ac:dyDescent="0.2">
      <c r="A189" s="90">
        <v>101</v>
      </c>
      <c r="B189" s="91" t="s">
        <v>645</v>
      </c>
      <c r="C189" s="92"/>
      <c r="D189" s="93" t="s">
        <v>646</v>
      </c>
      <c r="E189" s="93" t="s">
        <v>310</v>
      </c>
      <c r="F189" s="94">
        <v>253.31</v>
      </c>
      <c r="G189" s="100"/>
      <c r="H189" s="95">
        <f t="shared" si="2"/>
        <v>0</v>
      </c>
      <c r="I189" s="96" t="s">
        <v>293</v>
      </c>
      <c r="J189" s="97" t="s">
        <v>294</v>
      </c>
      <c r="K189" s="79"/>
    </row>
    <row r="190" spans="1:11" ht="30" x14ac:dyDescent="0.2">
      <c r="A190" s="90" t="s">
        <v>289</v>
      </c>
      <c r="B190" s="91" t="s">
        <v>647</v>
      </c>
      <c r="C190" s="99"/>
      <c r="D190" s="93" t="s">
        <v>648</v>
      </c>
      <c r="E190" s="92"/>
      <c r="F190" s="101"/>
      <c r="G190" s="100"/>
      <c r="H190" s="95">
        <f t="shared" si="2"/>
        <v>0</v>
      </c>
      <c r="I190" s="96" t="s">
        <v>289</v>
      </c>
      <c r="J190" s="97" t="s">
        <v>294</v>
      </c>
      <c r="K190" s="79"/>
    </row>
    <row r="191" spans="1:11" ht="30" x14ac:dyDescent="0.2">
      <c r="A191" s="90" t="s">
        <v>289</v>
      </c>
      <c r="B191" s="91" t="s">
        <v>649</v>
      </c>
      <c r="C191" s="92"/>
      <c r="D191" s="93" t="s">
        <v>650</v>
      </c>
      <c r="E191" s="93" t="s">
        <v>292</v>
      </c>
      <c r="F191" s="94"/>
      <c r="G191" s="100"/>
      <c r="H191" s="95">
        <f t="shared" si="2"/>
        <v>0</v>
      </c>
      <c r="I191" s="96" t="s">
        <v>293</v>
      </c>
      <c r="J191" s="97" t="s">
        <v>294</v>
      </c>
      <c r="K191" s="79"/>
    </row>
    <row r="192" spans="1:11" ht="30" x14ac:dyDescent="0.2">
      <c r="A192" s="90">
        <v>102</v>
      </c>
      <c r="B192" s="91" t="s">
        <v>651</v>
      </c>
      <c r="C192" s="92"/>
      <c r="D192" s="93" t="s">
        <v>652</v>
      </c>
      <c r="E192" s="93" t="s">
        <v>310</v>
      </c>
      <c r="F192" s="94">
        <v>22.09</v>
      </c>
      <c r="G192" s="100"/>
      <c r="H192" s="95">
        <f t="shared" si="2"/>
        <v>0</v>
      </c>
      <c r="I192" s="96" t="s">
        <v>293</v>
      </c>
      <c r="J192" s="97" t="s">
        <v>294</v>
      </c>
      <c r="K192" s="79"/>
    </row>
    <row r="193" spans="1:11" ht="30" x14ac:dyDescent="0.2">
      <c r="A193" s="90" t="s">
        <v>289</v>
      </c>
      <c r="B193" s="91" t="s">
        <v>653</v>
      </c>
      <c r="C193" s="98"/>
      <c r="D193" s="93" t="s">
        <v>654</v>
      </c>
      <c r="E193" s="93" t="s">
        <v>292</v>
      </c>
      <c r="F193" s="94"/>
      <c r="G193" s="100"/>
      <c r="H193" s="95">
        <f t="shared" si="2"/>
        <v>0</v>
      </c>
      <c r="I193" s="96" t="s">
        <v>293</v>
      </c>
      <c r="J193" s="97" t="s">
        <v>294</v>
      </c>
      <c r="K193" s="79"/>
    </row>
    <row r="194" spans="1:11" ht="30" x14ac:dyDescent="0.2">
      <c r="A194" s="90" t="s">
        <v>289</v>
      </c>
      <c r="B194" s="91" t="s">
        <v>655</v>
      </c>
      <c r="C194" s="99"/>
      <c r="D194" s="93" t="s">
        <v>656</v>
      </c>
      <c r="E194" s="93" t="s">
        <v>292</v>
      </c>
      <c r="F194" s="94"/>
      <c r="G194" s="100"/>
      <c r="H194" s="95">
        <f t="shared" si="2"/>
        <v>0</v>
      </c>
      <c r="I194" s="96" t="s">
        <v>293</v>
      </c>
      <c r="J194" s="97" t="s">
        <v>294</v>
      </c>
      <c r="K194" s="79"/>
    </row>
    <row r="195" spans="1:11" ht="30" x14ac:dyDescent="0.2">
      <c r="A195" s="90" t="s">
        <v>289</v>
      </c>
      <c r="B195" s="91" t="s">
        <v>657</v>
      </c>
      <c r="C195" s="92"/>
      <c r="D195" s="93" t="s">
        <v>658</v>
      </c>
      <c r="E195" s="93" t="s">
        <v>292</v>
      </c>
      <c r="F195" s="94"/>
      <c r="G195" s="100"/>
      <c r="H195" s="95">
        <f t="shared" si="2"/>
        <v>0</v>
      </c>
      <c r="I195" s="96" t="s">
        <v>293</v>
      </c>
      <c r="J195" s="97" t="s">
        <v>294</v>
      </c>
      <c r="K195" s="79"/>
    </row>
    <row r="196" spans="1:11" ht="30" x14ac:dyDescent="0.2">
      <c r="A196" s="90">
        <v>103</v>
      </c>
      <c r="B196" s="91" t="s">
        <v>659</v>
      </c>
      <c r="C196" s="92"/>
      <c r="D196" s="93" t="s">
        <v>660</v>
      </c>
      <c r="E196" s="93" t="s">
        <v>334</v>
      </c>
      <c r="F196" s="94">
        <v>1322</v>
      </c>
      <c r="G196" s="100"/>
      <c r="H196" s="95">
        <f t="shared" si="2"/>
        <v>0</v>
      </c>
      <c r="I196" s="96" t="s">
        <v>293</v>
      </c>
      <c r="J196" s="97" t="s">
        <v>294</v>
      </c>
      <c r="K196" s="79"/>
    </row>
    <row r="197" spans="1:11" ht="30" x14ac:dyDescent="0.2">
      <c r="A197" s="103">
        <v>104</v>
      </c>
      <c r="B197" s="91" t="s">
        <v>661</v>
      </c>
      <c r="C197" s="92"/>
      <c r="D197" s="93" t="s">
        <v>662</v>
      </c>
      <c r="E197" s="93" t="s">
        <v>334</v>
      </c>
      <c r="F197" s="94">
        <v>1322</v>
      </c>
      <c r="G197" s="100"/>
      <c r="H197" s="95">
        <f t="shared" si="2"/>
        <v>0</v>
      </c>
      <c r="I197" s="96" t="s">
        <v>293</v>
      </c>
      <c r="J197" s="97" t="s">
        <v>294</v>
      </c>
      <c r="K197" s="79"/>
    </row>
    <row r="198" spans="1:11" ht="30" x14ac:dyDescent="0.2">
      <c r="A198" s="103"/>
      <c r="B198" s="91" t="s">
        <v>663</v>
      </c>
      <c r="C198" s="92"/>
      <c r="D198" s="93" t="s">
        <v>664</v>
      </c>
      <c r="E198" s="93" t="s">
        <v>292</v>
      </c>
      <c r="F198" s="94"/>
      <c r="G198" s="100"/>
      <c r="H198" s="95">
        <f t="shared" si="2"/>
        <v>0</v>
      </c>
      <c r="I198" s="96" t="s">
        <v>293</v>
      </c>
      <c r="J198" s="97" t="s">
        <v>294</v>
      </c>
      <c r="K198" s="79"/>
    </row>
    <row r="199" spans="1:11" ht="30" x14ac:dyDescent="0.2">
      <c r="A199" s="103">
        <v>105</v>
      </c>
      <c r="B199" s="91" t="s">
        <v>665</v>
      </c>
      <c r="C199" s="92"/>
      <c r="D199" s="93" t="s">
        <v>666</v>
      </c>
      <c r="E199" s="93" t="s">
        <v>334</v>
      </c>
      <c r="F199" s="94">
        <v>409.68</v>
      </c>
      <c r="G199" s="100"/>
      <c r="H199" s="95">
        <f t="shared" si="2"/>
        <v>0</v>
      </c>
      <c r="I199" s="96" t="s">
        <v>293</v>
      </c>
      <c r="J199" s="97" t="s">
        <v>294</v>
      </c>
      <c r="K199" s="79"/>
    </row>
    <row r="200" spans="1:11" ht="60" x14ac:dyDescent="0.2">
      <c r="A200" s="103">
        <v>106</v>
      </c>
      <c r="B200" s="91" t="s">
        <v>667</v>
      </c>
      <c r="C200" s="92"/>
      <c r="D200" s="93" t="s">
        <v>668</v>
      </c>
      <c r="E200" s="93" t="s">
        <v>334</v>
      </c>
      <c r="F200" s="94">
        <v>5.4</v>
      </c>
      <c r="G200" s="100"/>
      <c r="H200" s="95">
        <f t="shared" si="2"/>
        <v>0</v>
      </c>
      <c r="I200" s="96" t="s">
        <v>293</v>
      </c>
      <c r="J200" s="97" t="s">
        <v>294</v>
      </c>
    </row>
    <row r="201" spans="1:11" ht="60" x14ac:dyDescent="0.2">
      <c r="A201" s="103">
        <v>107</v>
      </c>
      <c r="B201" s="91" t="s">
        <v>669</v>
      </c>
      <c r="C201" s="92"/>
      <c r="D201" s="93" t="s">
        <v>670</v>
      </c>
      <c r="E201" s="93" t="s">
        <v>334</v>
      </c>
      <c r="F201" s="94">
        <v>439.45</v>
      </c>
      <c r="G201" s="100"/>
      <c r="H201" s="95">
        <f t="shared" si="2"/>
        <v>0</v>
      </c>
      <c r="I201" s="96" t="s">
        <v>293</v>
      </c>
      <c r="J201" s="97" t="s">
        <v>294</v>
      </c>
    </row>
    <row r="202" spans="1:11" ht="30" x14ac:dyDescent="0.2">
      <c r="A202" s="103"/>
      <c r="B202" s="91" t="s">
        <v>671</v>
      </c>
      <c r="C202" s="92"/>
      <c r="D202" s="93" t="s">
        <v>672</v>
      </c>
      <c r="E202" s="93" t="s">
        <v>292</v>
      </c>
      <c r="F202" s="94"/>
      <c r="G202" s="100"/>
      <c r="H202" s="95">
        <f t="shared" si="2"/>
        <v>0</v>
      </c>
      <c r="I202" s="96" t="s">
        <v>293</v>
      </c>
      <c r="J202" s="97" t="s">
        <v>294</v>
      </c>
    </row>
    <row r="203" spans="1:11" ht="30" x14ac:dyDescent="0.2">
      <c r="A203" s="103">
        <v>108</v>
      </c>
      <c r="B203" s="91" t="s">
        <v>673</v>
      </c>
      <c r="C203" s="92"/>
      <c r="D203" s="93" t="s">
        <v>674</v>
      </c>
      <c r="E203" s="93" t="s">
        <v>334</v>
      </c>
      <c r="F203" s="94">
        <v>40</v>
      </c>
      <c r="G203" s="100"/>
      <c r="H203" s="95">
        <f t="shared" si="2"/>
        <v>0</v>
      </c>
      <c r="I203" s="96" t="s">
        <v>293</v>
      </c>
      <c r="J203" s="97" t="s">
        <v>294</v>
      </c>
    </row>
    <row r="204" spans="1:11" ht="60" x14ac:dyDescent="0.2">
      <c r="A204" s="103"/>
      <c r="B204" s="91" t="s">
        <v>675</v>
      </c>
      <c r="C204" s="92"/>
      <c r="D204" s="93" t="s">
        <v>676</v>
      </c>
      <c r="E204" s="93" t="s">
        <v>292</v>
      </c>
      <c r="F204" s="94"/>
      <c r="G204" s="100"/>
      <c r="H204" s="95">
        <f t="shared" si="2"/>
        <v>0</v>
      </c>
      <c r="I204" s="96" t="s">
        <v>293</v>
      </c>
      <c r="J204" s="97" t="s">
        <v>294</v>
      </c>
    </row>
    <row r="205" spans="1:11" ht="60" x14ac:dyDescent="0.2">
      <c r="A205" s="103">
        <v>109</v>
      </c>
      <c r="B205" s="91" t="s">
        <v>677</v>
      </c>
      <c r="C205" s="92"/>
      <c r="D205" s="93" t="s">
        <v>678</v>
      </c>
      <c r="E205" s="93" t="s">
        <v>334</v>
      </c>
      <c r="F205" s="94">
        <v>9</v>
      </c>
      <c r="G205" s="100"/>
      <c r="H205" s="95">
        <f t="shared" si="2"/>
        <v>0</v>
      </c>
      <c r="I205" s="96" t="s">
        <v>293</v>
      </c>
      <c r="J205" s="97" t="s">
        <v>294</v>
      </c>
    </row>
    <row r="206" spans="1:11" ht="60" x14ac:dyDescent="0.2">
      <c r="A206" s="103">
        <v>110</v>
      </c>
      <c r="B206" s="91" t="s">
        <v>679</v>
      </c>
      <c r="C206" s="92"/>
      <c r="D206" s="93" t="s">
        <v>680</v>
      </c>
      <c r="E206" s="93" t="s">
        <v>334</v>
      </c>
      <c r="F206" s="94">
        <v>322</v>
      </c>
      <c r="G206" s="100"/>
      <c r="H206" s="95">
        <f t="shared" si="2"/>
        <v>0</v>
      </c>
      <c r="I206" s="96" t="s">
        <v>293</v>
      </c>
      <c r="J206" s="97" t="s">
        <v>294</v>
      </c>
    </row>
    <row r="207" spans="1:11" ht="60" x14ac:dyDescent="0.2">
      <c r="A207" s="103">
        <v>111</v>
      </c>
      <c r="B207" s="91" t="s">
        <v>681</v>
      </c>
      <c r="C207" s="92"/>
      <c r="D207" s="93" t="s">
        <v>682</v>
      </c>
      <c r="E207" s="93" t="s">
        <v>334</v>
      </c>
      <c r="F207" s="94">
        <v>64.930000000000007</v>
      </c>
      <c r="G207" s="100"/>
      <c r="H207" s="95">
        <f t="shared" si="2"/>
        <v>0</v>
      </c>
      <c r="I207" s="96" t="s">
        <v>293</v>
      </c>
      <c r="J207" s="97" t="s">
        <v>294</v>
      </c>
    </row>
    <row r="208" spans="1:11" ht="30" x14ac:dyDescent="0.2">
      <c r="A208" s="103"/>
      <c r="B208" s="91" t="s">
        <v>683</v>
      </c>
      <c r="C208" s="92" t="s">
        <v>243</v>
      </c>
      <c r="D208" s="93" t="s">
        <v>684</v>
      </c>
      <c r="E208" s="93" t="s">
        <v>292</v>
      </c>
      <c r="F208" s="94"/>
      <c r="G208" s="100"/>
      <c r="H208" s="95">
        <f t="shared" si="2"/>
        <v>0</v>
      </c>
      <c r="I208" s="96" t="s">
        <v>293</v>
      </c>
      <c r="J208" s="97" t="s">
        <v>294</v>
      </c>
    </row>
    <row r="209" spans="1:10" ht="30" x14ac:dyDescent="0.2">
      <c r="A209" s="103">
        <v>112</v>
      </c>
      <c r="B209" s="91" t="s">
        <v>685</v>
      </c>
      <c r="C209" s="92" t="s">
        <v>243</v>
      </c>
      <c r="D209" s="93" t="s">
        <v>686</v>
      </c>
      <c r="E209" s="93" t="s">
        <v>334</v>
      </c>
      <c r="F209" s="94">
        <v>870</v>
      </c>
      <c r="G209" s="100"/>
      <c r="H209" s="95">
        <f t="shared" si="2"/>
        <v>0</v>
      </c>
      <c r="I209" s="96" t="s">
        <v>293</v>
      </c>
      <c r="J209" s="97" t="s">
        <v>294</v>
      </c>
    </row>
    <row r="210" spans="1:10" ht="60" x14ac:dyDescent="0.2">
      <c r="A210" s="103">
        <v>113</v>
      </c>
      <c r="B210" s="91" t="s">
        <v>687</v>
      </c>
      <c r="C210" s="92" t="s">
        <v>243</v>
      </c>
      <c r="D210" s="93" t="s">
        <v>688</v>
      </c>
      <c r="E210" s="93" t="s">
        <v>334</v>
      </c>
      <c r="F210" s="94">
        <v>72.38</v>
      </c>
      <c r="G210" s="100"/>
      <c r="H210" s="95">
        <f t="shared" si="2"/>
        <v>0</v>
      </c>
      <c r="I210" s="96" t="s">
        <v>293</v>
      </c>
      <c r="J210" s="97" t="s">
        <v>294</v>
      </c>
    </row>
    <row r="211" spans="1:10" ht="30" x14ac:dyDescent="0.2">
      <c r="A211" s="103"/>
      <c r="B211" s="91" t="s">
        <v>689</v>
      </c>
      <c r="C211" s="99"/>
      <c r="D211" s="93" t="s">
        <v>690</v>
      </c>
      <c r="E211" s="92"/>
      <c r="F211" s="101"/>
      <c r="G211" s="100"/>
      <c r="H211" s="95">
        <f t="shared" si="2"/>
        <v>0</v>
      </c>
      <c r="I211" s="96" t="s">
        <v>289</v>
      </c>
      <c r="J211" s="97" t="s">
        <v>294</v>
      </c>
    </row>
    <row r="212" spans="1:10" ht="30" x14ac:dyDescent="0.2">
      <c r="A212" s="103"/>
      <c r="B212" s="91" t="s">
        <v>691</v>
      </c>
      <c r="C212" s="92"/>
      <c r="D212" s="93" t="s">
        <v>692</v>
      </c>
      <c r="E212" s="93" t="s">
        <v>292</v>
      </c>
      <c r="F212" s="94"/>
      <c r="G212" s="100"/>
      <c r="H212" s="95">
        <f t="shared" si="2"/>
        <v>0</v>
      </c>
      <c r="I212" s="96" t="s">
        <v>293</v>
      </c>
      <c r="J212" s="97" t="s">
        <v>294</v>
      </c>
    </row>
    <row r="213" spans="1:10" ht="60" x14ac:dyDescent="0.2">
      <c r="A213" s="103">
        <v>114</v>
      </c>
      <c r="B213" s="91" t="s">
        <v>693</v>
      </c>
      <c r="C213" s="92"/>
      <c r="D213" s="93" t="s">
        <v>694</v>
      </c>
      <c r="E213" s="93" t="s">
        <v>334</v>
      </c>
      <c r="F213" s="94">
        <v>559.41</v>
      </c>
      <c r="G213" s="100"/>
      <c r="H213" s="95">
        <f t="shared" ref="H213:H276" si="3">F213*G213</f>
        <v>0</v>
      </c>
      <c r="I213" s="96" t="s">
        <v>293</v>
      </c>
      <c r="J213" s="97" t="s">
        <v>294</v>
      </c>
    </row>
    <row r="214" spans="1:10" ht="45" x14ac:dyDescent="0.2">
      <c r="A214" s="103">
        <v>115</v>
      </c>
      <c r="B214" s="91" t="s">
        <v>695</v>
      </c>
      <c r="C214" s="92"/>
      <c r="D214" s="93" t="s">
        <v>696</v>
      </c>
      <c r="E214" s="93" t="s">
        <v>334</v>
      </c>
      <c r="F214" s="94">
        <v>3137.54</v>
      </c>
      <c r="G214" s="100"/>
      <c r="H214" s="95">
        <f t="shared" si="3"/>
        <v>0</v>
      </c>
      <c r="I214" s="96" t="s">
        <v>293</v>
      </c>
      <c r="J214" s="97" t="s">
        <v>294</v>
      </c>
    </row>
    <row r="215" spans="1:10" ht="30" x14ac:dyDescent="0.2">
      <c r="A215" s="103"/>
      <c r="B215" s="91" t="s">
        <v>697</v>
      </c>
      <c r="C215" s="99"/>
      <c r="D215" s="93" t="s">
        <v>698</v>
      </c>
      <c r="E215" s="93" t="s">
        <v>292</v>
      </c>
      <c r="F215" s="94"/>
      <c r="G215" s="100"/>
      <c r="H215" s="95">
        <f t="shared" si="3"/>
        <v>0</v>
      </c>
      <c r="I215" s="96" t="s">
        <v>293</v>
      </c>
      <c r="J215" s="97" t="s">
        <v>294</v>
      </c>
    </row>
    <row r="216" spans="1:10" ht="45" x14ac:dyDescent="0.2">
      <c r="A216" s="103"/>
      <c r="B216" s="91" t="s">
        <v>699</v>
      </c>
      <c r="C216" s="92"/>
      <c r="D216" s="93" t="s">
        <v>700</v>
      </c>
      <c r="E216" s="93" t="s">
        <v>292</v>
      </c>
      <c r="F216" s="94"/>
      <c r="G216" s="100"/>
      <c r="H216" s="95">
        <f t="shared" si="3"/>
        <v>0</v>
      </c>
      <c r="I216" s="96" t="s">
        <v>293</v>
      </c>
      <c r="J216" s="97" t="s">
        <v>294</v>
      </c>
    </row>
    <row r="217" spans="1:10" ht="60" x14ac:dyDescent="0.2">
      <c r="A217" s="103">
        <v>116</v>
      </c>
      <c r="B217" s="91" t="s">
        <v>701</v>
      </c>
      <c r="C217" s="92"/>
      <c r="D217" s="93" t="s">
        <v>702</v>
      </c>
      <c r="E217" s="93" t="s">
        <v>334</v>
      </c>
      <c r="F217" s="94">
        <v>619.11</v>
      </c>
      <c r="G217" s="100"/>
      <c r="H217" s="95">
        <f t="shared" si="3"/>
        <v>0</v>
      </c>
      <c r="I217" s="96" t="s">
        <v>293</v>
      </c>
      <c r="J217" s="97" t="s">
        <v>294</v>
      </c>
    </row>
    <row r="218" spans="1:10" ht="75" x14ac:dyDescent="0.2">
      <c r="A218" s="103">
        <v>117</v>
      </c>
      <c r="B218" s="91" t="s">
        <v>703</v>
      </c>
      <c r="C218" s="92"/>
      <c r="D218" s="93" t="s">
        <v>704</v>
      </c>
      <c r="E218" s="93" t="s">
        <v>334</v>
      </c>
      <c r="F218" s="94">
        <v>1828.41</v>
      </c>
      <c r="G218" s="100"/>
      <c r="H218" s="95">
        <f t="shared" si="3"/>
        <v>0</v>
      </c>
      <c r="I218" s="96" t="s">
        <v>293</v>
      </c>
      <c r="J218" s="97" t="s">
        <v>294</v>
      </c>
    </row>
    <row r="219" spans="1:10" ht="60" x14ac:dyDescent="0.2">
      <c r="A219" s="103">
        <v>118</v>
      </c>
      <c r="B219" s="91" t="s">
        <v>705</v>
      </c>
      <c r="C219" s="92" t="s">
        <v>243</v>
      </c>
      <c r="D219" s="93" t="s">
        <v>706</v>
      </c>
      <c r="E219" s="93" t="s">
        <v>334</v>
      </c>
      <c r="F219" s="94">
        <v>1405.01</v>
      </c>
      <c r="G219" s="100"/>
      <c r="H219" s="95">
        <f t="shared" si="3"/>
        <v>0</v>
      </c>
      <c r="I219" s="96" t="s">
        <v>293</v>
      </c>
      <c r="J219" s="97" t="s">
        <v>294</v>
      </c>
    </row>
    <row r="220" spans="1:10" ht="75" x14ac:dyDescent="0.2">
      <c r="A220" s="103">
        <v>119</v>
      </c>
      <c r="B220" s="91" t="s">
        <v>707</v>
      </c>
      <c r="C220" s="92" t="s">
        <v>243</v>
      </c>
      <c r="D220" s="93" t="s">
        <v>708</v>
      </c>
      <c r="E220" s="93" t="s">
        <v>334</v>
      </c>
      <c r="F220" s="94">
        <v>36.19</v>
      </c>
      <c r="G220" s="100"/>
      <c r="H220" s="95">
        <f t="shared" si="3"/>
        <v>0</v>
      </c>
      <c r="I220" s="96" t="s">
        <v>293</v>
      </c>
      <c r="J220" s="97" t="s">
        <v>294</v>
      </c>
    </row>
    <row r="221" spans="1:10" ht="60" x14ac:dyDescent="0.2">
      <c r="A221" s="103">
        <v>120</v>
      </c>
      <c r="B221" s="91" t="s">
        <v>709</v>
      </c>
      <c r="C221" s="92"/>
      <c r="D221" s="93" t="s">
        <v>710</v>
      </c>
      <c r="E221" s="93" t="s">
        <v>334</v>
      </c>
      <c r="F221" s="94">
        <v>200</v>
      </c>
      <c r="G221" s="100"/>
      <c r="H221" s="95">
        <f t="shared" si="3"/>
        <v>0</v>
      </c>
      <c r="I221" s="96" t="s">
        <v>293</v>
      </c>
      <c r="J221" s="97" t="s">
        <v>294</v>
      </c>
    </row>
    <row r="222" spans="1:10" ht="60" x14ac:dyDescent="0.2">
      <c r="A222" s="103">
        <v>121</v>
      </c>
      <c r="B222" s="91" t="s">
        <v>711</v>
      </c>
      <c r="C222" s="92" t="s">
        <v>243</v>
      </c>
      <c r="D222" s="93" t="s">
        <v>712</v>
      </c>
      <c r="E222" s="93" t="s">
        <v>334</v>
      </c>
      <c r="F222" s="94">
        <v>2888.62</v>
      </c>
      <c r="G222" s="100"/>
      <c r="H222" s="95">
        <f t="shared" si="3"/>
        <v>0</v>
      </c>
      <c r="I222" s="96" t="s">
        <v>293</v>
      </c>
      <c r="J222" s="97" t="s">
        <v>294</v>
      </c>
    </row>
    <row r="223" spans="1:10" ht="30" x14ac:dyDescent="0.2">
      <c r="A223" s="103"/>
      <c r="B223" s="91" t="s">
        <v>713</v>
      </c>
      <c r="C223" s="104"/>
      <c r="D223" s="93" t="s">
        <v>714</v>
      </c>
      <c r="E223" s="93" t="s">
        <v>292</v>
      </c>
      <c r="F223" s="94"/>
      <c r="G223" s="100"/>
      <c r="H223" s="95">
        <f t="shared" si="3"/>
        <v>0</v>
      </c>
      <c r="I223" s="96" t="s">
        <v>293</v>
      </c>
      <c r="J223" s="97" t="s">
        <v>294</v>
      </c>
    </row>
    <row r="224" spans="1:10" ht="30" x14ac:dyDescent="0.2">
      <c r="A224" s="103"/>
      <c r="B224" s="91" t="s">
        <v>715</v>
      </c>
      <c r="C224" s="92"/>
      <c r="D224" s="93" t="s">
        <v>716</v>
      </c>
      <c r="E224" s="92"/>
      <c r="F224" s="101"/>
      <c r="G224" s="100"/>
      <c r="H224" s="95">
        <f t="shared" si="3"/>
        <v>0</v>
      </c>
      <c r="I224" s="96" t="s">
        <v>289</v>
      </c>
      <c r="J224" s="97" t="s">
        <v>294</v>
      </c>
    </row>
    <row r="225" spans="1:10" ht="30" x14ac:dyDescent="0.2">
      <c r="A225" s="103"/>
      <c r="B225" s="91" t="s">
        <v>717</v>
      </c>
      <c r="C225" s="92"/>
      <c r="D225" s="93" t="s">
        <v>718</v>
      </c>
      <c r="E225" s="93" t="s">
        <v>292</v>
      </c>
      <c r="F225" s="94"/>
      <c r="G225" s="100"/>
      <c r="H225" s="95">
        <f t="shared" si="3"/>
        <v>0</v>
      </c>
      <c r="I225" s="96" t="s">
        <v>293</v>
      </c>
      <c r="J225" s="97" t="s">
        <v>294</v>
      </c>
    </row>
    <row r="226" spans="1:10" ht="30" x14ac:dyDescent="0.2">
      <c r="A226" s="103">
        <v>122</v>
      </c>
      <c r="B226" s="91" t="s">
        <v>719</v>
      </c>
      <c r="C226" s="92"/>
      <c r="D226" s="93" t="s">
        <v>720</v>
      </c>
      <c r="E226" s="93" t="s">
        <v>334</v>
      </c>
      <c r="F226" s="94">
        <v>3342.24</v>
      </c>
      <c r="G226" s="100"/>
      <c r="H226" s="95">
        <f t="shared" si="3"/>
        <v>0</v>
      </c>
      <c r="I226" s="96" t="s">
        <v>293</v>
      </c>
      <c r="J226" s="97" t="s">
        <v>294</v>
      </c>
    </row>
    <row r="227" spans="1:10" ht="30" x14ac:dyDescent="0.2">
      <c r="A227" s="103"/>
      <c r="B227" s="91" t="s">
        <v>721</v>
      </c>
      <c r="C227" s="92"/>
      <c r="D227" s="93" t="s">
        <v>722</v>
      </c>
      <c r="E227" s="93" t="s">
        <v>292</v>
      </c>
      <c r="F227" s="94"/>
      <c r="G227" s="100"/>
      <c r="H227" s="95">
        <f t="shared" si="3"/>
        <v>0</v>
      </c>
      <c r="I227" s="96" t="s">
        <v>293</v>
      </c>
      <c r="J227" s="97" t="s">
        <v>294</v>
      </c>
    </row>
    <row r="228" spans="1:10" ht="30" x14ac:dyDescent="0.2">
      <c r="A228" s="103">
        <v>123</v>
      </c>
      <c r="B228" s="91" t="s">
        <v>723</v>
      </c>
      <c r="C228" s="92"/>
      <c r="D228" s="93" t="s">
        <v>724</v>
      </c>
      <c r="E228" s="93" t="s">
        <v>334</v>
      </c>
      <c r="F228" s="94">
        <v>1884.4</v>
      </c>
      <c r="G228" s="100"/>
      <c r="H228" s="95">
        <f t="shared" si="3"/>
        <v>0</v>
      </c>
      <c r="I228" s="96" t="s">
        <v>293</v>
      </c>
      <c r="J228" s="97" t="s">
        <v>294</v>
      </c>
    </row>
    <row r="229" spans="1:10" ht="30" x14ac:dyDescent="0.2">
      <c r="A229" s="103"/>
      <c r="B229" s="91" t="s">
        <v>725</v>
      </c>
      <c r="C229" s="92"/>
      <c r="D229" s="93" t="s">
        <v>726</v>
      </c>
      <c r="E229" s="93" t="s">
        <v>292</v>
      </c>
      <c r="F229" s="94"/>
      <c r="G229" s="100"/>
      <c r="H229" s="95">
        <f t="shared" si="3"/>
        <v>0</v>
      </c>
      <c r="I229" s="96" t="s">
        <v>293</v>
      </c>
      <c r="J229" s="97" t="s">
        <v>294</v>
      </c>
    </row>
    <row r="230" spans="1:10" ht="30" x14ac:dyDescent="0.2">
      <c r="A230" s="103">
        <v>124</v>
      </c>
      <c r="B230" s="91" t="s">
        <v>727</v>
      </c>
      <c r="C230" s="92"/>
      <c r="D230" s="93" t="s">
        <v>728</v>
      </c>
      <c r="E230" s="93" t="s">
        <v>334</v>
      </c>
      <c r="F230" s="94">
        <v>949.6</v>
      </c>
      <c r="G230" s="100"/>
      <c r="H230" s="95">
        <f t="shared" si="3"/>
        <v>0</v>
      </c>
      <c r="I230" s="96" t="s">
        <v>293</v>
      </c>
      <c r="J230" s="97" t="s">
        <v>294</v>
      </c>
    </row>
    <row r="231" spans="1:10" ht="30" x14ac:dyDescent="0.2">
      <c r="A231" s="103">
        <v>125</v>
      </c>
      <c r="B231" s="91" t="s">
        <v>729</v>
      </c>
      <c r="C231" s="92"/>
      <c r="D231" s="93" t="s">
        <v>730</v>
      </c>
      <c r="E231" s="93" t="s">
        <v>334</v>
      </c>
      <c r="F231" s="94">
        <v>425</v>
      </c>
      <c r="G231" s="100"/>
      <c r="H231" s="95">
        <f t="shared" si="3"/>
        <v>0</v>
      </c>
      <c r="I231" s="96" t="s">
        <v>293</v>
      </c>
      <c r="J231" s="97" t="s">
        <v>294</v>
      </c>
    </row>
    <row r="232" spans="1:10" ht="30" x14ac:dyDescent="0.2">
      <c r="A232" s="103"/>
      <c r="B232" s="91" t="s">
        <v>731</v>
      </c>
      <c r="C232" s="92"/>
      <c r="D232" s="93" t="s">
        <v>732</v>
      </c>
      <c r="E232" s="93" t="s">
        <v>292</v>
      </c>
      <c r="F232" s="94"/>
      <c r="G232" s="100"/>
      <c r="H232" s="95">
        <f t="shared" si="3"/>
        <v>0</v>
      </c>
      <c r="I232" s="96" t="s">
        <v>293</v>
      </c>
      <c r="J232" s="97" t="s">
        <v>294</v>
      </c>
    </row>
    <row r="233" spans="1:10" ht="30" x14ac:dyDescent="0.2">
      <c r="A233" s="103">
        <v>126</v>
      </c>
      <c r="B233" s="91" t="s">
        <v>733</v>
      </c>
      <c r="C233" s="92"/>
      <c r="D233" s="93" t="s">
        <v>734</v>
      </c>
      <c r="E233" s="93" t="s">
        <v>334</v>
      </c>
      <c r="F233" s="94">
        <v>420</v>
      </c>
      <c r="G233" s="100"/>
      <c r="H233" s="95">
        <f t="shared" si="3"/>
        <v>0</v>
      </c>
      <c r="I233" s="96" t="s">
        <v>293</v>
      </c>
      <c r="J233" s="97" t="s">
        <v>294</v>
      </c>
    </row>
    <row r="234" spans="1:10" ht="30" x14ac:dyDescent="0.2">
      <c r="A234" s="103">
        <v>127</v>
      </c>
      <c r="B234" s="91" t="s">
        <v>735</v>
      </c>
      <c r="C234" s="92"/>
      <c r="D234" s="93" t="s">
        <v>736</v>
      </c>
      <c r="E234" s="93" t="s">
        <v>310</v>
      </c>
      <c r="F234" s="94">
        <v>180</v>
      </c>
      <c r="G234" s="100"/>
      <c r="H234" s="95">
        <f t="shared" si="3"/>
        <v>0</v>
      </c>
      <c r="I234" s="96" t="s">
        <v>293</v>
      </c>
      <c r="J234" s="97" t="s">
        <v>294</v>
      </c>
    </row>
    <row r="235" spans="1:10" ht="30" x14ac:dyDescent="0.2">
      <c r="A235" s="103"/>
      <c r="B235" s="91" t="s">
        <v>737</v>
      </c>
      <c r="C235" s="92"/>
      <c r="D235" s="93" t="s">
        <v>738</v>
      </c>
      <c r="E235" s="93" t="s">
        <v>292</v>
      </c>
      <c r="F235" s="94"/>
      <c r="G235" s="100"/>
      <c r="H235" s="95">
        <f t="shared" si="3"/>
        <v>0</v>
      </c>
      <c r="I235" s="96" t="s">
        <v>293</v>
      </c>
      <c r="J235" s="97" t="s">
        <v>294</v>
      </c>
    </row>
    <row r="236" spans="1:10" ht="30" x14ac:dyDescent="0.2">
      <c r="A236" s="103">
        <v>128</v>
      </c>
      <c r="B236" s="91" t="s">
        <v>739</v>
      </c>
      <c r="C236" s="92"/>
      <c r="D236" s="93" t="s">
        <v>740</v>
      </c>
      <c r="E236" s="93" t="s">
        <v>741</v>
      </c>
      <c r="F236" s="94">
        <v>25</v>
      </c>
      <c r="G236" s="100"/>
      <c r="H236" s="95">
        <f t="shared" si="3"/>
        <v>0</v>
      </c>
      <c r="I236" s="96" t="s">
        <v>293</v>
      </c>
      <c r="J236" s="97" t="s">
        <v>294</v>
      </c>
    </row>
    <row r="237" spans="1:10" ht="30" x14ac:dyDescent="0.2">
      <c r="A237" s="103"/>
      <c r="B237" s="91" t="s">
        <v>742</v>
      </c>
      <c r="C237" s="92"/>
      <c r="D237" s="93" t="s">
        <v>743</v>
      </c>
      <c r="E237" s="93" t="s">
        <v>292</v>
      </c>
      <c r="F237" s="94"/>
      <c r="G237" s="100"/>
      <c r="H237" s="95">
        <f t="shared" si="3"/>
        <v>0</v>
      </c>
      <c r="I237" s="96" t="s">
        <v>293</v>
      </c>
      <c r="J237" s="97" t="s">
        <v>294</v>
      </c>
    </row>
    <row r="238" spans="1:10" ht="30" x14ac:dyDescent="0.2">
      <c r="A238" s="103"/>
      <c r="B238" s="91" t="s">
        <v>744</v>
      </c>
      <c r="C238" s="92"/>
      <c r="D238" s="93" t="s">
        <v>745</v>
      </c>
      <c r="E238" s="93" t="s">
        <v>292</v>
      </c>
      <c r="F238" s="94"/>
      <c r="G238" s="100"/>
      <c r="H238" s="95">
        <f t="shared" si="3"/>
        <v>0</v>
      </c>
      <c r="I238" s="96" t="s">
        <v>293</v>
      </c>
      <c r="J238" s="97" t="s">
        <v>294</v>
      </c>
    </row>
    <row r="239" spans="1:10" ht="30" x14ac:dyDescent="0.2">
      <c r="A239" s="103">
        <v>129</v>
      </c>
      <c r="B239" s="91" t="s">
        <v>746</v>
      </c>
      <c r="C239" s="92"/>
      <c r="D239" s="93" t="s">
        <v>747</v>
      </c>
      <c r="E239" s="93" t="s">
        <v>741</v>
      </c>
      <c r="F239" s="94">
        <v>11</v>
      </c>
      <c r="G239" s="100"/>
      <c r="H239" s="95">
        <f t="shared" si="3"/>
        <v>0</v>
      </c>
      <c r="I239" s="96" t="s">
        <v>293</v>
      </c>
      <c r="J239" s="97" t="s">
        <v>294</v>
      </c>
    </row>
    <row r="240" spans="1:10" ht="30" x14ac:dyDescent="0.2">
      <c r="A240" s="103">
        <v>130</v>
      </c>
      <c r="B240" s="91" t="s">
        <v>748</v>
      </c>
      <c r="C240" s="92"/>
      <c r="D240" s="93" t="s">
        <v>749</v>
      </c>
      <c r="E240" s="93" t="s">
        <v>741</v>
      </c>
      <c r="F240" s="94">
        <v>11</v>
      </c>
      <c r="G240" s="100"/>
      <c r="H240" s="95">
        <f t="shared" si="3"/>
        <v>0</v>
      </c>
      <c r="I240" s="96" t="s">
        <v>293</v>
      </c>
      <c r="J240" s="97" t="s">
        <v>294</v>
      </c>
    </row>
    <row r="241" spans="1:10" ht="30" x14ac:dyDescent="0.2">
      <c r="A241" s="103">
        <v>131</v>
      </c>
      <c r="B241" s="91" t="s">
        <v>750</v>
      </c>
      <c r="C241" s="92"/>
      <c r="D241" s="93" t="s">
        <v>751</v>
      </c>
      <c r="E241" s="93" t="s">
        <v>741</v>
      </c>
      <c r="F241" s="94">
        <v>7</v>
      </c>
      <c r="G241" s="100"/>
      <c r="H241" s="95">
        <f t="shared" si="3"/>
        <v>0</v>
      </c>
      <c r="I241" s="96" t="s">
        <v>293</v>
      </c>
      <c r="J241" s="97" t="s">
        <v>294</v>
      </c>
    </row>
    <row r="242" spans="1:10" ht="30" x14ac:dyDescent="0.2">
      <c r="A242" s="103"/>
      <c r="B242" s="91" t="s">
        <v>752</v>
      </c>
      <c r="C242" s="92"/>
      <c r="D242" s="93" t="s">
        <v>753</v>
      </c>
      <c r="E242" s="93" t="s">
        <v>292</v>
      </c>
      <c r="F242" s="94"/>
      <c r="G242" s="100"/>
      <c r="H242" s="95">
        <f t="shared" si="3"/>
        <v>0</v>
      </c>
      <c r="I242" s="96" t="s">
        <v>293</v>
      </c>
      <c r="J242" s="97" t="s">
        <v>294</v>
      </c>
    </row>
    <row r="243" spans="1:10" ht="30" x14ac:dyDescent="0.2">
      <c r="A243" s="103">
        <v>132</v>
      </c>
      <c r="B243" s="91" t="s">
        <v>754</v>
      </c>
      <c r="C243" s="92"/>
      <c r="D243" s="93" t="s">
        <v>755</v>
      </c>
      <c r="E243" s="93" t="s">
        <v>741</v>
      </c>
      <c r="F243" s="94">
        <v>24</v>
      </c>
      <c r="G243" s="100"/>
      <c r="H243" s="95">
        <f t="shared" si="3"/>
        <v>0</v>
      </c>
      <c r="I243" s="96" t="s">
        <v>293</v>
      </c>
      <c r="J243" s="97" t="s">
        <v>294</v>
      </c>
    </row>
    <row r="244" spans="1:10" ht="30" x14ac:dyDescent="0.2">
      <c r="A244" s="103"/>
      <c r="B244" s="91" t="s">
        <v>756</v>
      </c>
      <c r="C244" s="92"/>
      <c r="D244" s="93" t="s">
        <v>757</v>
      </c>
      <c r="E244" s="93" t="s">
        <v>292</v>
      </c>
      <c r="F244" s="94"/>
      <c r="G244" s="100"/>
      <c r="H244" s="95">
        <f t="shared" si="3"/>
        <v>0</v>
      </c>
      <c r="I244" s="96" t="s">
        <v>293</v>
      </c>
      <c r="J244" s="97" t="s">
        <v>294</v>
      </c>
    </row>
    <row r="245" spans="1:10" ht="30" x14ac:dyDescent="0.2">
      <c r="A245" s="103">
        <v>133</v>
      </c>
      <c r="B245" s="91" t="s">
        <v>758</v>
      </c>
      <c r="C245" s="92"/>
      <c r="D245" s="93" t="s">
        <v>759</v>
      </c>
      <c r="E245" s="93" t="s">
        <v>741</v>
      </c>
      <c r="F245" s="94">
        <v>1</v>
      </c>
      <c r="G245" s="100"/>
      <c r="H245" s="95">
        <f t="shared" si="3"/>
        <v>0</v>
      </c>
      <c r="I245" s="96" t="s">
        <v>293</v>
      </c>
      <c r="J245" s="97" t="s">
        <v>294</v>
      </c>
    </row>
    <row r="246" spans="1:10" ht="30" x14ac:dyDescent="0.2">
      <c r="A246" s="103"/>
      <c r="B246" s="91" t="s">
        <v>760</v>
      </c>
      <c r="C246" s="92"/>
      <c r="D246" s="93" t="s">
        <v>761</v>
      </c>
      <c r="E246" s="93" t="s">
        <v>292</v>
      </c>
      <c r="F246" s="94"/>
      <c r="G246" s="100"/>
      <c r="H246" s="95">
        <f t="shared" si="3"/>
        <v>0</v>
      </c>
      <c r="I246" s="96" t="s">
        <v>293</v>
      </c>
      <c r="J246" s="97" t="s">
        <v>294</v>
      </c>
    </row>
    <row r="247" spans="1:10" ht="30" x14ac:dyDescent="0.2">
      <c r="A247" s="103">
        <v>134</v>
      </c>
      <c r="B247" s="91" t="s">
        <v>762</v>
      </c>
      <c r="C247" s="92"/>
      <c r="D247" s="93" t="s">
        <v>763</v>
      </c>
      <c r="E247" s="93" t="s">
        <v>741</v>
      </c>
      <c r="F247" s="94">
        <v>3</v>
      </c>
      <c r="G247" s="100"/>
      <c r="H247" s="95">
        <f t="shared" si="3"/>
        <v>0</v>
      </c>
      <c r="I247" s="96" t="s">
        <v>293</v>
      </c>
      <c r="J247" s="97" t="s">
        <v>294</v>
      </c>
    </row>
    <row r="248" spans="1:10" ht="30" x14ac:dyDescent="0.2">
      <c r="A248" s="103"/>
      <c r="B248" s="91" t="s">
        <v>764</v>
      </c>
      <c r="C248" s="92"/>
      <c r="D248" s="93" t="s">
        <v>765</v>
      </c>
      <c r="E248" s="93" t="s">
        <v>292</v>
      </c>
      <c r="F248" s="94"/>
      <c r="G248" s="100"/>
      <c r="H248" s="95">
        <f t="shared" si="3"/>
        <v>0</v>
      </c>
      <c r="I248" s="96" t="s">
        <v>293</v>
      </c>
      <c r="J248" s="97" t="s">
        <v>294</v>
      </c>
    </row>
    <row r="249" spans="1:10" ht="30" x14ac:dyDescent="0.2">
      <c r="A249" s="103">
        <v>135</v>
      </c>
      <c r="B249" s="91" t="s">
        <v>766</v>
      </c>
      <c r="C249" s="92"/>
      <c r="D249" s="93" t="s">
        <v>763</v>
      </c>
      <c r="E249" s="93" t="s">
        <v>741</v>
      </c>
      <c r="F249" s="94">
        <v>3</v>
      </c>
      <c r="G249" s="100"/>
      <c r="H249" s="95">
        <f t="shared" si="3"/>
        <v>0</v>
      </c>
      <c r="I249" s="96" t="s">
        <v>293</v>
      </c>
      <c r="J249" s="97" t="s">
        <v>294</v>
      </c>
    </row>
    <row r="250" spans="1:10" ht="30" x14ac:dyDescent="0.2">
      <c r="A250" s="103"/>
      <c r="B250" s="91" t="s">
        <v>767</v>
      </c>
      <c r="C250" s="92"/>
      <c r="D250" s="93" t="s">
        <v>768</v>
      </c>
      <c r="E250" s="93" t="s">
        <v>292</v>
      </c>
      <c r="F250" s="94"/>
      <c r="G250" s="100"/>
      <c r="H250" s="95">
        <f t="shared" si="3"/>
        <v>0</v>
      </c>
      <c r="I250" s="96" t="s">
        <v>293</v>
      </c>
      <c r="J250" s="97" t="s">
        <v>294</v>
      </c>
    </row>
    <row r="251" spans="1:10" ht="30" x14ac:dyDescent="0.2">
      <c r="A251" s="103">
        <v>136</v>
      </c>
      <c r="B251" s="91" t="s">
        <v>769</v>
      </c>
      <c r="C251" s="92"/>
      <c r="D251" s="93" t="s">
        <v>763</v>
      </c>
      <c r="E251" s="93" t="s">
        <v>741</v>
      </c>
      <c r="F251" s="94">
        <v>3</v>
      </c>
      <c r="G251" s="100"/>
      <c r="H251" s="95">
        <f t="shared" si="3"/>
        <v>0</v>
      </c>
      <c r="I251" s="96" t="s">
        <v>293</v>
      </c>
      <c r="J251" s="97" t="s">
        <v>294</v>
      </c>
    </row>
    <row r="252" spans="1:10" ht="30" x14ac:dyDescent="0.2">
      <c r="A252" s="103"/>
      <c r="B252" s="91" t="s">
        <v>770</v>
      </c>
      <c r="C252" s="92"/>
      <c r="D252" s="93" t="s">
        <v>771</v>
      </c>
      <c r="E252" s="93" t="s">
        <v>292</v>
      </c>
      <c r="F252" s="94"/>
      <c r="G252" s="100"/>
      <c r="H252" s="95">
        <f t="shared" si="3"/>
        <v>0</v>
      </c>
      <c r="I252" s="96" t="s">
        <v>293</v>
      </c>
      <c r="J252" s="97" t="s">
        <v>294</v>
      </c>
    </row>
    <row r="253" spans="1:10" ht="30" x14ac:dyDescent="0.2">
      <c r="A253" s="103">
        <v>137</v>
      </c>
      <c r="B253" s="91" t="s">
        <v>772</v>
      </c>
      <c r="C253" s="92"/>
      <c r="D253" s="93" t="s">
        <v>773</v>
      </c>
      <c r="E253" s="93" t="s">
        <v>334</v>
      </c>
      <c r="F253" s="94">
        <v>1736.27</v>
      </c>
      <c r="G253" s="100"/>
      <c r="H253" s="95">
        <f t="shared" si="3"/>
        <v>0</v>
      </c>
      <c r="I253" s="96" t="s">
        <v>293</v>
      </c>
      <c r="J253" s="97" t="s">
        <v>294</v>
      </c>
    </row>
    <row r="254" spans="1:10" ht="30" x14ac:dyDescent="0.2">
      <c r="A254" s="103">
        <v>138</v>
      </c>
      <c r="B254" s="91" t="s">
        <v>774</v>
      </c>
      <c r="C254" s="92"/>
      <c r="D254" s="93" t="s">
        <v>775</v>
      </c>
      <c r="E254" s="93" t="s">
        <v>334</v>
      </c>
      <c r="F254" s="94">
        <v>254.85</v>
      </c>
      <c r="G254" s="100"/>
      <c r="H254" s="95">
        <f t="shared" si="3"/>
        <v>0</v>
      </c>
      <c r="I254" s="96" t="s">
        <v>293</v>
      </c>
      <c r="J254" s="97" t="s">
        <v>294</v>
      </c>
    </row>
    <row r="255" spans="1:10" ht="30" x14ac:dyDescent="0.2">
      <c r="A255" s="103"/>
      <c r="B255" s="91" t="s">
        <v>776</v>
      </c>
      <c r="C255" s="92"/>
      <c r="D255" s="93" t="s">
        <v>777</v>
      </c>
      <c r="E255" s="92"/>
      <c r="F255" s="101"/>
      <c r="G255" s="100"/>
      <c r="H255" s="95">
        <f t="shared" si="3"/>
        <v>0</v>
      </c>
      <c r="I255" s="96" t="s">
        <v>289</v>
      </c>
      <c r="J255" s="97" t="s">
        <v>294</v>
      </c>
    </row>
    <row r="256" spans="1:10" ht="30" x14ac:dyDescent="0.2">
      <c r="A256" s="103">
        <v>139</v>
      </c>
      <c r="B256" s="91" t="s">
        <v>778</v>
      </c>
      <c r="C256" s="92"/>
      <c r="D256" s="93" t="s">
        <v>779</v>
      </c>
      <c r="E256" s="93" t="s">
        <v>310</v>
      </c>
      <c r="F256" s="94">
        <v>27.2</v>
      </c>
      <c r="G256" s="100"/>
      <c r="H256" s="95">
        <f t="shared" si="3"/>
        <v>0</v>
      </c>
      <c r="I256" s="96" t="s">
        <v>293</v>
      </c>
      <c r="J256" s="97" t="s">
        <v>294</v>
      </c>
    </row>
    <row r="257" spans="1:10" ht="30" x14ac:dyDescent="0.2">
      <c r="A257" s="103"/>
      <c r="B257" s="91" t="s">
        <v>780</v>
      </c>
      <c r="C257" s="104"/>
      <c r="D257" s="93" t="s">
        <v>781</v>
      </c>
      <c r="E257" s="93" t="s">
        <v>292</v>
      </c>
      <c r="F257" s="94"/>
      <c r="G257" s="100"/>
      <c r="H257" s="95">
        <f t="shared" si="3"/>
        <v>0</v>
      </c>
      <c r="I257" s="96" t="s">
        <v>293</v>
      </c>
      <c r="J257" s="97" t="s">
        <v>294</v>
      </c>
    </row>
    <row r="258" spans="1:10" ht="30" x14ac:dyDescent="0.2">
      <c r="A258" s="103"/>
      <c r="B258" s="91" t="s">
        <v>782</v>
      </c>
      <c r="C258" s="92"/>
      <c r="D258" s="93" t="s">
        <v>783</v>
      </c>
      <c r="E258" s="93" t="s">
        <v>292</v>
      </c>
      <c r="F258" s="94"/>
      <c r="G258" s="100"/>
      <c r="H258" s="95">
        <f t="shared" si="3"/>
        <v>0</v>
      </c>
      <c r="I258" s="96" t="s">
        <v>293</v>
      </c>
      <c r="J258" s="97" t="s">
        <v>294</v>
      </c>
    </row>
    <row r="259" spans="1:10" ht="30" x14ac:dyDescent="0.2">
      <c r="A259" s="103"/>
      <c r="B259" s="91" t="s">
        <v>784</v>
      </c>
      <c r="C259" s="92"/>
      <c r="D259" s="93" t="s">
        <v>785</v>
      </c>
      <c r="E259" s="93" t="s">
        <v>292</v>
      </c>
      <c r="F259" s="94"/>
      <c r="G259" s="100"/>
      <c r="H259" s="95">
        <f t="shared" si="3"/>
        <v>0</v>
      </c>
      <c r="I259" s="96" t="s">
        <v>293</v>
      </c>
      <c r="J259" s="97" t="s">
        <v>294</v>
      </c>
    </row>
    <row r="260" spans="1:10" ht="30" x14ac:dyDescent="0.2">
      <c r="A260" s="103">
        <v>140</v>
      </c>
      <c r="B260" s="91" t="s">
        <v>786</v>
      </c>
      <c r="C260" s="92"/>
      <c r="D260" s="93" t="s">
        <v>787</v>
      </c>
      <c r="E260" s="93" t="s">
        <v>334</v>
      </c>
      <c r="F260" s="94">
        <v>3137.36</v>
      </c>
      <c r="G260" s="100"/>
      <c r="H260" s="95">
        <f t="shared" si="3"/>
        <v>0</v>
      </c>
      <c r="I260" s="96" t="s">
        <v>293</v>
      </c>
      <c r="J260" s="97" t="s">
        <v>294</v>
      </c>
    </row>
    <row r="261" spans="1:10" ht="30" x14ac:dyDescent="0.2">
      <c r="A261" s="103"/>
      <c r="B261" s="91" t="s">
        <v>788</v>
      </c>
      <c r="C261" s="92"/>
      <c r="D261" s="93" t="s">
        <v>789</v>
      </c>
      <c r="E261" s="93" t="s">
        <v>292</v>
      </c>
      <c r="F261" s="94"/>
      <c r="G261" s="100"/>
      <c r="H261" s="95">
        <f t="shared" si="3"/>
        <v>0</v>
      </c>
      <c r="I261" s="96" t="s">
        <v>293</v>
      </c>
      <c r="J261" s="97" t="s">
        <v>294</v>
      </c>
    </row>
    <row r="262" spans="1:10" ht="30" x14ac:dyDescent="0.2">
      <c r="A262" s="103">
        <v>141</v>
      </c>
      <c r="B262" s="91" t="s">
        <v>790</v>
      </c>
      <c r="C262" s="92"/>
      <c r="D262" s="93" t="s">
        <v>791</v>
      </c>
      <c r="E262" s="93" t="s">
        <v>334</v>
      </c>
      <c r="F262" s="94">
        <v>1974</v>
      </c>
      <c r="G262" s="100"/>
      <c r="H262" s="95">
        <f t="shared" si="3"/>
        <v>0</v>
      </c>
      <c r="I262" s="96" t="s">
        <v>293</v>
      </c>
      <c r="J262" s="97" t="s">
        <v>294</v>
      </c>
    </row>
    <row r="263" spans="1:10" ht="30" x14ac:dyDescent="0.2">
      <c r="A263" s="103"/>
      <c r="B263" s="91" t="s">
        <v>792</v>
      </c>
      <c r="C263" s="92"/>
      <c r="D263" s="93" t="s">
        <v>793</v>
      </c>
      <c r="E263" s="93" t="s">
        <v>292</v>
      </c>
      <c r="F263" s="94"/>
      <c r="G263" s="100"/>
      <c r="H263" s="95">
        <f t="shared" si="3"/>
        <v>0</v>
      </c>
      <c r="I263" s="96" t="s">
        <v>293</v>
      </c>
      <c r="J263" s="97" t="s">
        <v>294</v>
      </c>
    </row>
    <row r="264" spans="1:10" ht="30" x14ac:dyDescent="0.2">
      <c r="A264" s="103">
        <v>142</v>
      </c>
      <c r="B264" s="91" t="s">
        <v>794</v>
      </c>
      <c r="C264" s="92"/>
      <c r="D264" s="93" t="s">
        <v>795</v>
      </c>
      <c r="E264" s="93" t="s">
        <v>334</v>
      </c>
      <c r="F264" s="94">
        <v>400.74</v>
      </c>
      <c r="G264" s="100"/>
      <c r="H264" s="95">
        <f t="shared" si="3"/>
        <v>0</v>
      </c>
      <c r="I264" s="96" t="s">
        <v>293</v>
      </c>
      <c r="J264" s="97" t="s">
        <v>294</v>
      </c>
    </row>
    <row r="265" spans="1:10" ht="30" x14ac:dyDescent="0.2">
      <c r="A265" s="103"/>
      <c r="B265" s="91" t="s">
        <v>796</v>
      </c>
      <c r="C265" s="92"/>
      <c r="D265" s="93" t="s">
        <v>797</v>
      </c>
      <c r="E265" s="93" t="s">
        <v>292</v>
      </c>
      <c r="F265" s="94"/>
      <c r="G265" s="100"/>
      <c r="H265" s="95">
        <f t="shared" si="3"/>
        <v>0</v>
      </c>
      <c r="I265" s="96" t="s">
        <v>293</v>
      </c>
      <c r="J265" s="97" t="s">
        <v>294</v>
      </c>
    </row>
    <row r="266" spans="1:10" ht="30" x14ac:dyDescent="0.2">
      <c r="A266" s="103"/>
      <c r="B266" s="91" t="s">
        <v>798</v>
      </c>
      <c r="C266" s="92"/>
      <c r="D266" s="93" t="s">
        <v>799</v>
      </c>
      <c r="E266" s="93" t="s">
        <v>292</v>
      </c>
      <c r="F266" s="94"/>
      <c r="G266" s="100"/>
      <c r="H266" s="95">
        <f t="shared" si="3"/>
        <v>0</v>
      </c>
      <c r="I266" s="96" t="s">
        <v>293</v>
      </c>
      <c r="J266" s="97" t="s">
        <v>294</v>
      </c>
    </row>
    <row r="267" spans="1:10" ht="30" x14ac:dyDescent="0.2">
      <c r="A267" s="103">
        <v>143</v>
      </c>
      <c r="B267" s="91" t="s">
        <v>800</v>
      </c>
      <c r="C267" s="92"/>
      <c r="D267" s="93" t="s">
        <v>801</v>
      </c>
      <c r="E267" s="93" t="s">
        <v>315</v>
      </c>
      <c r="F267" s="94">
        <v>1500</v>
      </c>
      <c r="G267" s="100"/>
      <c r="H267" s="95">
        <f t="shared" si="3"/>
        <v>0</v>
      </c>
      <c r="I267" s="96" t="s">
        <v>293</v>
      </c>
      <c r="J267" s="97" t="s">
        <v>294</v>
      </c>
    </row>
    <row r="268" spans="1:10" ht="30" x14ac:dyDescent="0.2">
      <c r="A268" s="103">
        <v>144</v>
      </c>
      <c r="B268" s="91" t="s">
        <v>802</v>
      </c>
      <c r="C268" s="92"/>
      <c r="D268" s="93" t="s">
        <v>803</v>
      </c>
      <c r="E268" s="93" t="s">
        <v>315</v>
      </c>
      <c r="F268" s="94">
        <v>800</v>
      </c>
      <c r="G268" s="100"/>
      <c r="H268" s="95">
        <f t="shared" si="3"/>
        <v>0</v>
      </c>
      <c r="I268" s="96" t="s">
        <v>293</v>
      </c>
      <c r="J268" s="97" t="s">
        <v>294</v>
      </c>
    </row>
    <row r="269" spans="1:10" ht="30" x14ac:dyDescent="0.2">
      <c r="A269" s="103"/>
      <c r="B269" s="91" t="s">
        <v>804</v>
      </c>
      <c r="C269" s="92"/>
      <c r="D269" s="93" t="s">
        <v>805</v>
      </c>
      <c r="E269" s="93" t="s">
        <v>292</v>
      </c>
      <c r="F269" s="94"/>
      <c r="G269" s="100"/>
      <c r="H269" s="95">
        <f t="shared" si="3"/>
        <v>0</v>
      </c>
      <c r="I269" s="96" t="s">
        <v>293</v>
      </c>
      <c r="J269" s="97" t="s">
        <v>294</v>
      </c>
    </row>
    <row r="270" spans="1:10" ht="30" x14ac:dyDescent="0.2">
      <c r="A270" s="103"/>
      <c r="B270" s="91" t="s">
        <v>806</v>
      </c>
      <c r="C270" s="92" t="s">
        <v>243</v>
      </c>
      <c r="D270" s="93" t="s">
        <v>807</v>
      </c>
      <c r="E270" s="93" t="s">
        <v>292</v>
      </c>
      <c r="F270" s="94"/>
      <c r="G270" s="100"/>
      <c r="H270" s="95">
        <f t="shared" si="3"/>
        <v>0</v>
      </c>
      <c r="I270" s="96" t="s">
        <v>293</v>
      </c>
      <c r="J270" s="97" t="s">
        <v>294</v>
      </c>
    </row>
    <row r="271" spans="1:10" ht="30" x14ac:dyDescent="0.2">
      <c r="A271" s="103">
        <v>145</v>
      </c>
      <c r="B271" s="91" t="s">
        <v>808</v>
      </c>
      <c r="C271" s="92" t="s">
        <v>243</v>
      </c>
      <c r="D271" s="93" t="s">
        <v>809</v>
      </c>
      <c r="E271" s="93" t="s">
        <v>310</v>
      </c>
      <c r="F271" s="94">
        <v>24.9</v>
      </c>
      <c r="G271" s="100"/>
      <c r="H271" s="95">
        <f t="shared" si="3"/>
        <v>0</v>
      </c>
      <c r="I271" s="96" t="s">
        <v>293</v>
      </c>
      <c r="J271" s="97" t="s">
        <v>294</v>
      </c>
    </row>
    <row r="272" spans="1:10" ht="30" x14ac:dyDescent="0.2">
      <c r="A272" s="103">
        <v>146</v>
      </c>
      <c r="B272" s="91" t="s">
        <v>810</v>
      </c>
      <c r="C272" s="92" t="s">
        <v>243</v>
      </c>
      <c r="D272" s="93" t="s">
        <v>811</v>
      </c>
      <c r="E272" s="93" t="s">
        <v>310</v>
      </c>
      <c r="F272" s="94">
        <v>228.9</v>
      </c>
      <c r="G272" s="100"/>
      <c r="H272" s="95">
        <f t="shared" si="3"/>
        <v>0</v>
      </c>
      <c r="I272" s="96" t="s">
        <v>293</v>
      </c>
      <c r="J272" s="97" t="s">
        <v>294</v>
      </c>
    </row>
    <row r="273" spans="1:10" ht="30" x14ac:dyDescent="0.2">
      <c r="A273" s="103"/>
      <c r="B273" s="91" t="s">
        <v>812</v>
      </c>
      <c r="C273" s="92"/>
      <c r="D273" s="93" t="s">
        <v>813</v>
      </c>
      <c r="E273" s="93" t="s">
        <v>292</v>
      </c>
      <c r="F273" s="94"/>
      <c r="G273" s="100"/>
      <c r="H273" s="95">
        <f t="shared" si="3"/>
        <v>0</v>
      </c>
      <c r="I273" s="96" t="s">
        <v>293</v>
      </c>
      <c r="J273" s="97" t="s">
        <v>294</v>
      </c>
    </row>
    <row r="274" spans="1:10" ht="30" x14ac:dyDescent="0.2">
      <c r="A274" s="103">
        <v>147</v>
      </c>
      <c r="B274" s="91" t="s">
        <v>814</v>
      </c>
      <c r="C274" s="92"/>
      <c r="D274" s="93" t="s">
        <v>815</v>
      </c>
      <c r="E274" s="93" t="s">
        <v>741</v>
      </c>
      <c r="F274" s="94">
        <v>20</v>
      </c>
      <c r="G274" s="100"/>
      <c r="H274" s="95">
        <f t="shared" si="3"/>
        <v>0</v>
      </c>
      <c r="I274" s="96" t="s">
        <v>293</v>
      </c>
      <c r="J274" s="97" t="s">
        <v>294</v>
      </c>
    </row>
    <row r="275" spans="1:10" ht="30" x14ac:dyDescent="0.2">
      <c r="A275" s="103">
        <v>148</v>
      </c>
      <c r="B275" s="91" t="s">
        <v>816</v>
      </c>
      <c r="C275" s="92"/>
      <c r="D275" s="93" t="s">
        <v>817</v>
      </c>
      <c r="E275" s="93" t="s">
        <v>741</v>
      </c>
      <c r="F275" s="94">
        <v>11</v>
      </c>
      <c r="G275" s="100"/>
      <c r="H275" s="95">
        <f t="shared" si="3"/>
        <v>0</v>
      </c>
      <c r="I275" s="96" t="s">
        <v>293</v>
      </c>
      <c r="J275" s="97" t="s">
        <v>294</v>
      </c>
    </row>
    <row r="276" spans="1:10" ht="45" x14ac:dyDescent="0.2">
      <c r="A276" s="103"/>
      <c r="B276" s="91" t="s">
        <v>818</v>
      </c>
      <c r="C276" s="92" t="s">
        <v>243</v>
      </c>
      <c r="D276" s="93" t="s">
        <v>819</v>
      </c>
      <c r="E276" s="93" t="s">
        <v>292</v>
      </c>
      <c r="F276" s="94"/>
      <c r="G276" s="100"/>
      <c r="H276" s="95">
        <f t="shared" si="3"/>
        <v>0</v>
      </c>
      <c r="I276" s="96" t="s">
        <v>293</v>
      </c>
      <c r="J276" s="97" t="s">
        <v>294</v>
      </c>
    </row>
    <row r="277" spans="1:10" ht="30" x14ac:dyDescent="0.2">
      <c r="A277" s="103">
        <v>149</v>
      </c>
      <c r="B277" s="91" t="s">
        <v>820</v>
      </c>
      <c r="C277" s="92" t="s">
        <v>243</v>
      </c>
      <c r="D277" s="93" t="s">
        <v>821</v>
      </c>
      <c r="E277" s="93" t="s">
        <v>741</v>
      </c>
      <c r="F277" s="94">
        <v>11</v>
      </c>
      <c r="G277" s="100"/>
      <c r="H277" s="95">
        <f t="shared" ref="H277:H340" si="4">F277*G277</f>
        <v>0</v>
      </c>
      <c r="I277" s="96" t="s">
        <v>293</v>
      </c>
      <c r="J277" s="97" t="s">
        <v>294</v>
      </c>
    </row>
    <row r="278" spans="1:10" ht="30" x14ac:dyDescent="0.2">
      <c r="A278" s="103">
        <v>150</v>
      </c>
      <c r="B278" s="91" t="s">
        <v>822</v>
      </c>
      <c r="C278" s="92" t="s">
        <v>243</v>
      </c>
      <c r="D278" s="93" t="s">
        <v>823</v>
      </c>
      <c r="E278" s="93" t="s">
        <v>741</v>
      </c>
      <c r="F278" s="94">
        <v>1</v>
      </c>
      <c r="G278" s="100"/>
      <c r="H278" s="95">
        <f t="shared" si="4"/>
        <v>0</v>
      </c>
      <c r="I278" s="96" t="s">
        <v>293</v>
      </c>
      <c r="J278" s="97" t="s">
        <v>294</v>
      </c>
    </row>
    <row r="279" spans="1:10" ht="75" x14ac:dyDescent="0.2">
      <c r="A279" s="103"/>
      <c r="B279" s="91" t="s">
        <v>824</v>
      </c>
      <c r="C279" s="92" t="s">
        <v>243</v>
      </c>
      <c r="D279" s="93" t="s">
        <v>825</v>
      </c>
      <c r="E279" s="93" t="s">
        <v>292</v>
      </c>
      <c r="F279" s="94"/>
      <c r="G279" s="100"/>
      <c r="H279" s="95">
        <f t="shared" si="4"/>
        <v>0</v>
      </c>
      <c r="I279" s="96" t="s">
        <v>293</v>
      </c>
      <c r="J279" s="97" t="s">
        <v>294</v>
      </c>
    </row>
    <row r="280" spans="1:10" ht="105" x14ac:dyDescent="0.2">
      <c r="A280" s="103">
        <v>151</v>
      </c>
      <c r="B280" s="91" t="s">
        <v>826</v>
      </c>
      <c r="C280" s="92" t="s">
        <v>243</v>
      </c>
      <c r="D280" s="93" t="s">
        <v>827</v>
      </c>
      <c r="E280" s="93" t="s">
        <v>310</v>
      </c>
      <c r="F280" s="94">
        <v>100</v>
      </c>
      <c r="G280" s="100"/>
      <c r="H280" s="95">
        <f t="shared" si="4"/>
        <v>0</v>
      </c>
      <c r="I280" s="96" t="s">
        <v>293</v>
      </c>
      <c r="J280" s="97" t="s">
        <v>294</v>
      </c>
    </row>
    <row r="281" spans="1:10" ht="105" x14ac:dyDescent="0.2">
      <c r="A281" s="103">
        <v>152</v>
      </c>
      <c r="B281" s="91" t="s">
        <v>828</v>
      </c>
      <c r="C281" s="92" t="s">
        <v>243</v>
      </c>
      <c r="D281" s="93" t="s">
        <v>829</v>
      </c>
      <c r="E281" s="93" t="s">
        <v>310</v>
      </c>
      <c r="F281" s="94">
        <v>109.36</v>
      </c>
      <c r="G281" s="100"/>
      <c r="H281" s="95">
        <f t="shared" si="4"/>
        <v>0</v>
      </c>
      <c r="I281" s="96" t="s">
        <v>293</v>
      </c>
      <c r="J281" s="97" t="s">
        <v>294</v>
      </c>
    </row>
    <row r="282" spans="1:10" ht="30" x14ac:dyDescent="0.2">
      <c r="A282" s="103"/>
      <c r="B282" s="91" t="s">
        <v>830</v>
      </c>
      <c r="C282" s="92"/>
      <c r="D282" s="93" t="s">
        <v>831</v>
      </c>
      <c r="E282" s="92"/>
      <c r="F282" s="101"/>
      <c r="G282" s="100"/>
      <c r="H282" s="95">
        <f t="shared" si="4"/>
        <v>0</v>
      </c>
      <c r="I282" s="96" t="s">
        <v>289</v>
      </c>
      <c r="J282" s="97" t="s">
        <v>294</v>
      </c>
    </row>
    <row r="283" spans="1:10" ht="30" x14ac:dyDescent="0.2">
      <c r="A283" s="103"/>
      <c r="B283" s="91" t="s">
        <v>832</v>
      </c>
      <c r="C283" s="92"/>
      <c r="D283" s="93" t="s">
        <v>833</v>
      </c>
      <c r="E283" s="93" t="s">
        <v>292</v>
      </c>
      <c r="F283" s="94"/>
      <c r="G283" s="100"/>
      <c r="H283" s="95">
        <f t="shared" si="4"/>
        <v>0</v>
      </c>
      <c r="I283" s="96" t="s">
        <v>293</v>
      </c>
      <c r="J283" s="97" t="s">
        <v>294</v>
      </c>
    </row>
    <row r="284" spans="1:10" ht="30" x14ac:dyDescent="0.2">
      <c r="A284" s="103">
        <v>153</v>
      </c>
      <c r="B284" s="91" t="s">
        <v>834</v>
      </c>
      <c r="C284" s="92"/>
      <c r="D284" s="93" t="s">
        <v>835</v>
      </c>
      <c r="E284" s="93" t="s">
        <v>334</v>
      </c>
      <c r="F284" s="94">
        <v>100</v>
      </c>
      <c r="G284" s="100"/>
      <c r="H284" s="95">
        <f t="shared" si="4"/>
        <v>0</v>
      </c>
      <c r="I284" s="96" t="s">
        <v>293</v>
      </c>
      <c r="J284" s="97" t="s">
        <v>294</v>
      </c>
    </row>
    <row r="285" spans="1:10" ht="30" x14ac:dyDescent="0.2">
      <c r="A285" s="103"/>
      <c r="B285" s="91" t="s">
        <v>836</v>
      </c>
      <c r="C285" s="92"/>
      <c r="D285" s="93" t="s">
        <v>837</v>
      </c>
      <c r="E285" s="93" t="s">
        <v>292</v>
      </c>
      <c r="F285" s="94"/>
      <c r="G285" s="100"/>
      <c r="H285" s="95">
        <f t="shared" si="4"/>
        <v>0</v>
      </c>
      <c r="I285" s="96" t="s">
        <v>293</v>
      </c>
      <c r="J285" s="97" t="s">
        <v>294</v>
      </c>
    </row>
    <row r="286" spans="1:10" ht="30" x14ac:dyDescent="0.2">
      <c r="A286" s="103">
        <v>154</v>
      </c>
      <c r="B286" s="91" t="s">
        <v>838</v>
      </c>
      <c r="C286" s="92"/>
      <c r="D286" s="93" t="s">
        <v>839</v>
      </c>
      <c r="E286" s="93" t="s">
        <v>310</v>
      </c>
      <c r="F286" s="94">
        <v>296.35000000000002</v>
      </c>
      <c r="G286" s="100"/>
      <c r="H286" s="95">
        <f t="shared" si="4"/>
        <v>0</v>
      </c>
      <c r="I286" s="96" t="s">
        <v>293</v>
      </c>
      <c r="J286" s="97" t="s">
        <v>294</v>
      </c>
    </row>
    <row r="287" spans="1:10" ht="30" x14ac:dyDescent="0.2">
      <c r="A287" s="103"/>
      <c r="B287" s="91" t="s">
        <v>840</v>
      </c>
      <c r="C287" s="104"/>
      <c r="D287" s="93" t="s">
        <v>841</v>
      </c>
      <c r="E287" s="93" t="s">
        <v>292</v>
      </c>
      <c r="F287" s="94"/>
      <c r="G287" s="100"/>
      <c r="H287" s="95">
        <f t="shared" si="4"/>
        <v>0</v>
      </c>
      <c r="I287" s="96" t="s">
        <v>293</v>
      </c>
      <c r="J287" s="97" t="s">
        <v>294</v>
      </c>
    </row>
    <row r="288" spans="1:10" ht="30" x14ac:dyDescent="0.2">
      <c r="A288" s="103"/>
      <c r="B288" s="91" t="s">
        <v>842</v>
      </c>
      <c r="C288" s="92"/>
      <c r="D288" s="93" t="s">
        <v>843</v>
      </c>
      <c r="E288" s="93" t="s">
        <v>292</v>
      </c>
      <c r="F288" s="94"/>
      <c r="G288" s="100"/>
      <c r="H288" s="95">
        <f t="shared" si="4"/>
        <v>0</v>
      </c>
      <c r="I288" s="96" t="s">
        <v>293</v>
      </c>
      <c r="J288" s="97" t="s">
        <v>294</v>
      </c>
    </row>
    <row r="289" spans="1:10" ht="30" x14ac:dyDescent="0.2">
      <c r="A289" s="103"/>
      <c r="B289" s="91" t="s">
        <v>844</v>
      </c>
      <c r="C289" s="92"/>
      <c r="D289" s="93" t="s">
        <v>845</v>
      </c>
      <c r="E289" s="93" t="s">
        <v>292</v>
      </c>
      <c r="F289" s="94"/>
      <c r="G289" s="100"/>
      <c r="H289" s="95">
        <f t="shared" si="4"/>
        <v>0</v>
      </c>
      <c r="I289" s="96" t="s">
        <v>293</v>
      </c>
      <c r="J289" s="97" t="s">
        <v>294</v>
      </c>
    </row>
    <row r="290" spans="1:10" ht="30" x14ac:dyDescent="0.2">
      <c r="A290" s="103">
        <v>155</v>
      </c>
      <c r="B290" s="91" t="s">
        <v>846</v>
      </c>
      <c r="C290" s="92"/>
      <c r="D290" s="93" t="s">
        <v>847</v>
      </c>
      <c r="E290" s="93" t="s">
        <v>303</v>
      </c>
      <c r="F290" s="94">
        <v>272.07</v>
      </c>
      <c r="G290" s="100"/>
      <c r="H290" s="95">
        <f t="shared" si="4"/>
        <v>0</v>
      </c>
      <c r="I290" s="96" t="s">
        <v>293</v>
      </c>
      <c r="J290" s="97" t="s">
        <v>294</v>
      </c>
    </row>
    <row r="291" spans="1:10" ht="30" x14ac:dyDescent="0.2">
      <c r="A291" s="103">
        <v>156</v>
      </c>
      <c r="B291" s="91" t="s">
        <v>848</v>
      </c>
      <c r="C291" s="92"/>
      <c r="D291" s="93" t="s">
        <v>849</v>
      </c>
      <c r="E291" s="93" t="s">
        <v>334</v>
      </c>
      <c r="F291" s="94">
        <v>431.46</v>
      </c>
      <c r="G291" s="100"/>
      <c r="H291" s="95">
        <f t="shared" si="4"/>
        <v>0</v>
      </c>
      <c r="I291" s="96" t="s">
        <v>293</v>
      </c>
      <c r="J291" s="97" t="s">
        <v>294</v>
      </c>
    </row>
    <row r="292" spans="1:10" ht="30" x14ac:dyDescent="0.2">
      <c r="A292" s="103"/>
      <c r="B292" s="91" t="s">
        <v>850</v>
      </c>
      <c r="C292" s="92"/>
      <c r="D292" s="93" t="s">
        <v>851</v>
      </c>
      <c r="E292" s="93" t="s">
        <v>292</v>
      </c>
      <c r="F292" s="94"/>
      <c r="G292" s="100"/>
      <c r="H292" s="95">
        <f t="shared" si="4"/>
        <v>0</v>
      </c>
      <c r="I292" s="96" t="s">
        <v>293</v>
      </c>
      <c r="J292" s="97" t="s">
        <v>294</v>
      </c>
    </row>
    <row r="293" spans="1:10" ht="30" x14ac:dyDescent="0.2">
      <c r="A293" s="103">
        <v>157</v>
      </c>
      <c r="B293" s="91" t="s">
        <v>852</v>
      </c>
      <c r="C293" s="92"/>
      <c r="D293" s="93" t="s">
        <v>853</v>
      </c>
      <c r="E293" s="93" t="s">
        <v>334</v>
      </c>
      <c r="F293" s="94">
        <v>182.29</v>
      </c>
      <c r="G293" s="100"/>
      <c r="H293" s="95">
        <f t="shared" si="4"/>
        <v>0</v>
      </c>
      <c r="I293" s="96" t="s">
        <v>293</v>
      </c>
      <c r="J293" s="97" t="s">
        <v>294</v>
      </c>
    </row>
    <row r="294" spans="1:10" ht="30" x14ac:dyDescent="0.2">
      <c r="A294" s="103"/>
      <c r="B294" s="91" t="s">
        <v>854</v>
      </c>
      <c r="C294" s="92"/>
      <c r="D294" s="93" t="s">
        <v>855</v>
      </c>
      <c r="E294" s="93" t="s">
        <v>292</v>
      </c>
      <c r="F294" s="94"/>
      <c r="G294" s="100"/>
      <c r="H294" s="95">
        <f t="shared" si="4"/>
        <v>0</v>
      </c>
      <c r="I294" s="96" t="s">
        <v>293</v>
      </c>
      <c r="J294" s="97" t="s">
        <v>294</v>
      </c>
    </row>
    <row r="295" spans="1:10" ht="30" x14ac:dyDescent="0.2">
      <c r="A295" s="103"/>
      <c r="B295" s="91" t="s">
        <v>856</v>
      </c>
      <c r="C295" s="92"/>
      <c r="D295" s="93" t="s">
        <v>857</v>
      </c>
      <c r="E295" s="93" t="s">
        <v>292</v>
      </c>
      <c r="F295" s="94"/>
      <c r="G295" s="100"/>
      <c r="H295" s="95">
        <f t="shared" si="4"/>
        <v>0</v>
      </c>
      <c r="I295" s="96" t="s">
        <v>293</v>
      </c>
      <c r="J295" s="97" t="s">
        <v>294</v>
      </c>
    </row>
    <row r="296" spans="1:10" ht="30" x14ac:dyDescent="0.2">
      <c r="A296" s="103">
        <v>158</v>
      </c>
      <c r="B296" s="91" t="s">
        <v>858</v>
      </c>
      <c r="C296" s="92" t="s">
        <v>243</v>
      </c>
      <c r="D296" s="93" t="s">
        <v>859</v>
      </c>
      <c r="E296" s="93" t="s">
        <v>741</v>
      </c>
      <c r="F296" s="94">
        <v>4</v>
      </c>
      <c r="G296" s="100"/>
      <c r="H296" s="95">
        <f t="shared" si="4"/>
        <v>0</v>
      </c>
      <c r="I296" s="96" t="s">
        <v>293</v>
      </c>
      <c r="J296" s="97" t="s">
        <v>294</v>
      </c>
    </row>
    <row r="297" spans="1:10" ht="30" x14ac:dyDescent="0.2">
      <c r="A297" s="103">
        <v>159</v>
      </c>
      <c r="B297" s="91" t="s">
        <v>860</v>
      </c>
      <c r="C297" s="92" t="s">
        <v>243</v>
      </c>
      <c r="D297" s="93" t="s">
        <v>861</v>
      </c>
      <c r="E297" s="93" t="s">
        <v>741</v>
      </c>
      <c r="F297" s="94">
        <v>19</v>
      </c>
      <c r="G297" s="100"/>
      <c r="H297" s="95">
        <f t="shared" si="4"/>
        <v>0</v>
      </c>
      <c r="I297" s="96" t="s">
        <v>293</v>
      </c>
      <c r="J297" s="97" t="s">
        <v>294</v>
      </c>
    </row>
    <row r="298" spans="1:10" ht="30" x14ac:dyDescent="0.2">
      <c r="A298" s="103">
        <v>160</v>
      </c>
      <c r="B298" s="91" t="s">
        <v>862</v>
      </c>
      <c r="C298" s="92" t="s">
        <v>243</v>
      </c>
      <c r="D298" s="93" t="s">
        <v>863</v>
      </c>
      <c r="E298" s="93" t="s">
        <v>741</v>
      </c>
      <c r="F298" s="94">
        <v>6</v>
      </c>
      <c r="G298" s="100"/>
      <c r="H298" s="95">
        <f t="shared" si="4"/>
        <v>0</v>
      </c>
      <c r="I298" s="96" t="s">
        <v>293</v>
      </c>
      <c r="J298" s="97" t="s">
        <v>294</v>
      </c>
    </row>
    <row r="299" spans="1:10" ht="30" x14ac:dyDescent="0.2">
      <c r="A299" s="103">
        <v>161</v>
      </c>
      <c r="B299" s="91" t="s">
        <v>864</v>
      </c>
      <c r="C299" s="92" t="s">
        <v>243</v>
      </c>
      <c r="D299" s="93" t="s">
        <v>865</v>
      </c>
      <c r="E299" s="93" t="s">
        <v>310</v>
      </c>
      <c r="F299" s="94">
        <v>33</v>
      </c>
      <c r="G299" s="100"/>
      <c r="H299" s="95">
        <f t="shared" si="4"/>
        <v>0</v>
      </c>
      <c r="I299" s="96" t="s">
        <v>293</v>
      </c>
      <c r="J299" s="97" t="s">
        <v>294</v>
      </c>
    </row>
    <row r="300" spans="1:10" ht="30" x14ac:dyDescent="0.2">
      <c r="A300" s="103"/>
      <c r="B300" s="91" t="s">
        <v>866</v>
      </c>
      <c r="C300" s="92"/>
      <c r="D300" s="93" t="s">
        <v>867</v>
      </c>
      <c r="E300" s="92"/>
      <c r="F300" s="101"/>
      <c r="G300" s="100"/>
      <c r="H300" s="95">
        <f t="shared" si="4"/>
        <v>0</v>
      </c>
      <c r="I300" s="96" t="s">
        <v>289</v>
      </c>
      <c r="J300" s="97" t="s">
        <v>294</v>
      </c>
    </row>
    <row r="301" spans="1:10" ht="30" x14ac:dyDescent="0.2">
      <c r="A301" s="103"/>
      <c r="B301" s="91" t="s">
        <v>868</v>
      </c>
      <c r="C301" s="92"/>
      <c r="D301" s="93" t="s">
        <v>869</v>
      </c>
      <c r="E301" s="93" t="s">
        <v>292</v>
      </c>
      <c r="F301" s="94"/>
      <c r="G301" s="100"/>
      <c r="H301" s="95">
        <f t="shared" si="4"/>
        <v>0</v>
      </c>
      <c r="I301" s="96" t="s">
        <v>293</v>
      </c>
      <c r="J301" s="97" t="s">
        <v>294</v>
      </c>
    </row>
    <row r="302" spans="1:10" ht="30" x14ac:dyDescent="0.2">
      <c r="A302" s="103">
        <v>162</v>
      </c>
      <c r="B302" s="91" t="s">
        <v>870</v>
      </c>
      <c r="C302" s="92"/>
      <c r="D302" s="93" t="s">
        <v>871</v>
      </c>
      <c r="E302" s="93" t="s">
        <v>741</v>
      </c>
      <c r="F302" s="94">
        <v>4</v>
      </c>
      <c r="G302" s="100"/>
      <c r="H302" s="95">
        <f t="shared" si="4"/>
        <v>0</v>
      </c>
      <c r="I302" s="96" t="s">
        <v>293</v>
      </c>
      <c r="J302" s="97" t="s">
        <v>294</v>
      </c>
    </row>
    <row r="303" spans="1:10" ht="30" x14ac:dyDescent="0.2">
      <c r="A303" s="103">
        <v>163</v>
      </c>
      <c r="B303" s="91" t="s">
        <v>872</v>
      </c>
      <c r="C303" s="92"/>
      <c r="D303" s="93" t="s">
        <v>873</v>
      </c>
      <c r="E303" s="93" t="s">
        <v>741</v>
      </c>
      <c r="F303" s="94">
        <v>21</v>
      </c>
      <c r="G303" s="100"/>
      <c r="H303" s="95">
        <f t="shared" si="4"/>
        <v>0</v>
      </c>
      <c r="I303" s="96" t="s">
        <v>293</v>
      </c>
      <c r="J303" s="97" t="s">
        <v>294</v>
      </c>
    </row>
    <row r="304" spans="1:10" ht="30" x14ac:dyDescent="0.2">
      <c r="A304" s="103"/>
      <c r="B304" s="91" t="s">
        <v>874</v>
      </c>
      <c r="C304" s="92" t="s">
        <v>243</v>
      </c>
      <c r="D304" s="93" t="s">
        <v>875</v>
      </c>
      <c r="E304" s="93" t="s">
        <v>292</v>
      </c>
      <c r="F304" s="94"/>
      <c r="G304" s="100"/>
      <c r="H304" s="95">
        <f t="shared" si="4"/>
        <v>0</v>
      </c>
      <c r="I304" s="96" t="s">
        <v>293</v>
      </c>
      <c r="J304" s="97" t="s">
        <v>294</v>
      </c>
    </row>
    <row r="305" spans="1:10" ht="30" x14ac:dyDescent="0.2">
      <c r="A305" s="103">
        <v>164</v>
      </c>
      <c r="B305" s="91" t="s">
        <v>876</v>
      </c>
      <c r="C305" s="92" t="s">
        <v>243</v>
      </c>
      <c r="D305" s="93" t="s">
        <v>877</v>
      </c>
      <c r="E305" s="93" t="s">
        <v>741</v>
      </c>
      <c r="F305" s="94">
        <v>19</v>
      </c>
      <c r="G305" s="100"/>
      <c r="H305" s="95">
        <f t="shared" si="4"/>
        <v>0</v>
      </c>
      <c r="I305" s="96" t="s">
        <v>293</v>
      </c>
      <c r="J305" s="97" t="s">
        <v>294</v>
      </c>
    </row>
    <row r="306" spans="1:10" ht="30" x14ac:dyDescent="0.2">
      <c r="A306" s="103">
        <v>165</v>
      </c>
      <c r="B306" s="91" t="s">
        <v>878</v>
      </c>
      <c r="C306" s="92" t="s">
        <v>243</v>
      </c>
      <c r="D306" s="93" t="s">
        <v>879</v>
      </c>
      <c r="E306" s="93" t="s">
        <v>741</v>
      </c>
      <c r="F306" s="94">
        <v>6</v>
      </c>
      <c r="G306" s="100"/>
      <c r="H306" s="95">
        <f t="shared" si="4"/>
        <v>0</v>
      </c>
      <c r="I306" s="96" t="s">
        <v>293</v>
      </c>
      <c r="J306" s="97" t="s">
        <v>294</v>
      </c>
    </row>
    <row r="307" spans="1:10" ht="30" x14ac:dyDescent="0.2">
      <c r="A307" s="103"/>
      <c r="B307" s="91" t="s">
        <v>880</v>
      </c>
      <c r="C307" s="92"/>
      <c r="D307" s="93" t="s">
        <v>881</v>
      </c>
      <c r="E307" s="92"/>
      <c r="F307" s="101"/>
      <c r="G307" s="100"/>
      <c r="H307" s="95">
        <f t="shared" si="4"/>
        <v>0</v>
      </c>
      <c r="I307" s="96" t="s">
        <v>289</v>
      </c>
      <c r="J307" s="97" t="s">
        <v>294</v>
      </c>
    </row>
    <row r="308" spans="1:10" ht="30" x14ac:dyDescent="0.2">
      <c r="A308" s="103"/>
      <c r="B308" s="91" t="s">
        <v>882</v>
      </c>
      <c r="C308" s="92"/>
      <c r="D308" s="93" t="s">
        <v>883</v>
      </c>
      <c r="E308" s="93" t="s">
        <v>292</v>
      </c>
      <c r="F308" s="94"/>
      <c r="G308" s="100"/>
      <c r="H308" s="95">
        <f t="shared" si="4"/>
        <v>0</v>
      </c>
      <c r="I308" s="96" t="s">
        <v>293</v>
      </c>
      <c r="J308" s="97" t="s">
        <v>294</v>
      </c>
    </row>
    <row r="309" spans="1:10" ht="135" x14ac:dyDescent="0.2">
      <c r="A309" s="103">
        <v>166</v>
      </c>
      <c r="B309" s="91" t="s">
        <v>884</v>
      </c>
      <c r="C309" s="92"/>
      <c r="D309" s="93" t="s">
        <v>885</v>
      </c>
      <c r="E309" s="93" t="s">
        <v>334</v>
      </c>
      <c r="F309" s="94">
        <v>330</v>
      </c>
      <c r="G309" s="100"/>
      <c r="H309" s="95">
        <f t="shared" si="4"/>
        <v>0</v>
      </c>
      <c r="I309" s="96" t="s">
        <v>293</v>
      </c>
      <c r="J309" s="97" t="s">
        <v>294</v>
      </c>
    </row>
    <row r="310" spans="1:10" ht="30" x14ac:dyDescent="0.2">
      <c r="A310" s="103"/>
      <c r="B310" s="91" t="s">
        <v>886</v>
      </c>
      <c r="C310" s="92"/>
      <c r="D310" s="93" t="s">
        <v>887</v>
      </c>
      <c r="E310" s="93" t="s">
        <v>292</v>
      </c>
      <c r="F310" s="94"/>
      <c r="G310" s="100"/>
      <c r="H310" s="95">
        <f t="shared" si="4"/>
        <v>0</v>
      </c>
      <c r="I310" s="96" t="s">
        <v>293</v>
      </c>
      <c r="J310" s="97" t="s">
        <v>294</v>
      </c>
    </row>
    <row r="311" spans="1:10" ht="60" x14ac:dyDescent="0.2">
      <c r="A311" s="103">
        <v>167</v>
      </c>
      <c r="B311" s="91" t="s">
        <v>888</v>
      </c>
      <c r="C311" s="92"/>
      <c r="D311" s="93" t="s">
        <v>889</v>
      </c>
      <c r="E311" s="93" t="s">
        <v>890</v>
      </c>
      <c r="F311" s="94">
        <v>19</v>
      </c>
      <c r="G311" s="100"/>
      <c r="H311" s="95">
        <f t="shared" si="4"/>
        <v>0</v>
      </c>
      <c r="I311" s="96" t="s">
        <v>293</v>
      </c>
      <c r="J311" s="97" t="s">
        <v>294</v>
      </c>
    </row>
    <row r="312" spans="1:10" ht="60" x14ac:dyDescent="0.2">
      <c r="A312" s="103">
        <v>168</v>
      </c>
      <c r="B312" s="91" t="s">
        <v>891</v>
      </c>
      <c r="C312" s="92"/>
      <c r="D312" s="93" t="s">
        <v>892</v>
      </c>
      <c r="E312" s="93" t="s">
        <v>890</v>
      </c>
      <c r="F312" s="94">
        <v>1</v>
      </c>
      <c r="G312" s="100"/>
      <c r="H312" s="95">
        <f t="shared" si="4"/>
        <v>0</v>
      </c>
      <c r="I312" s="96" t="s">
        <v>293</v>
      </c>
      <c r="J312" s="97" t="s">
        <v>294</v>
      </c>
    </row>
    <row r="313" spans="1:10" ht="30" x14ac:dyDescent="0.2">
      <c r="A313" s="103"/>
      <c r="B313" s="91" t="s">
        <v>893</v>
      </c>
      <c r="C313" s="104"/>
      <c r="D313" s="93" t="s">
        <v>894</v>
      </c>
      <c r="E313" s="93" t="s">
        <v>292</v>
      </c>
      <c r="F313" s="94"/>
      <c r="G313" s="100"/>
      <c r="H313" s="95">
        <f t="shared" si="4"/>
        <v>0</v>
      </c>
      <c r="I313" s="96" t="s">
        <v>293</v>
      </c>
      <c r="J313" s="97" t="s">
        <v>294</v>
      </c>
    </row>
    <row r="314" spans="1:10" ht="30" x14ac:dyDescent="0.2">
      <c r="A314" s="103"/>
      <c r="B314" s="91" t="s">
        <v>895</v>
      </c>
      <c r="C314" s="92" t="s">
        <v>243</v>
      </c>
      <c r="D314" s="93" t="s">
        <v>896</v>
      </c>
      <c r="E314" s="93" t="s">
        <v>292</v>
      </c>
      <c r="F314" s="94"/>
      <c r="G314" s="100"/>
      <c r="H314" s="95">
        <f t="shared" si="4"/>
        <v>0</v>
      </c>
      <c r="I314" s="96" t="s">
        <v>293</v>
      </c>
      <c r="J314" s="97" t="s">
        <v>294</v>
      </c>
    </row>
    <row r="315" spans="1:10" ht="30" x14ac:dyDescent="0.2">
      <c r="A315" s="103"/>
      <c r="B315" s="91" t="s">
        <v>897</v>
      </c>
      <c r="C315" s="92" t="s">
        <v>243</v>
      </c>
      <c r="D315" s="93" t="s">
        <v>896</v>
      </c>
      <c r="E315" s="92"/>
      <c r="F315" s="101"/>
      <c r="G315" s="100"/>
      <c r="H315" s="95">
        <f t="shared" si="4"/>
        <v>0</v>
      </c>
      <c r="I315" s="96" t="s">
        <v>289</v>
      </c>
      <c r="J315" s="97" t="s">
        <v>294</v>
      </c>
    </row>
    <row r="316" spans="1:10" ht="30" x14ac:dyDescent="0.2">
      <c r="A316" s="103"/>
      <c r="B316" s="91" t="s">
        <v>898</v>
      </c>
      <c r="C316" s="92" t="s">
        <v>243</v>
      </c>
      <c r="D316" s="93" t="s">
        <v>899</v>
      </c>
      <c r="E316" s="93" t="s">
        <v>900</v>
      </c>
      <c r="F316" s="94">
        <v>1</v>
      </c>
      <c r="G316" s="100"/>
      <c r="H316" s="95">
        <f t="shared" si="4"/>
        <v>0</v>
      </c>
      <c r="I316" s="96" t="s">
        <v>293</v>
      </c>
      <c r="J316" s="97" t="s">
        <v>294</v>
      </c>
    </row>
    <row r="317" spans="1:10" ht="30" x14ac:dyDescent="0.2">
      <c r="A317" s="103"/>
      <c r="B317" s="91" t="s">
        <v>901</v>
      </c>
      <c r="C317" s="92" t="s">
        <v>243</v>
      </c>
      <c r="D317" s="93" t="s">
        <v>902</v>
      </c>
      <c r="E317" s="93" t="s">
        <v>900</v>
      </c>
      <c r="F317" s="94">
        <v>1</v>
      </c>
      <c r="G317" s="100"/>
      <c r="H317" s="95">
        <f t="shared" si="4"/>
        <v>0</v>
      </c>
      <c r="I317" s="96" t="s">
        <v>293</v>
      </c>
      <c r="J317" s="97" t="s">
        <v>294</v>
      </c>
    </row>
    <row r="318" spans="1:10" ht="30" x14ac:dyDescent="0.2">
      <c r="A318" s="103"/>
      <c r="B318" s="91" t="s">
        <v>903</v>
      </c>
      <c r="C318" s="92"/>
      <c r="D318" s="93" t="s">
        <v>904</v>
      </c>
      <c r="E318" s="93" t="s">
        <v>292</v>
      </c>
      <c r="F318" s="94"/>
      <c r="G318" s="100"/>
      <c r="H318" s="95">
        <f t="shared" si="4"/>
        <v>0</v>
      </c>
      <c r="I318" s="96" t="s">
        <v>293</v>
      </c>
      <c r="J318" s="97" t="s">
        <v>294</v>
      </c>
    </row>
    <row r="319" spans="1:10" ht="30" x14ac:dyDescent="0.2">
      <c r="A319" s="103"/>
      <c r="B319" s="91" t="s">
        <v>905</v>
      </c>
      <c r="C319" s="92" t="s">
        <v>243</v>
      </c>
      <c r="D319" s="93" t="s">
        <v>906</v>
      </c>
      <c r="E319" s="92"/>
      <c r="F319" s="101"/>
      <c r="G319" s="100"/>
      <c r="H319" s="95">
        <f t="shared" si="4"/>
        <v>0</v>
      </c>
      <c r="I319" s="96" t="s">
        <v>289</v>
      </c>
      <c r="J319" s="97" t="s">
        <v>294</v>
      </c>
    </row>
    <row r="320" spans="1:10" ht="30" x14ac:dyDescent="0.2">
      <c r="A320" s="103"/>
      <c r="B320" s="91" t="s">
        <v>907</v>
      </c>
      <c r="C320" s="92" t="s">
        <v>243</v>
      </c>
      <c r="D320" s="93" t="s">
        <v>899</v>
      </c>
      <c r="E320" s="93" t="s">
        <v>900</v>
      </c>
      <c r="F320" s="94">
        <v>1</v>
      </c>
      <c r="G320" s="100"/>
      <c r="H320" s="95">
        <f t="shared" si="4"/>
        <v>0</v>
      </c>
      <c r="I320" s="96" t="s">
        <v>293</v>
      </c>
      <c r="J320" s="97" t="s">
        <v>294</v>
      </c>
    </row>
    <row r="321" spans="1:10" ht="30" x14ac:dyDescent="0.2">
      <c r="A321" s="103"/>
      <c r="B321" s="91" t="s">
        <v>908</v>
      </c>
      <c r="C321" s="92" t="s">
        <v>243</v>
      </c>
      <c r="D321" s="93" t="s">
        <v>902</v>
      </c>
      <c r="E321" s="93" t="s">
        <v>900</v>
      </c>
      <c r="F321" s="94">
        <v>1</v>
      </c>
      <c r="G321" s="100"/>
      <c r="H321" s="95">
        <f t="shared" si="4"/>
        <v>0</v>
      </c>
      <c r="I321" s="96" t="s">
        <v>293</v>
      </c>
      <c r="J321" s="97" t="s">
        <v>294</v>
      </c>
    </row>
    <row r="322" spans="1:10" ht="30" x14ac:dyDescent="0.2">
      <c r="A322" s="103"/>
      <c r="B322" s="91" t="s">
        <v>909</v>
      </c>
      <c r="C322" s="92"/>
      <c r="D322" s="93" t="s">
        <v>910</v>
      </c>
      <c r="E322" s="93" t="s">
        <v>292</v>
      </c>
      <c r="F322" s="94"/>
      <c r="G322" s="100"/>
      <c r="H322" s="95">
        <f t="shared" si="4"/>
        <v>0</v>
      </c>
      <c r="I322" s="96" t="s">
        <v>293</v>
      </c>
      <c r="J322" s="97" t="s">
        <v>294</v>
      </c>
    </row>
    <row r="323" spans="1:10" ht="30" x14ac:dyDescent="0.2">
      <c r="A323" s="103"/>
      <c r="B323" s="91" t="s">
        <v>911</v>
      </c>
      <c r="C323" s="92"/>
      <c r="D323" s="93" t="s">
        <v>912</v>
      </c>
      <c r="E323" s="93" t="s">
        <v>292</v>
      </c>
      <c r="F323" s="94"/>
      <c r="G323" s="100"/>
      <c r="H323" s="95">
        <f t="shared" si="4"/>
        <v>0</v>
      </c>
      <c r="I323" s="96" t="s">
        <v>293</v>
      </c>
      <c r="J323" s="97" t="s">
        <v>294</v>
      </c>
    </row>
    <row r="324" spans="1:10" ht="30" x14ac:dyDescent="0.2">
      <c r="A324" s="103"/>
      <c r="B324" s="91" t="s">
        <v>913</v>
      </c>
      <c r="C324" s="92" t="s">
        <v>243</v>
      </c>
      <c r="D324" s="93" t="s">
        <v>899</v>
      </c>
      <c r="E324" s="93" t="s">
        <v>900</v>
      </c>
      <c r="F324" s="94">
        <v>1</v>
      </c>
      <c r="G324" s="100"/>
      <c r="H324" s="95">
        <f t="shared" si="4"/>
        <v>0</v>
      </c>
      <c r="I324" s="96" t="s">
        <v>293</v>
      </c>
      <c r="J324" s="97" t="s">
        <v>294</v>
      </c>
    </row>
    <row r="325" spans="1:10" ht="30" x14ac:dyDescent="0.2">
      <c r="A325" s="103"/>
      <c r="B325" s="91" t="s">
        <v>914</v>
      </c>
      <c r="C325" s="92" t="s">
        <v>243</v>
      </c>
      <c r="D325" s="93" t="s">
        <v>902</v>
      </c>
      <c r="E325" s="93" t="s">
        <v>900</v>
      </c>
      <c r="F325" s="94">
        <v>1</v>
      </c>
      <c r="G325" s="100"/>
      <c r="H325" s="95">
        <f t="shared" si="4"/>
        <v>0</v>
      </c>
      <c r="I325" s="96" t="s">
        <v>293</v>
      </c>
      <c r="J325" s="97" t="s">
        <v>294</v>
      </c>
    </row>
    <row r="326" spans="1:10" ht="30" x14ac:dyDescent="0.2">
      <c r="A326" s="103"/>
      <c r="B326" s="91" t="s">
        <v>915</v>
      </c>
      <c r="C326" s="104"/>
      <c r="D326" s="93" t="s">
        <v>916</v>
      </c>
      <c r="E326" s="93" t="s">
        <v>292</v>
      </c>
      <c r="F326" s="94"/>
      <c r="G326" s="100"/>
      <c r="H326" s="95">
        <f t="shared" si="4"/>
        <v>0</v>
      </c>
      <c r="I326" s="96" t="s">
        <v>293</v>
      </c>
      <c r="J326" s="97" t="s">
        <v>294</v>
      </c>
    </row>
    <row r="327" spans="1:10" ht="30" x14ac:dyDescent="0.2">
      <c r="A327" s="103"/>
      <c r="B327" s="91" t="s">
        <v>917</v>
      </c>
      <c r="C327" s="92"/>
      <c r="D327" s="93" t="s">
        <v>918</v>
      </c>
      <c r="E327" s="93" t="s">
        <v>292</v>
      </c>
      <c r="F327" s="94"/>
      <c r="G327" s="100"/>
      <c r="H327" s="95">
        <f t="shared" si="4"/>
        <v>0</v>
      </c>
      <c r="I327" s="96" t="s">
        <v>293</v>
      </c>
      <c r="J327" s="97" t="s">
        <v>294</v>
      </c>
    </row>
    <row r="328" spans="1:10" ht="30" x14ac:dyDescent="0.2">
      <c r="A328" s="103"/>
      <c r="B328" s="91" t="s">
        <v>919</v>
      </c>
      <c r="C328" s="92"/>
      <c r="D328" s="93" t="s">
        <v>920</v>
      </c>
      <c r="E328" s="93" t="s">
        <v>334</v>
      </c>
      <c r="F328" s="94">
        <v>200</v>
      </c>
      <c r="G328" s="100"/>
      <c r="H328" s="95">
        <f t="shared" si="4"/>
        <v>0</v>
      </c>
      <c r="I328" s="96" t="s">
        <v>293</v>
      </c>
      <c r="J328" s="97" t="s">
        <v>294</v>
      </c>
    </row>
    <row r="329" spans="1:10" ht="30" x14ac:dyDescent="0.2">
      <c r="A329" s="103"/>
      <c r="B329" s="91" t="s">
        <v>921</v>
      </c>
      <c r="C329" s="92"/>
      <c r="D329" s="93" t="s">
        <v>922</v>
      </c>
      <c r="E329" s="93" t="s">
        <v>334</v>
      </c>
      <c r="F329" s="94">
        <v>200</v>
      </c>
      <c r="G329" s="100"/>
      <c r="H329" s="95">
        <f t="shared" si="4"/>
        <v>0</v>
      </c>
      <c r="I329" s="96" t="s">
        <v>293</v>
      </c>
      <c r="J329" s="97" t="s">
        <v>294</v>
      </c>
    </row>
    <row r="330" spans="1:10" ht="30" x14ac:dyDescent="0.2">
      <c r="A330" s="103"/>
      <c r="B330" s="91" t="s">
        <v>923</v>
      </c>
      <c r="C330" s="104"/>
      <c r="D330" s="93" t="s">
        <v>924</v>
      </c>
      <c r="E330" s="93" t="s">
        <v>292</v>
      </c>
      <c r="F330" s="94"/>
      <c r="G330" s="100"/>
      <c r="H330" s="95">
        <f t="shared" si="4"/>
        <v>0</v>
      </c>
      <c r="I330" s="96" t="s">
        <v>293</v>
      </c>
      <c r="J330" s="97" t="s">
        <v>294</v>
      </c>
    </row>
    <row r="331" spans="1:10" ht="30" x14ac:dyDescent="0.2">
      <c r="A331" s="103"/>
      <c r="B331" s="91" t="s">
        <v>925</v>
      </c>
      <c r="C331" s="92" t="s">
        <v>243</v>
      </c>
      <c r="D331" s="93" t="s">
        <v>926</v>
      </c>
      <c r="E331" s="93" t="s">
        <v>741</v>
      </c>
      <c r="F331" s="94">
        <v>31</v>
      </c>
      <c r="G331" s="100"/>
      <c r="H331" s="95">
        <f t="shared" si="4"/>
        <v>0</v>
      </c>
      <c r="I331" s="96" t="s">
        <v>293</v>
      </c>
      <c r="J331" s="97" t="s">
        <v>294</v>
      </c>
    </row>
    <row r="332" spans="1:10" ht="30" x14ac:dyDescent="0.2">
      <c r="A332" s="103"/>
      <c r="B332" s="91" t="s">
        <v>927</v>
      </c>
      <c r="C332" s="92" t="s">
        <v>243</v>
      </c>
      <c r="D332" s="93" t="s">
        <v>928</v>
      </c>
      <c r="E332" s="93" t="s">
        <v>741</v>
      </c>
      <c r="F332" s="94">
        <v>5</v>
      </c>
      <c r="G332" s="100"/>
      <c r="H332" s="95">
        <f t="shared" si="4"/>
        <v>0</v>
      </c>
      <c r="I332" s="96" t="s">
        <v>293</v>
      </c>
      <c r="J332" s="97" t="s">
        <v>294</v>
      </c>
    </row>
    <row r="333" spans="1:10" ht="30" x14ac:dyDescent="0.2">
      <c r="A333" s="103"/>
      <c r="B333" s="91" t="s">
        <v>929</v>
      </c>
      <c r="C333" s="92" t="s">
        <v>243</v>
      </c>
      <c r="D333" s="93" t="s">
        <v>930</v>
      </c>
      <c r="E333" s="93" t="s">
        <v>741</v>
      </c>
      <c r="F333" s="94">
        <v>7</v>
      </c>
      <c r="G333" s="100"/>
      <c r="H333" s="95">
        <f t="shared" si="4"/>
        <v>0</v>
      </c>
      <c r="I333" s="96" t="s">
        <v>293</v>
      </c>
      <c r="J333" s="97" t="s">
        <v>294</v>
      </c>
    </row>
    <row r="334" spans="1:10" ht="30" x14ac:dyDescent="0.2">
      <c r="A334" s="103"/>
      <c r="B334" s="91" t="s">
        <v>931</v>
      </c>
      <c r="C334" s="92"/>
      <c r="D334" s="93" t="s">
        <v>932</v>
      </c>
      <c r="E334" s="92"/>
      <c r="F334" s="101"/>
      <c r="G334" s="100"/>
      <c r="H334" s="95">
        <f t="shared" si="4"/>
        <v>0</v>
      </c>
      <c r="I334" s="96" t="s">
        <v>289</v>
      </c>
      <c r="J334" s="97" t="s">
        <v>933</v>
      </c>
    </row>
    <row r="335" spans="1:10" ht="30" x14ac:dyDescent="0.2">
      <c r="A335" s="103"/>
      <c r="B335" s="91" t="s">
        <v>934</v>
      </c>
      <c r="C335" s="98"/>
      <c r="D335" s="93" t="s">
        <v>935</v>
      </c>
      <c r="E335" s="92"/>
      <c r="F335" s="101"/>
      <c r="G335" s="100"/>
      <c r="H335" s="95">
        <f t="shared" si="4"/>
        <v>0</v>
      </c>
      <c r="I335" s="96" t="s">
        <v>289</v>
      </c>
      <c r="J335" s="97" t="s">
        <v>933</v>
      </c>
    </row>
    <row r="336" spans="1:10" ht="30" x14ac:dyDescent="0.2">
      <c r="A336" s="103"/>
      <c r="B336" s="91" t="s">
        <v>936</v>
      </c>
      <c r="C336" s="99"/>
      <c r="D336" s="93" t="s">
        <v>937</v>
      </c>
      <c r="E336" s="92"/>
      <c r="F336" s="101"/>
      <c r="G336" s="100"/>
      <c r="H336" s="95">
        <f t="shared" si="4"/>
        <v>0</v>
      </c>
      <c r="I336" s="96" t="s">
        <v>289</v>
      </c>
      <c r="J336" s="97" t="s">
        <v>933</v>
      </c>
    </row>
    <row r="337" spans="1:10" ht="45" x14ac:dyDescent="0.2">
      <c r="A337" s="103"/>
      <c r="B337" s="91" t="s">
        <v>938</v>
      </c>
      <c r="C337" s="92"/>
      <c r="D337" s="93" t="s">
        <v>939</v>
      </c>
      <c r="E337" s="93" t="s">
        <v>491</v>
      </c>
      <c r="F337" s="94">
        <v>6633.48</v>
      </c>
      <c r="G337" s="100"/>
      <c r="H337" s="95">
        <f t="shared" si="4"/>
        <v>0</v>
      </c>
      <c r="I337" s="96" t="s">
        <v>293</v>
      </c>
      <c r="J337" s="97" t="s">
        <v>933</v>
      </c>
    </row>
    <row r="338" spans="1:10" ht="30" x14ac:dyDescent="0.2">
      <c r="A338" s="103"/>
      <c r="B338" s="91" t="s">
        <v>940</v>
      </c>
      <c r="C338" s="92"/>
      <c r="D338" s="93" t="s">
        <v>941</v>
      </c>
      <c r="E338" s="93" t="s">
        <v>491</v>
      </c>
      <c r="F338" s="94">
        <v>12567.9</v>
      </c>
      <c r="G338" s="100"/>
      <c r="H338" s="95">
        <f t="shared" si="4"/>
        <v>0</v>
      </c>
      <c r="I338" s="96" t="s">
        <v>293</v>
      </c>
      <c r="J338" s="97" t="s">
        <v>933</v>
      </c>
    </row>
    <row r="339" spans="1:10" ht="30" x14ac:dyDescent="0.2">
      <c r="A339" s="103"/>
      <c r="B339" s="91" t="s">
        <v>942</v>
      </c>
      <c r="C339" s="98"/>
      <c r="D339" s="93" t="s">
        <v>943</v>
      </c>
      <c r="E339" s="93" t="s">
        <v>292</v>
      </c>
      <c r="F339" s="94"/>
      <c r="G339" s="100"/>
      <c r="H339" s="95">
        <f t="shared" si="4"/>
        <v>0</v>
      </c>
      <c r="I339" s="96" t="s">
        <v>293</v>
      </c>
      <c r="J339" s="97" t="s">
        <v>933</v>
      </c>
    </row>
    <row r="340" spans="1:10" ht="30" x14ac:dyDescent="0.2">
      <c r="A340" s="103"/>
      <c r="B340" s="91" t="s">
        <v>944</v>
      </c>
      <c r="C340" s="99"/>
      <c r="D340" s="93" t="s">
        <v>945</v>
      </c>
      <c r="E340" s="93" t="s">
        <v>292</v>
      </c>
      <c r="F340" s="94"/>
      <c r="G340" s="100"/>
      <c r="H340" s="95">
        <f t="shared" si="4"/>
        <v>0</v>
      </c>
      <c r="I340" s="96" t="s">
        <v>293</v>
      </c>
      <c r="J340" s="97" t="s">
        <v>933</v>
      </c>
    </row>
    <row r="341" spans="1:10" ht="30" x14ac:dyDescent="0.2">
      <c r="A341" s="103"/>
      <c r="B341" s="91" t="s">
        <v>946</v>
      </c>
      <c r="C341" s="92"/>
      <c r="D341" s="93" t="s">
        <v>947</v>
      </c>
      <c r="E341" s="93" t="s">
        <v>292</v>
      </c>
      <c r="F341" s="94"/>
      <c r="G341" s="100"/>
      <c r="H341" s="95">
        <f t="shared" ref="H341:H404" si="5">F341*G341</f>
        <v>0</v>
      </c>
      <c r="I341" s="96" t="s">
        <v>293</v>
      </c>
      <c r="J341" s="97" t="s">
        <v>933</v>
      </c>
    </row>
    <row r="342" spans="1:10" ht="45" x14ac:dyDescent="0.2">
      <c r="A342" s="103"/>
      <c r="B342" s="91" t="s">
        <v>948</v>
      </c>
      <c r="C342" s="92" t="s">
        <v>243</v>
      </c>
      <c r="D342" s="93" t="s">
        <v>949</v>
      </c>
      <c r="E342" s="93" t="s">
        <v>334</v>
      </c>
      <c r="F342" s="94">
        <v>14.4</v>
      </c>
      <c r="G342" s="100"/>
      <c r="H342" s="95">
        <f t="shared" si="5"/>
        <v>0</v>
      </c>
      <c r="I342" s="96" t="s">
        <v>293</v>
      </c>
      <c r="J342" s="97" t="s">
        <v>933</v>
      </c>
    </row>
    <row r="343" spans="1:10" ht="30" x14ac:dyDescent="0.2">
      <c r="A343" s="103"/>
      <c r="B343" s="91" t="s">
        <v>950</v>
      </c>
      <c r="C343" s="92"/>
      <c r="D343" s="93" t="s">
        <v>951</v>
      </c>
      <c r="E343" s="93" t="s">
        <v>292</v>
      </c>
      <c r="F343" s="94"/>
      <c r="G343" s="100"/>
      <c r="H343" s="95">
        <f t="shared" si="5"/>
        <v>0</v>
      </c>
      <c r="I343" s="96" t="s">
        <v>293</v>
      </c>
      <c r="J343" s="97" t="s">
        <v>933</v>
      </c>
    </row>
    <row r="344" spans="1:10" ht="60" x14ac:dyDescent="0.2">
      <c r="A344" s="103"/>
      <c r="B344" s="91" t="s">
        <v>952</v>
      </c>
      <c r="C344" s="92"/>
      <c r="D344" s="93" t="s">
        <v>953</v>
      </c>
      <c r="E344" s="93" t="s">
        <v>334</v>
      </c>
      <c r="F344" s="94">
        <v>12.55</v>
      </c>
      <c r="G344" s="100"/>
      <c r="H344" s="95">
        <f t="shared" si="5"/>
        <v>0</v>
      </c>
      <c r="I344" s="96" t="s">
        <v>293</v>
      </c>
      <c r="J344" s="97" t="s">
        <v>933</v>
      </c>
    </row>
    <row r="345" spans="1:10" ht="60" x14ac:dyDescent="0.2">
      <c r="A345" s="103"/>
      <c r="B345" s="91" t="s">
        <v>954</v>
      </c>
      <c r="C345" s="92"/>
      <c r="D345" s="93" t="s">
        <v>955</v>
      </c>
      <c r="E345" s="93" t="s">
        <v>334</v>
      </c>
      <c r="F345" s="94">
        <v>150.44</v>
      </c>
      <c r="G345" s="100"/>
      <c r="H345" s="95">
        <f t="shared" si="5"/>
        <v>0</v>
      </c>
      <c r="I345" s="96" t="s">
        <v>293</v>
      </c>
      <c r="J345" s="97" t="s">
        <v>933</v>
      </c>
    </row>
    <row r="346" spans="1:10" ht="60" x14ac:dyDescent="0.2">
      <c r="A346" s="103"/>
      <c r="B346" s="91" t="s">
        <v>956</v>
      </c>
      <c r="C346" s="92"/>
      <c r="D346" s="93" t="s">
        <v>957</v>
      </c>
      <c r="E346" s="93" t="s">
        <v>334</v>
      </c>
      <c r="F346" s="94">
        <v>251.66</v>
      </c>
      <c r="G346" s="100"/>
      <c r="H346" s="95">
        <f t="shared" si="5"/>
        <v>0</v>
      </c>
      <c r="I346" s="96" t="s">
        <v>293</v>
      </c>
      <c r="J346" s="97" t="s">
        <v>933</v>
      </c>
    </row>
    <row r="347" spans="1:10" ht="30" x14ac:dyDescent="0.2">
      <c r="A347" s="103"/>
      <c r="B347" s="91" t="s">
        <v>958</v>
      </c>
      <c r="C347" s="92" t="s">
        <v>243</v>
      </c>
      <c r="D347" s="93" t="s">
        <v>959</v>
      </c>
      <c r="E347" s="93" t="s">
        <v>334</v>
      </c>
      <c r="F347" s="94">
        <v>5</v>
      </c>
      <c r="G347" s="100"/>
      <c r="H347" s="95">
        <f t="shared" si="5"/>
        <v>0</v>
      </c>
      <c r="I347" s="96" t="s">
        <v>293</v>
      </c>
      <c r="J347" s="97" t="s">
        <v>933</v>
      </c>
    </row>
    <row r="348" spans="1:10" ht="30" x14ac:dyDescent="0.2">
      <c r="A348" s="103"/>
      <c r="B348" s="91" t="s">
        <v>960</v>
      </c>
      <c r="C348" s="98"/>
      <c r="D348" s="93" t="s">
        <v>961</v>
      </c>
      <c r="E348" s="93" t="s">
        <v>292</v>
      </c>
      <c r="F348" s="94"/>
      <c r="G348" s="100"/>
      <c r="H348" s="95">
        <f t="shared" si="5"/>
        <v>0</v>
      </c>
      <c r="I348" s="96" t="s">
        <v>293</v>
      </c>
      <c r="J348" s="97" t="s">
        <v>933</v>
      </c>
    </row>
    <row r="349" spans="1:10" ht="30" x14ac:dyDescent="0.2">
      <c r="A349" s="103"/>
      <c r="B349" s="91" t="s">
        <v>962</v>
      </c>
      <c r="C349" s="99"/>
      <c r="D349" s="93" t="s">
        <v>963</v>
      </c>
      <c r="E349" s="93" t="s">
        <v>292</v>
      </c>
      <c r="F349" s="94"/>
      <c r="G349" s="100"/>
      <c r="H349" s="95">
        <f t="shared" si="5"/>
        <v>0</v>
      </c>
      <c r="I349" s="96" t="s">
        <v>293</v>
      </c>
      <c r="J349" s="97" t="s">
        <v>933</v>
      </c>
    </row>
    <row r="350" spans="1:10" ht="30" x14ac:dyDescent="0.2">
      <c r="A350" s="103"/>
      <c r="B350" s="91" t="s">
        <v>964</v>
      </c>
      <c r="C350" s="92"/>
      <c r="D350" s="93" t="s">
        <v>965</v>
      </c>
      <c r="E350" s="93" t="s">
        <v>292</v>
      </c>
      <c r="F350" s="94"/>
      <c r="G350" s="100"/>
      <c r="H350" s="95">
        <f t="shared" si="5"/>
        <v>0</v>
      </c>
      <c r="I350" s="96" t="s">
        <v>293</v>
      </c>
      <c r="J350" s="97" t="s">
        <v>933</v>
      </c>
    </row>
    <row r="351" spans="1:10" ht="30" x14ac:dyDescent="0.2">
      <c r="A351" s="103"/>
      <c r="B351" s="91" t="s">
        <v>966</v>
      </c>
      <c r="C351" s="92"/>
      <c r="D351" s="93" t="s">
        <v>967</v>
      </c>
      <c r="E351" s="93" t="s">
        <v>310</v>
      </c>
      <c r="F351" s="94">
        <v>324</v>
      </c>
      <c r="G351" s="100"/>
      <c r="H351" s="95">
        <f t="shared" si="5"/>
        <v>0</v>
      </c>
      <c r="I351" s="96" t="s">
        <v>293</v>
      </c>
      <c r="J351" s="97" t="s">
        <v>933</v>
      </c>
    </row>
    <row r="352" spans="1:10" ht="30" x14ac:dyDescent="0.2">
      <c r="A352" s="103"/>
      <c r="B352" s="91" t="s">
        <v>968</v>
      </c>
      <c r="C352" s="92" t="s">
        <v>243</v>
      </c>
      <c r="D352" s="93" t="s">
        <v>969</v>
      </c>
      <c r="E352" s="93" t="s">
        <v>310</v>
      </c>
      <c r="F352" s="94"/>
      <c r="G352" s="100"/>
      <c r="H352" s="95">
        <f t="shared" si="5"/>
        <v>0</v>
      </c>
      <c r="I352" s="96" t="s">
        <v>293</v>
      </c>
      <c r="J352" s="97" t="s">
        <v>933</v>
      </c>
    </row>
    <row r="353" spans="1:10" ht="30" x14ac:dyDescent="0.2">
      <c r="A353" s="103"/>
      <c r="B353" s="91" t="s">
        <v>970</v>
      </c>
      <c r="C353" s="92" t="s">
        <v>243</v>
      </c>
      <c r="D353" s="93" t="s">
        <v>971</v>
      </c>
      <c r="E353" s="93" t="s">
        <v>310</v>
      </c>
      <c r="F353" s="94">
        <v>205.8</v>
      </c>
      <c r="G353" s="100"/>
      <c r="H353" s="95">
        <f t="shared" si="5"/>
        <v>0</v>
      </c>
      <c r="I353" s="96" t="s">
        <v>293</v>
      </c>
      <c r="J353" s="97" t="s">
        <v>933</v>
      </c>
    </row>
    <row r="354" spans="1:10" ht="30" x14ac:dyDescent="0.2">
      <c r="A354" s="103"/>
      <c r="B354" s="91" t="s">
        <v>972</v>
      </c>
      <c r="C354" s="99"/>
      <c r="D354" s="93" t="s">
        <v>973</v>
      </c>
      <c r="E354" s="93" t="s">
        <v>292</v>
      </c>
      <c r="F354" s="94"/>
      <c r="G354" s="100"/>
      <c r="H354" s="95">
        <f t="shared" si="5"/>
        <v>0</v>
      </c>
      <c r="I354" s="96" t="s">
        <v>293</v>
      </c>
      <c r="J354" s="97" t="s">
        <v>933</v>
      </c>
    </row>
    <row r="355" spans="1:10" ht="30" x14ac:dyDescent="0.2">
      <c r="A355" s="103"/>
      <c r="B355" s="91" t="s">
        <v>974</v>
      </c>
      <c r="C355" s="92"/>
      <c r="D355" s="93" t="s">
        <v>975</v>
      </c>
      <c r="E355" s="93" t="s">
        <v>292</v>
      </c>
      <c r="F355" s="94"/>
      <c r="G355" s="100"/>
      <c r="H355" s="95">
        <f t="shared" si="5"/>
        <v>0</v>
      </c>
      <c r="I355" s="96" t="s">
        <v>293</v>
      </c>
      <c r="J355" s="97" t="s">
        <v>933</v>
      </c>
    </row>
    <row r="356" spans="1:10" ht="30" x14ac:dyDescent="0.2">
      <c r="A356" s="103"/>
      <c r="B356" s="91" t="s">
        <v>976</v>
      </c>
      <c r="C356" s="92"/>
      <c r="D356" s="93" t="s">
        <v>977</v>
      </c>
      <c r="E356" s="93" t="s">
        <v>310</v>
      </c>
      <c r="F356" s="94">
        <v>78.900000000000006</v>
      </c>
      <c r="G356" s="100"/>
      <c r="H356" s="95">
        <f t="shared" si="5"/>
        <v>0</v>
      </c>
      <c r="I356" s="96" t="s">
        <v>293</v>
      </c>
      <c r="J356" s="97" t="s">
        <v>933</v>
      </c>
    </row>
    <row r="357" spans="1:10" ht="30" x14ac:dyDescent="0.2">
      <c r="A357" s="103"/>
      <c r="B357" s="91" t="s">
        <v>978</v>
      </c>
      <c r="C357" s="92" t="s">
        <v>243</v>
      </c>
      <c r="D357" s="93" t="s">
        <v>979</v>
      </c>
      <c r="E357" s="93" t="s">
        <v>292</v>
      </c>
      <c r="F357" s="94"/>
      <c r="G357" s="100"/>
      <c r="H357" s="95">
        <f t="shared" si="5"/>
        <v>0</v>
      </c>
      <c r="I357" s="96" t="s">
        <v>293</v>
      </c>
      <c r="J357" s="97" t="s">
        <v>933</v>
      </c>
    </row>
    <row r="358" spans="1:10" ht="30" x14ac:dyDescent="0.2">
      <c r="A358" s="103"/>
      <c r="B358" s="91" t="s">
        <v>980</v>
      </c>
      <c r="C358" s="92" t="s">
        <v>243</v>
      </c>
      <c r="D358" s="93" t="s">
        <v>981</v>
      </c>
      <c r="E358" s="93" t="s">
        <v>310</v>
      </c>
      <c r="F358" s="94">
        <v>116.8</v>
      </c>
      <c r="G358" s="100"/>
      <c r="H358" s="95">
        <f t="shared" si="5"/>
        <v>0</v>
      </c>
      <c r="I358" s="96" t="s">
        <v>293</v>
      </c>
      <c r="J358" s="97" t="s">
        <v>933</v>
      </c>
    </row>
    <row r="359" spans="1:10" ht="30" x14ac:dyDescent="0.2">
      <c r="A359" s="103"/>
      <c r="B359" s="91" t="s">
        <v>982</v>
      </c>
      <c r="C359" s="98"/>
      <c r="D359" s="93" t="s">
        <v>983</v>
      </c>
      <c r="E359" s="93" t="s">
        <v>292</v>
      </c>
      <c r="F359" s="94"/>
      <c r="G359" s="100"/>
      <c r="H359" s="95">
        <f t="shared" si="5"/>
        <v>0</v>
      </c>
      <c r="I359" s="96" t="s">
        <v>293</v>
      </c>
      <c r="J359" s="97" t="s">
        <v>933</v>
      </c>
    </row>
    <row r="360" spans="1:10" ht="30" x14ac:dyDescent="0.2">
      <c r="A360" s="103"/>
      <c r="B360" s="91" t="s">
        <v>984</v>
      </c>
      <c r="C360" s="99"/>
      <c r="D360" s="93" t="s">
        <v>985</v>
      </c>
      <c r="E360" s="93" t="s">
        <v>292</v>
      </c>
      <c r="F360" s="94"/>
      <c r="G360" s="100"/>
      <c r="H360" s="95">
        <f t="shared" si="5"/>
        <v>0</v>
      </c>
      <c r="I360" s="96" t="s">
        <v>293</v>
      </c>
      <c r="J360" s="97" t="s">
        <v>933</v>
      </c>
    </row>
    <row r="361" spans="1:10" ht="30" x14ac:dyDescent="0.2">
      <c r="A361" s="103"/>
      <c r="B361" s="91" t="s">
        <v>986</v>
      </c>
      <c r="C361" s="92"/>
      <c r="D361" s="93" t="s">
        <v>987</v>
      </c>
      <c r="E361" s="93" t="s">
        <v>292</v>
      </c>
      <c r="F361" s="94"/>
      <c r="G361" s="100"/>
      <c r="H361" s="95">
        <f t="shared" si="5"/>
        <v>0</v>
      </c>
      <c r="I361" s="96" t="s">
        <v>293</v>
      </c>
      <c r="J361" s="97" t="s">
        <v>933</v>
      </c>
    </row>
    <row r="362" spans="1:10" ht="30" x14ac:dyDescent="0.2">
      <c r="A362" s="103"/>
      <c r="B362" s="91" t="s">
        <v>988</v>
      </c>
      <c r="C362" s="92"/>
      <c r="D362" s="93" t="s">
        <v>989</v>
      </c>
      <c r="E362" s="93" t="s">
        <v>741</v>
      </c>
      <c r="F362" s="94">
        <v>22</v>
      </c>
      <c r="G362" s="100"/>
      <c r="H362" s="95">
        <f t="shared" si="5"/>
        <v>0</v>
      </c>
      <c r="I362" s="96" t="s">
        <v>293</v>
      </c>
      <c r="J362" s="97" t="s">
        <v>933</v>
      </c>
    </row>
    <row r="363" spans="1:10" ht="30" x14ac:dyDescent="0.2">
      <c r="A363" s="103"/>
      <c r="B363" s="91" t="s">
        <v>990</v>
      </c>
      <c r="C363" s="98"/>
      <c r="D363" s="93" t="s">
        <v>991</v>
      </c>
      <c r="E363" s="93" t="s">
        <v>292</v>
      </c>
      <c r="F363" s="94"/>
      <c r="G363" s="100"/>
      <c r="H363" s="95">
        <f t="shared" si="5"/>
        <v>0</v>
      </c>
      <c r="I363" s="96" t="s">
        <v>293</v>
      </c>
      <c r="J363" s="97" t="s">
        <v>933</v>
      </c>
    </row>
    <row r="364" spans="1:10" ht="30" x14ac:dyDescent="0.2">
      <c r="A364" s="103"/>
      <c r="B364" s="91" t="s">
        <v>992</v>
      </c>
      <c r="C364" s="99"/>
      <c r="D364" s="93" t="s">
        <v>993</v>
      </c>
      <c r="E364" s="93" t="s">
        <v>292</v>
      </c>
      <c r="F364" s="94"/>
      <c r="G364" s="100"/>
      <c r="H364" s="95">
        <f t="shared" si="5"/>
        <v>0</v>
      </c>
      <c r="I364" s="96" t="s">
        <v>293</v>
      </c>
      <c r="J364" s="97" t="s">
        <v>933</v>
      </c>
    </row>
    <row r="365" spans="1:10" ht="30" x14ac:dyDescent="0.2">
      <c r="A365" s="103"/>
      <c r="B365" s="91" t="s">
        <v>994</v>
      </c>
      <c r="C365" s="92" t="s">
        <v>243</v>
      </c>
      <c r="D365" s="93" t="s">
        <v>995</v>
      </c>
      <c r="E365" s="93" t="s">
        <v>741</v>
      </c>
      <c r="F365" s="94">
        <v>1</v>
      </c>
      <c r="G365" s="100"/>
      <c r="H365" s="95">
        <f t="shared" si="5"/>
        <v>0</v>
      </c>
      <c r="I365" s="96" t="s">
        <v>293</v>
      </c>
      <c r="J365" s="97" t="s">
        <v>933</v>
      </c>
    </row>
    <row r="366" spans="1:10" ht="30" x14ac:dyDescent="0.2">
      <c r="A366" s="103"/>
      <c r="B366" s="91" t="s">
        <v>996</v>
      </c>
      <c r="C366" s="99"/>
      <c r="D366" s="93" t="s">
        <v>997</v>
      </c>
      <c r="E366" s="92"/>
      <c r="F366" s="101"/>
      <c r="G366" s="100"/>
      <c r="H366" s="95">
        <f t="shared" si="5"/>
        <v>0</v>
      </c>
      <c r="I366" s="96" t="s">
        <v>289</v>
      </c>
      <c r="J366" s="97" t="s">
        <v>933</v>
      </c>
    </row>
    <row r="367" spans="1:10" ht="30" x14ac:dyDescent="0.2">
      <c r="A367" s="103"/>
      <c r="B367" s="91" t="s">
        <v>998</v>
      </c>
      <c r="C367" s="92" t="s">
        <v>243</v>
      </c>
      <c r="D367" s="93" t="s">
        <v>999</v>
      </c>
      <c r="E367" s="93" t="s">
        <v>292</v>
      </c>
      <c r="F367" s="94"/>
      <c r="G367" s="100"/>
      <c r="H367" s="95">
        <f t="shared" si="5"/>
        <v>0</v>
      </c>
      <c r="I367" s="96" t="s">
        <v>293</v>
      </c>
      <c r="J367" s="97" t="s">
        <v>933</v>
      </c>
    </row>
    <row r="368" spans="1:10" ht="30" x14ac:dyDescent="0.2">
      <c r="A368" s="103"/>
      <c r="B368" s="91" t="s">
        <v>1000</v>
      </c>
      <c r="C368" s="92" t="s">
        <v>243</v>
      </c>
      <c r="D368" s="93" t="s">
        <v>1001</v>
      </c>
      <c r="E368" s="93" t="s">
        <v>1002</v>
      </c>
      <c r="F368" s="94">
        <v>1</v>
      </c>
      <c r="G368" s="100"/>
      <c r="H368" s="95">
        <f t="shared" si="5"/>
        <v>0</v>
      </c>
      <c r="I368" s="96" t="s">
        <v>293</v>
      </c>
      <c r="J368" s="97" t="s">
        <v>933</v>
      </c>
    </row>
    <row r="369" spans="1:10" ht="30" x14ac:dyDescent="0.2">
      <c r="A369" s="103"/>
      <c r="B369" s="91" t="s">
        <v>1003</v>
      </c>
      <c r="C369" s="92" t="s">
        <v>243</v>
      </c>
      <c r="D369" s="93" t="s">
        <v>1004</v>
      </c>
      <c r="E369" s="93" t="s">
        <v>1002</v>
      </c>
      <c r="F369" s="94">
        <v>1</v>
      </c>
      <c r="G369" s="100"/>
      <c r="H369" s="95">
        <f t="shared" si="5"/>
        <v>0</v>
      </c>
      <c r="I369" s="96" t="s">
        <v>293</v>
      </c>
      <c r="J369" s="97" t="s">
        <v>933</v>
      </c>
    </row>
    <row r="370" spans="1:10" ht="30" x14ac:dyDescent="0.2">
      <c r="A370" s="103"/>
      <c r="B370" s="91" t="s">
        <v>1005</v>
      </c>
      <c r="C370" s="92" t="s">
        <v>243</v>
      </c>
      <c r="D370" s="93" t="s">
        <v>1006</v>
      </c>
      <c r="E370" s="93" t="s">
        <v>1002</v>
      </c>
      <c r="F370" s="94">
        <v>1</v>
      </c>
      <c r="G370" s="100"/>
      <c r="H370" s="95">
        <f t="shared" si="5"/>
        <v>0</v>
      </c>
      <c r="I370" s="96" t="s">
        <v>293</v>
      </c>
      <c r="J370" s="97" t="s">
        <v>933</v>
      </c>
    </row>
    <row r="371" spans="1:10" ht="30" x14ac:dyDescent="0.2">
      <c r="A371" s="103"/>
      <c r="B371" s="91" t="s">
        <v>1007</v>
      </c>
      <c r="C371" s="92" t="s">
        <v>243</v>
      </c>
      <c r="D371" s="93" t="s">
        <v>1008</v>
      </c>
      <c r="E371" s="93" t="s">
        <v>1002</v>
      </c>
      <c r="F371" s="94">
        <v>1</v>
      </c>
      <c r="G371" s="100"/>
      <c r="H371" s="95">
        <f t="shared" si="5"/>
        <v>0</v>
      </c>
      <c r="I371" s="96" t="s">
        <v>293</v>
      </c>
      <c r="J371" s="97" t="s">
        <v>933</v>
      </c>
    </row>
    <row r="372" spans="1:10" ht="30" x14ac:dyDescent="0.2">
      <c r="A372" s="103"/>
      <c r="B372" s="91" t="s">
        <v>1009</v>
      </c>
      <c r="C372" s="92" t="s">
        <v>243</v>
      </c>
      <c r="D372" s="93" t="s">
        <v>1010</v>
      </c>
      <c r="E372" s="93" t="s">
        <v>1002</v>
      </c>
      <c r="F372" s="94">
        <v>1</v>
      </c>
      <c r="G372" s="100"/>
      <c r="H372" s="95">
        <f t="shared" si="5"/>
        <v>0</v>
      </c>
      <c r="I372" s="96" t="s">
        <v>293</v>
      </c>
      <c r="J372" s="97" t="s">
        <v>933</v>
      </c>
    </row>
    <row r="373" spans="1:10" ht="30" x14ac:dyDescent="0.2">
      <c r="A373" s="103"/>
      <c r="B373" s="91" t="s">
        <v>1011</v>
      </c>
      <c r="C373" s="92" t="s">
        <v>243</v>
      </c>
      <c r="D373" s="93" t="s">
        <v>1012</v>
      </c>
      <c r="E373" s="93" t="s">
        <v>1002</v>
      </c>
      <c r="F373" s="94">
        <v>1</v>
      </c>
      <c r="G373" s="100"/>
      <c r="H373" s="95">
        <f t="shared" si="5"/>
        <v>0</v>
      </c>
      <c r="I373" s="96" t="s">
        <v>293</v>
      </c>
      <c r="J373" s="97" t="s">
        <v>933</v>
      </c>
    </row>
    <row r="374" spans="1:10" ht="30" x14ac:dyDescent="0.2">
      <c r="A374" s="103"/>
      <c r="B374" s="91" t="s">
        <v>1013</v>
      </c>
      <c r="C374" s="92" t="s">
        <v>243</v>
      </c>
      <c r="D374" s="93" t="s">
        <v>1014</v>
      </c>
      <c r="E374" s="93" t="s">
        <v>1002</v>
      </c>
      <c r="F374" s="94">
        <v>1</v>
      </c>
      <c r="G374" s="100"/>
      <c r="H374" s="95">
        <f t="shared" si="5"/>
        <v>0</v>
      </c>
      <c r="I374" s="96" t="s">
        <v>293</v>
      </c>
      <c r="J374" s="97" t="s">
        <v>933</v>
      </c>
    </row>
    <row r="375" spans="1:10" ht="30" x14ac:dyDescent="0.2">
      <c r="A375" s="103"/>
      <c r="B375" s="91" t="s">
        <v>1015</v>
      </c>
      <c r="C375" s="92" t="s">
        <v>243</v>
      </c>
      <c r="D375" s="93" t="s">
        <v>1016</v>
      </c>
      <c r="E375" s="93" t="s">
        <v>1002</v>
      </c>
      <c r="F375" s="94">
        <v>1</v>
      </c>
      <c r="G375" s="100"/>
      <c r="H375" s="95">
        <f t="shared" si="5"/>
        <v>0</v>
      </c>
      <c r="I375" s="96" t="s">
        <v>293</v>
      </c>
      <c r="J375" s="97" t="s">
        <v>933</v>
      </c>
    </row>
    <row r="376" spans="1:10" ht="30" x14ac:dyDescent="0.2">
      <c r="A376" s="103"/>
      <c r="B376" s="91" t="s">
        <v>1017</v>
      </c>
      <c r="C376" s="98"/>
      <c r="D376" s="93" t="s">
        <v>1018</v>
      </c>
      <c r="E376" s="93" t="s">
        <v>292</v>
      </c>
      <c r="F376" s="94"/>
      <c r="G376" s="100"/>
      <c r="H376" s="95">
        <f t="shared" si="5"/>
        <v>0</v>
      </c>
      <c r="I376" s="96" t="s">
        <v>293</v>
      </c>
      <c r="J376" s="97" t="s">
        <v>933</v>
      </c>
    </row>
    <row r="377" spans="1:10" ht="30" x14ac:dyDescent="0.2">
      <c r="A377" s="103"/>
      <c r="B377" s="91" t="s">
        <v>1019</v>
      </c>
      <c r="C377" s="99"/>
      <c r="D377" s="93" t="s">
        <v>1020</v>
      </c>
      <c r="E377" s="92"/>
      <c r="F377" s="101"/>
      <c r="G377" s="100"/>
      <c r="H377" s="95">
        <f t="shared" si="5"/>
        <v>0</v>
      </c>
      <c r="I377" s="96" t="s">
        <v>289</v>
      </c>
      <c r="J377" s="97" t="s">
        <v>933</v>
      </c>
    </row>
    <row r="378" spans="1:10" ht="30" x14ac:dyDescent="0.2">
      <c r="A378" s="103"/>
      <c r="B378" s="91" t="s">
        <v>1021</v>
      </c>
      <c r="C378" s="92"/>
      <c r="D378" s="93" t="s">
        <v>1022</v>
      </c>
      <c r="E378" s="93" t="s">
        <v>292</v>
      </c>
      <c r="F378" s="94"/>
      <c r="G378" s="100"/>
      <c r="H378" s="95">
        <f t="shared" si="5"/>
        <v>0</v>
      </c>
      <c r="I378" s="96" t="s">
        <v>293</v>
      </c>
      <c r="J378" s="97" t="s">
        <v>933</v>
      </c>
    </row>
    <row r="379" spans="1:10" ht="30" x14ac:dyDescent="0.2">
      <c r="A379" s="103"/>
      <c r="B379" s="91" t="s">
        <v>1023</v>
      </c>
      <c r="C379" s="92"/>
      <c r="D379" s="93" t="s">
        <v>1024</v>
      </c>
      <c r="E379" s="93" t="s">
        <v>890</v>
      </c>
      <c r="F379" s="94">
        <v>1</v>
      </c>
      <c r="G379" s="100"/>
      <c r="H379" s="95">
        <f t="shared" si="5"/>
        <v>0</v>
      </c>
      <c r="I379" s="96" t="s">
        <v>293</v>
      </c>
      <c r="J379" s="97" t="s">
        <v>933</v>
      </c>
    </row>
    <row r="380" spans="1:10" ht="30" x14ac:dyDescent="0.2">
      <c r="A380" s="103"/>
      <c r="B380" s="91" t="s">
        <v>1025</v>
      </c>
      <c r="C380" s="92" t="s">
        <v>243</v>
      </c>
      <c r="D380" s="93" t="s">
        <v>1026</v>
      </c>
      <c r="E380" s="93" t="s">
        <v>292</v>
      </c>
      <c r="F380" s="94"/>
      <c r="G380" s="100"/>
      <c r="H380" s="95">
        <f t="shared" si="5"/>
        <v>0</v>
      </c>
      <c r="I380" s="96" t="s">
        <v>293</v>
      </c>
      <c r="J380" s="97" t="s">
        <v>933</v>
      </c>
    </row>
    <row r="381" spans="1:10" ht="60" x14ac:dyDescent="0.2">
      <c r="A381" s="103"/>
      <c r="B381" s="91" t="s">
        <v>1027</v>
      </c>
      <c r="C381" s="92" t="s">
        <v>243</v>
      </c>
      <c r="D381" s="93" t="s">
        <v>1028</v>
      </c>
      <c r="E381" s="93" t="s">
        <v>1002</v>
      </c>
      <c r="F381" s="94">
        <v>7</v>
      </c>
      <c r="G381" s="100"/>
      <c r="H381" s="95">
        <f t="shared" si="5"/>
        <v>0</v>
      </c>
      <c r="I381" s="96" t="s">
        <v>293</v>
      </c>
      <c r="J381" s="97" t="s">
        <v>933</v>
      </c>
    </row>
    <row r="382" spans="1:10" ht="60" x14ac:dyDescent="0.2">
      <c r="A382" s="103"/>
      <c r="B382" s="91" t="s">
        <v>1029</v>
      </c>
      <c r="C382" s="92" t="s">
        <v>243</v>
      </c>
      <c r="D382" s="93" t="s">
        <v>1030</v>
      </c>
      <c r="E382" s="93" t="s">
        <v>1002</v>
      </c>
      <c r="F382" s="94">
        <v>2</v>
      </c>
      <c r="G382" s="100"/>
      <c r="H382" s="95">
        <f t="shared" si="5"/>
        <v>0</v>
      </c>
      <c r="I382" s="96" t="s">
        <v>293</v>
      </c>
      <c r="J382" s="97" t="s">
        <v>933</v>
      </c>
    </row>
    <row r="383" spans="1:10" ht="60" x14ac:dyDescent="0.2">
      <c r="A383" s="103"/>
      <c r="B383" s="91" t="s">
        <v>1031</v>
      </c>
      <c r="C383" s="92" t="s">
        <v>243</v>
      </c>
      <c r="D383" s="93" t="s">
        <v>1032</v>
      </c>
      <c r="E383" s="93" t="s">
        <v>1002</v>
      </c>
      <c r="F383" s="94">
        <v>4</v>
      </c>
      <c r="G383" s="100"/>
      <c r="H383" s="95">
        <f t="shared" si="5"/>
        <v>0</v>
      </c>
      <c r="I383" s="96" t="s">
        <v>293</v>
      </c>
      <c r="J383" s="97" t="s">
        <v>933</v>
      </c>
    </row>
    <row r="384" spans="1:10" ht="60" x14ac:dyDescent="0.2">
      <c r="A384" s="103"/>
      <c r="B384" s="91" t="s">
        <v>1033</v>
      </c>
      <c r="C384" s="92" t="s">
        <v>243</v>
      </c>
      <c r="D384" s="93" t="s">
        <v>1034</v>
      </c>
      <c r="E384" s="93" t="s">
        <v>1002</v>
      </c>
      <c r="F384" s="94">
        <v>28</v>
      </c>
      <c r="G384" s="100"/>
      <c r="H384" s="95">
        <f t="shared" si="5"/>
        <v>0</v>
      </c>
      <c r="I384" s="96" t="s">
        <v>293</v>
      </c>
      <c r="J384" s="97" t="s">
        <v>933</v>
      </c>
    </row>
    <row r="385" spans="1:10" ht="60" x14ac:dyDescent="0.2">
      <c r="A385" s="103"/>
      <c r="B385" s="91" t="s">
        <v>1035</v>
      </c>
      <c r="C385" s="92" t="s">
        <v>243</v>
      </c>
      <c r="D385" s="93" t="s">
        <v>1036</v>
      </c>
      <c r="E385" s="93" t="s">
        <v>1002</v>
      </c>
      <c r="F385" s="94">
        <v>11</v>
      </c>
      <c r="G385" s="100"/>
      <c r="H385" s="95">
        <f t="shared" si="5"/>
        <v>0</v>
      </c>
      <c r="I385" s="96" t="s">
        <v>293</v>
      </c>
      <c r="J385" s="97" t="s">
        <v>933</v>
      </c>
    </row>
    <row r="386" spans="1:10" ht="60" x14ac:dyDescent="0.2">
      <c r="A386" s="103"/>
      <c r="B386" s="91" t="s">
        <v>1037</v>
      </c>
      <c r="C386" s="92" t="s">
        <v>243</v>
      </c>
      <c r="D386" s="93" t="s">
        <v>1038</v>
      </c>
      <c r="E386" s="93" t="s">
        <v>1002</v>
      </c>
      <c r="F386" s="94">
        <v>6</v>
      </c>
      <c r="G386" s="100"/>
      <c r="H386" s="95">
        <f t="shared" si="5"/>
        <v>0</v>
      </c>
      <c r="I386" s="96" t="s">
        <v>293</v>
      </c>
      <c r="J386" s="97" t="s">
        <v>933</v>
      </c>
    </row>
    <row r="387" spans="1:10" ht="30" x14ac:dyDescent="0.2">
      <c r="A387" s="103"/>
      <c r="B387" s="91" t="s">
        <v>1039</v>
      </c>
      <c r="C387" s="92" t="s">
        <v>243</v>
      </c>
      <c r="D387" s="93" t="s">
        <v>1040</v>
      </c>
      <c r="E387" s="93" t="s">
        <v>1002</v>
      </c>
      <c r="F387" s="94">
        <v>12</v>
      </c>
      <c r="G387" s="100"/>
      <c r="H387" s="95">
        <f t="shared" si="5"/>
        <v>0</v>
      </c>
      <c r="I387" s="96" t="s">
        <v>293</v>
      </c>
      <c r="J387" s="97" t="s">
        <v>933</v>
      </c>
    </row>
    <row r="388" spans="1:10" ht="60" x14ac:dyDescent="0.2">
      <c r="A388" s="103"/>
      <c r="B388" s="91" t="s">
        <v>1041</v>
      </c>
      <c r="C388" s="92" t="s">
        <v>243</v>
      </c>
      <c r="D388" s="93" t="s">
        <v>1042</v>
      </c>
      <c r="E388" s="93" t="s">
        <v>1002</v>
      </c>
      <c r="F388" s="94">
        <v>26</v>
      </c>
      <c r="G388" s="100"/>
      <c r="H388" s="95">
        <f t="shared" si="5"/>
        <v>0</v>
      </c>
      <c r="I388" s="96" t="s">
        <v>293</v>
      </c>
      <c r="J388" s="97" t="s">
        <v>933</v>
      </c>
    </row>
    <row r="389" spans="1:10" ht="30" x14ac:dyDescent="0.2">
      <c r="A389" s="103"/>
      <c r="B389" s="91" t="s">
        <v>1043</v>
      </c>
      <c r="C389" s="92" t="s">
        <v>243</v>
      </c>
      <c r="D389" s="93" t="s">
        <v>1044</v>
      </c>
      <c r="E389" s="93" t="s">
        <v>1002</v>
      </c>
      <c r="F389" s="94">
        <v>4</v>
      </c>
      <c r="G389" s="100"/>
      <c r="H389" s="95">
        <f t="shared" si="5"/>
        <v>0</v>
      </c>
      <c r="I389" s="96" t="s">
        <v>293</v>
      </c>
      <c r="J389" s="97" t="s">
        <v>933</v>
      </c>
    </row>
    <row r="390" spans="1:10" ht="30" x14ac:dyDescent="0.2">
      <c r="A390" s="103"/>
      <c r="B390" s="91" t="s">
        <v>1045</v>
      </c>
      <c r="C390" s="92" t="s">
        <v>243</v>
      </c>
      <c r="D390" s="93" t="s">
        <v>1046</v>
      </c>
      <c r="E390" s="93" t="s">
        <v>1002</v>
      </c>
      <c r="F390" s="94">
        <v>16</v>
      </c>
      <c r="G390" s="100"/>
      <c r="H390" s="95">
        <f t="shared" si="5"/>
        <v>0</v>
      </c>
      <c r="I390" s="96" t="s">
        <v>293</v>
      </c>
      <c r="J390" s="97" t="s">
        <v>933</v>
      </c>
    </row>
    <row r="391" spans="1:10" ht="120" x14ac:dyDescent="0.2">
      <c r="A391" s="103"/>
      <c r="B391" s="91" t="s">
        <v>1047</v>
      </c>
      <c r="C391" s="92" t="s">
        <v>243</v>
      </c>
      <c r="D391" s="93" t="s">
        <v>1048</v>
      </c>
      <c r="E391" s="93" t="s">
        <v>1002</v>
      </c>
      <c r="F391" s="94">
        <v>1</v>
      </c>
      <c r="G391" s="100"/>
      <c r="H391" s="95">
        <f t="shared" si="5"/>
        <v>0</v>
      </c>
      <c r="I391" s="96" t="s">
        <v>293</v>
      </c>
      <c r="J391" s="97" t="s">
        <v>933</v>
      </c>
    </row>
    <row r="392" spans="1:10" ht="30" x14ac:dyDescent="0.2">
      <c r="A392" s="103"/>
      <c r="B392" s="91" t="s">
        <v>1049</v>
      </c>
      <c r="C392" s="92" t="s">
        <v>243</v>
      </c>
      <c r="D392" s="93" t="s">
        <v>1050</v>
      </c>
      <c r="E392" s="93" t="s">
        <v>1002</v>
      </c>
      <c r="F392" s="94">
        <v>59</v>
      </c>
      <c r="G392" s="100"/>
      <c r="H392" s="95">
        <f t="shared" si="5"/>
        <v>0</v>
      </c>
      <c r="I392" s="96" t="s">
        <v>293</v>
      </c>
      <c r="J392" s="97" t="s">
        <v>933</v>
      </c>
    </row>
    <row r="393" spans="1:10" ht="30" x14ac:dyDescent="0.2">
      <c r="A393" s="103"/>
      <c r="B393" s="91" t="s">
        <v>1051</v>
      </c>
      <c r="C393" s="92" t="s">
        <v>243</v>
      </c>
      <c r="D393" s="93" t="s">
        <v>1052</v>
      </c>
      <c r="E393" s="93" t="s">
        <v>310</v>
      </c>
      <c r="F393" s="94">
        <v>40.86</v>
      </c>
      <c r="G393" s="100"/>
      <c r="H393" s="95">
        <f t="shared" si="5"/>
        <v>0</v>
      </c>
      <c r="I393" s="96" t="s">
        <v>293</v>
      </c>
      <c r="J393" s="97" t="s">
        <v>933</v>
      </c>
    </row>
    <row r="394" spans="1:10" ht="30" x14ac:dyDescent="0.2">
      <c r="A394" s="103"/>
      <c r="B394" s="91" t="s">
        <v>1053</v>
      </c>
      <c r="C394" s="92" t="s">
        <v>243</v>
      </c>
      <c r="D394" s="93" t="s">
        <v>1054</v>
      </c>
      <c r="E394" s="93" t="s">
        <v>292</v>
      </c>
      <c r="F394" s="94"/>
      <c r="G394" s="100"/>
      <c r="H394" s="95">
        <f t="shared" si="5"/>
        <v>0</v>
      </c>
      <c r="I394" s="96" t="s">
        <v>293</v>
      </c>
      <c r="J394" s="97" t="s">
        <v>933</v>
      </c>
    </row>
    <row r="395" spans="1:10" ht="30" x14ac:dyDescent="0.2">
      <c r="A395" s="103"/>
      <c r="B395" s="91" t="s">
        <v>1055</v>
      </c>
      <c r="C395" s="92" t="s">
        <v>243</v>
      </c>
      <c r="D395" s="93" t="s">
        <v>1056</v>
      </c>
      <c r="E395" s="93" t="s">
        <v>292</v>
      </c>
      <c r="F395" s="94"/>
      <c r="G395" s="100"/>
      <c r="H395" s="95">
        <f t="shared" si="5"/>
        <v>0</v>
      </c>
      <c r="I395" s="96" t="s">
        <v>293</v>
      </c>
      <c r="J395" s="97" t="s">
        <v>933</v>
      </c>
    </row>
    <row r="396" spans="1:10" ht="30" x14ac:dyDescent="0.2">
      <c r="A396" s="103"/>
      <c r="B396" s="91" t="s">
        <v>1057</v>
      </c>
      <c r="C396" s="92" t="s">
        <v>243</v>
      </c>
      <c r="D396" s="93" t="s">
        <v>1058</v>
      </c>
      <c r="E396" s="93" t="s">
        <v>741</v>
      </c>
      <c r="F396" s="94">
        <v>9</v>
      </c>
      <c r="G396" s="100"/>
      <c r="H396" s="95">
        <f t="shared" si="5"/>
        <v>0</v>
      </c>
      <c r="I396" s="96" t="s">
        <v>293</v>
      </c>
      <c r="J396" s="97" t="s">
        <v>933</v>
      </c>
    </row>
    <row r="397" spans="1:10" ht="30" x14ac:dyDescent="0.2">
      <c r="A397" s="103"/>
      <c r="B397" s="91" t="s">
        <v>1059</v>
      </c>
      <c r="C397" s="92" t="s">
        <v>243</v>
      </c>
      <c r="D397" s="93" t="s">
        <v>1060</v>
      </c>
      <c r="E397" s="93" t="s">
        <v>741</v>
      </c>
      <c r="F397" s="94">
        <v>10</v>
      </c>
      <c r="G397" s="100"/>
      <c r="H397" s="95">
        <f t="shared" si="5"/>
        <v>0</v>
      </c>
      <c r="I397" s="96" t="s">
        <v>293</v>
      </c>
      <c r="J397" s="97" t="s">
        <v>933</v>
      </c>
    </row>
    <row r="398" spans="1:10" ht="30" x14ac:dyDescent="0.2">
      <c r="A398" s="103"/>
      <c r="B398" s="91" t="s">
        <v>1061</v>
      </c>
      <c r="C398" s="92" t="s">
        <v>243</v>
      </c>
      <c r="D398" s="93" t="s">
        <v>1062</v>
      </c>
      <c r="E398" s="93" t="s">
        <v>741</v>
      </c>
      <c r="F398" s="94">
        <v>12</v>
      </c>
      <c r="G398" s="100"/>
      <c r="H398" s="95">
        <f t="shared" si="5"/>
        <v>0</v>
      </c>
      <c r="I398" s="96" t="s">
        <v>293</v>
      </c>
      <c r="J398" s="97" t="s">
        <v>933</v>
      </c>
    </row>
    <row r="399" spans="1:10" ht="30" x14ac:dyDescent="0.2">
      <c r="A399" s="103"/>
      <c r="B399" s="91" t="s">
        <v>1063</v>
      </c>
      <c r="C399" s="92" t="s">
        <v>243</v>
      </c>
      <c r="D399" s="93" t="s">
        <v>1064</v>
      </c>
      <c r="E399" s="93" t="s">
        <v>741</v>
      </c>
      <c r="F399" s="94">
        <v>9</v>
      </c>
      <c r="G399" s="100"/>
      <c r="H399" s="95">
        <f t="shared" si="5"/>
        <v>0</v>
      </c>
      <c r="I399" s="96" t="s">
        <v>293</v>
      </c>
      <c r="J399" s="97" t="s">
        <v>933</v>
      </c>
    </row>
    <row r="400" spans="1:10" ht="30" x14ac:dyDescent="0.2">
      <c r="A400" s="103"/>
      <c r="B400" s="91" t="s">
        <v>1065</v>
      </c>
      <c r="C400" s="92" t="s">
        <v>243</v>
      </c>
      <c r="D400" s="93" t="s">
        <v>1066</v>
      </c>
      <c r="E400" s="93" t="s">
        <v>741</v>
      </c>
      <c r="F400" s="94">
        <v>2</v>
      </c>
      <c r="G400" s="100"/>
      <c r="H400" s="95">
        <f t="shared" si="5"/>
        <v>0</v>
      </c>
      <c r="I400" s="96" t="s">
        <v>293</v>
      </c>
      <c r="J400" s="97" t="s">
        <v>933</v>
      </c>
    </row>
    <row r="401" spans="1:10" ht="30" x14ac:dyDescent="0.2">
      <c r="A401" s="103"/>
      <c r="B401" s="91" t="s">
        <v>1067</v>
      </c>
      <c r="C401" s="92" t="s">
        <v>243</v>
      </c>
      <c r="D401" s="93" t="s">
        <v>1068</v>
      </c>
      <c r="E401" s="93" t="s">
        <v>741</v>
      </c>
      <c r="F401" s="94">
        <v>4</v>
      </c>
      <c r="G401" s="100"/>
      <c r="H401" s="95">
        <f t="shared" si="5"/>
        <v>0</v>
      </c>
      <c r="I401" s="96" t="s">
        <v>293</v>
      </c>
      <c r="J401" s="97" t="s">
        <v>933</v>
      </c>
    </row>
    <row r="402" spans="1:10" ht="30" x14ac:dyDescent="0.2">
      <c r="A402" s="103"/>
      <c r="B402" s="91" t="s">
        <v>1069</v>
      </c>
      <c r="C402" s="92" t="s">
        <v>243</v>
      </c>
      <c r="D402" s="93" t="s">
        <v>1070</v>
      </c>
      <c r="E402" s="93" t="s">
        <v>741</v>
      </c>
      <c r="F402" s="94">
        <v>1</v>
      </c>
      <c r="G402" s="100"/>
      <c r="H402" s="95">
        <f t="shared" si="5"/>
        <v>0</v>
      </c>
      <c r="I402" s="96" t="s">
        <v>293</v>
      </c>
      <c r="J402" s="97" t="s">
        <v>933</v>
      </c>
    </row>
    <row r="403" spans="1:10" ht="30" x14ac:dyDescent="0.2">
      <c r="A403" s="103"/>
      <c r="B403" s="91" t="s">
        <v>1071</v>
      </c>
      <c r="C403" s="92" t="s">
        <v>243</v>
      </c>
      <c r="D403" s="93" t="s">
        <v>1072</v>
      </c>
      <c r="E403" s="93" t="s">
        <v>292</v>
      </c>
      <c r="F403" s="94"/>
      <c r="G403" s="100"/>
      <c r="H403" s="95">
        <f t="shared" si="5"/>
        <v>0</v>
      </c>
      <c r="I403" s="96" t="s">
        <v>293</v>
      </c>
      <c r="J403" s="97" t="s">
        <v>933</v>
      </c>
    </row>
    <row r="404" spans="1:10" ht="30" x14ac:dyDescent="0.2">
      <c r="A404" s="103"/>
      <c r="B404" s="91" t="s">
        <v>1073</v>
      </c>
      <c r="C404" s="92" t="s">
        <v>243</v>
      </c>
      <c r="D404" s="93" t="s">
        <v>1074</v>
      </c>
      <c r="E404" s="93" t="s">
        <v>741</v>
      </c>
      <c r="F404" s="94">
        <v>13</v>
      </c>
      <c r="G404" s="100"/>
      <c r="H404" s="95">
        <f t="shared" si="5"/>
        <v>0</v>
      </c>
      <c r="I404" s="96" t="s">
        <v>293</v>
      </c>
      <c r="J404" s="97" t="s">
        <v>933</v>
      </c>
    </row>
    <row r="405" spans="1:10" ht="30" x14ac:dyDescent="0.2">
      <c r="A405" s="103"/>
      <c r="B405" s="91" t="s">
        <v>1075</v>
      </c>
      <c r="C405" s="92" t="s">
        <v>243</v>
      </c>
      <c r="D405" s="93" t="s">
        <v>1076</v>
      </c>
      <c r="E405" s="93" t="s">
        <v>741</v>
      </c>
      <c r="F405" s="94">
        <v>8</v>
      </c>
      <c r="G405" s="100"/>
      <c r="H405" s="95">
        <f t="shared" ref="H405:H468" si="6">F405*G405</f>
        <v>0</v>
      </c>
      <c r="I405" s="96" t="s">
        <v>293</v>
      </c>
      <c r="J405" s="97" t="s">
        <v>933</v>
      </c>
    </row>
    <row r="406" spans="1:10" ht="30" x14ac:dyDescent="0.2">
      <c r="A406" s="103"/>
      <c r="B406" s="91" t="s">
        <v>1077</v>
      </c>
      <c r="C406" s="92" t="s">
        <v>243</v>
      </c>
      <c r="D406" s="93" t="s">
        <v>1078</v>
      </c>
      <c r="E406" s="93" t="s">
        <v>741</v>
      </c>
      <c r="F406" s="94">
        <v>10</v>
      </c>
      <c r="G406" s="100"/>
      <c r="H406" s="95">
        <f t="shared" si="6"/>
        <v>0</v>
      </c>
      <c r="I406" s="96" t="s">
        <v>293</v>
      </c>
      <c r="J406" s="97" t="s">
        <v>933</v>
      </c>
    </row>
    <row r="407" spans="1:10" ht="30" x14ac:dyDescent="0.2">
      <c r="A407" s="103"/>
      <c r="B407" s="91" t="s">
        <v>1079</v>
      </c>
      <c r="C407" s="92" t="s">
        <v>243</v>
      </c>
      <c r="D407" s="93" t="s">
        <v>1080</v>
      </c>
      <c r="E407" s="93" t="s">
        <v>741</v>
      </c>
      <c r="F407" s="94">
        <v>8</v>
      </c>
      <c r="G407" s="100"/>
      <c r="H407" s="95">
        <f t="shared" si="6"/>
        <v>0</v>
      </c>
      <c r="I407" s="96" t="s">
        <v>293</v>
      </c>
      <c r="J407" s="97" t="s">
        <v>933</v>
      </c>
    </row>
    <row r="408" spans="1:10" ht="30" x14ac:dyDescent="0.2">
      <c r="A408" s="103"/>
      <c r="B408" s="91" t="s">
        <v>1081</v>
      </c>
      <c r="C408" s="92" t="s">
        <v>243</v>
      </c>
      <c r="D408" s="93" t="s">
        <v>1082</v>
      </c>
      <c r="E408" s="93" t="s">
        <v>741</v>
      </c>
      <c r="F408" s="94">
        <v>2</v>
      </c>
      <c r="G408" s="100"/>
      <c r="H408" s="95">
        <f t="shared" si="6"/>
        <v>0</v>
      </c>
      <c r="I408" s="96" t="s">
        <v>293</v>
      </c>
      <c r="J408" s="97" t="s">
        <v>933</v>
      </c>
    </row>
    <row r="409" spans="1:10" ht="30" x14ac:dyDescent="0.2">
      <c r="A409" s="103"/>
      <c r="B409" s="91" t="s">
        <v>1083</v>
      </c>
      <c r="C409" s="92" t="s">
        <v>243</v>
      </c>
      <c r="D409" s="93" t="s">
        <v>1084</v>
      </c>
      <c r="E409" s="93" t="s">
        <v>741</v>
      </c>
      <c r="F409" s="94">
        <v>7</v>
      </c>
      <c r="G409" s="100"/>
      <c r="H409" s="95">
        <f t="shared" si="6"/>
        <v>0</v>
      </c>
      <c r="I409" s="96" t="s">
        <v>293</v>
      </c>
      <c r="J409" s="97" t="s">
        <v>933</v>
      </c>
    </row>
    <row r="410" spans="1:10" ht="30" x14ac:dyDescent="0.2">
      <c r="A410" s="103"/>
      <c r="B410" s="91" t="s">
        <v>1085</v>
      </c>
      <c r="C410" s="92" t="s">
        <v>243</v>
      </c>
      <c r="D410" s="93" t="s">
        <v>1086</v>
      </c>
      <c r="E410" s="93" t="s">
        <v>741</v>
      </c>
      <c r="F410" s="94">
        <v>2</v>
      </c>
      <c r="G410" s="100"/>
      <c r="H410" s="95">
        <f t="shared" si="6"/>
        <v>0</v>
      </c>
      <c r="I410" s="96" t="s">
        <v>293</v>
      </c>
      <c r="J410" s="97" t="s">
        <v>933</v>
      </c>
    </row>
    <row r="411" spans="1:10" ht="30" x14ac:dyDescent="0.2">
      <c r="A411" s="103"/>
      <c r="B411" s="91" t="s">
        <v>1087</v>
      </c>
      <c r="C411" s="92" t="s">
        <v>243</v>
      </c>
      <c r="D411" s="93" t="s">
        <v>1088</v>
      </c>
      <c r="E411" s="93" t="s">
        <v>741</v>
      </c>
      <c r="F411" s="94">
        <v>2</v>
      </c>
      <c r="G411" s="100"/>
      <c r="H411" s="95">
        <f t="shared" si="6"/>
        <v>0</v>
      </c>
      <c r="I411" s="96" t="s">
        <v>293</v>
      </c>
      <c r="J411" s="97" t="s">
        <v>933</v>
      </c>
    </row>
    <row r="412" spans="1:10" ht="30" x14ac:dyDescent="0.2">
      <c r="A412" s="103"/>
      <c r="B412" s="91" t="s">
        <v>1089</v>
      </c>
      <c r="C412" s="92" t="s">
        <v>243</v>
      </c>
      <c r="D412" s="93" t="s">
        <v>1090</v>
      </c>
      <c r="E412" s="93" t="s">
        <v>741</v>
      </c>
      <c r="F412" s="94">
        <v>7</v>
      </c>
      <c r="G412" s="100"/>
      <c r="H412" s="95">
        <f t="shared" si="6"/>
        <v>0</v>
      </c>
      <c r="I412" s="96" t="s">
        <v>293</v>
      </c>
      <c r="J412" s="97" t="s">
        <v>933</v>
      </c>
    </row>
    <row r="413" spans="1:10" ht="30" x14ac:dyDescent="0.2">
      <c r="A413" s="103"/>
      <c r="B413" s="91" t="s">
        <v>1091</v>
      </c>
      <c r="C413" s="92" t="s">
        <v>243</v>
      </c>
      <c r="D413" s="93" t="s">
        <v>1092</v>
      </c>
      <c r="E413" s="93" t="s">
        <v>741</v>
      </c>
      <c r="F413" s="94">
        <v>1</v>
      </c>
      <c r="G413" s="100"/>
      <c r="H413" s="95">
        <f t="shared" si="6"/>
        <v>0</v>
      </c>
      <c r="I413" s="96" t="s">
        <v>293</v>
      </c>
      <c r="J413" s="97" t="s">
        <v>933</v>
      </c>
    </row>
    <row r="414" spans="1:10" ht="30" x14ac:dyDescent="0.2">
      <c r="A414" s="103"/>
      <c r="B414" s="91" t="s">
        <v>1093</v>
      </c>
      <c r="C414" s="92" t="s">
        <v>243</v>
      </c>
      <c r="D414" s="93" t="s">
        <v>1094</v>
      </c>
      <c r="E414" s="93" t="s">
        <v>741</v>
      </c>
      <c r="F414" s="94">
        <v>2</v>
      </c>
      <c r="G414" s="100"/>
      <c r="H414" s="95">
        <f t="shared" si="6"/>
        <v>0</v>
      </c>
      <c r="I414" s="96" t="s">
        <v>293</v>
      </c>
      <c r="J414" s="97" t="s">
        <v>933</v>
      </c>
    </row>
    <row r="415" spans="1:10" ht="30" x14ac:dyDescent="0.2">
      <c r="A415" s="103"/>
      <c r="B415" s="91" t="s">
        <v>1095</v>
      </c>
      <c r="C415" s="92" t="s">
        <v>243</v>
      </c>
      <c r="D415" s="93" t="s">
        <v>1096</v>
      </c>
      <c r="E415" s="93" t="s">
        <v>741</v>
      </c>
      <c r="F415" s="94">
        <v>4</v>
      </c>
      <c r="G415" s="100"/>
      <c r="H415" s="95">
        <f t="shared" si="6"/>
        <v>0</v>
      </c>
      <c r="I415" s="96" t="s">
        <v>293</v>
      </c>
      <c r="J415" s="97" t="s">
        <v>933</v>
      </c>
    </row>
    <row r="416" spans="1:10" ht="30" x14ac:dyDescent="0.2">
      <c r="A416" s="103"/>
      <c r="B416" s="91" t="s">
        <v>1097</v>
      </c>
      <c r="C416" s="92" t="s">
        <v>243</v>
      </c>
      <c r="D416" s="93" t="s">
        <v>1098</v>
      </c>
      <c r="E416" s="93" t="s">
        <v>292</v>
      </c>
      <c r="F416" s="94"/>
      <c r="G416" s="100"/>
      <c r="H416" s="95">
        <f t="shared" si="6"/>
        <v>0</v>
      </c>
      <c r="I416" s="96" t="s">
        <v>293</v>
      </c>
      <c r="J416" s="97" t="s">
        <v>933</v>
      </c>
    </row>
    <row r="417" spans="1:10" ht="30" x14ac:dyDescent="0.2">
      <c r="A417" s="103"/>
      <c r="B417" s="91" t="s">
        <v>1099</v>
      </c>
      <c r="C417" s="92" t="s">
        <v>243</v>
      </c>
      <c r="D417" s="93" t="s">
        <v>1100</v>
      </c>
      <c r="E417" s="93" t="s">
        <v>741</v>
      </c>
      <c r="F417" s="94">
        <v>1</v>
      </c>
      <c r="G417" s="100"/>
      <c r="H417" s="95">
        <f t="shared" si="6"/>
        <v>0</v>
      </c>
      <c r="I417" s="96" t="s">
        <v>293</v>
      </c>
      <c r="J417" s="97" t="s">
        <v>933</v>
      </c>
    </row>
    <row r="418" spans="1:10" ht="30" x14ac:dyDescent="0.2">
      <c r="A418" s="103"/>
      <c r="B418" s="91" t="s">
        <v>1101</v>
      </c>
      <c r="C418" s="92" t="s">
        <v>243</v>
      </c>
      <c r="D418" s="93" t="s">
        <v>1102</v>
      </c>
      <c r="E418" s="93" t="s">
        <v>741</v>
      </c>
      <c r="F418" s="94">
        <v>1</v>
      </c>
      <c r="G418" s="100"/>
      <c r="H418" s="95">
        <f t="shared" si="6"/>
        <v>0</v>
      </c>
      <c r="I418" s="96" t="s">
        <v>293</v>
      </c>
      <c r="J418" s="97" t="s">
        <v>933</v>
      </c>
    </row>
    <row r="419" spans="1:10" ht="30" x14ac:dyDescent="0.2">
      <c r="A419" s="103"/>
      <c r="B419" s="91" t="s">
        <v>1103</v>
      </c>
      <c r="C419" s="92" t="s">
        <v>243</v>
      </c>
      <c r="D419" s="93" t="s">
        <v>1104</v>
      </c>
      <c r="E419" s="93" t="s">
        <v>741</v>
      </c>
      <c r="F419" s="94">
        <v>1</v>
      </c>
      <c r="G419" s="100"/>
      <c r="H419" s="95">
        <f t="shared" si="6"/>
        <v>0</v>
      </c>
      <c r="I419" s="96" t="s">
        <v>293</v>
      </c>
      <c r="J419" s="97" t="s">
        <v>933</v>
      </c>
    </row>
    <row r="420" spans="1:10" ht="30" x14ac:dyDescent="0.2">
      <c r="A420" s="103"/>
      <c r="B420" s="91" t="s">
        <v>1105</v>
      </c>
      <c r="C420" s="92" t="s">
        <v>243</v>
      </c>
      <c r="D420" s="93" t="s">
        <v>1106</v>
      </c>
      <c r="E420" s="93" t="s">
        <v>741</v>
      </c>
      <c r="F420" s="94">
        <v>2</v>
      </c>
      <c r="G420" s="100"/>
      <c r="H420" s="95">
        <f t="shared" si="6"/>
        <v>0</v>
      </c>
      <c r="I420" s="96" t="s">
        <v>293</v>
      </c>
      <c r="J420" s="97" t="s">
        <v>933</v>
      </c>
    </row>
    <row r="421" spans="1:10" ht="30" x14ac:dyDescent="0.2">
      <c r="A421" s="103"/>
      <c r="B421" s="91" t="s">
        <v>1107</v>
      </c>
      <c r="C421" s="92" t="s">
        <v>243</v>
      </c>
      <c r="D421" s="93" t="s">
        <v>1108</v>
      </c>
      <c r="E421" s="93" t="s">
        <v>292</v>
      </c>
      <c r="F421" s="94"/>
      <c r="G421" s="100"/>
      <c r="H421" s="95">
        <f t="shared" si="6"/>
        <v>0</v>
      </c>
      <c r="I421" s="96" t="s">
        <v>293</v>
      </c>
      <c r="J421" s="97" t="s">
        <v>933</v>
      </c>
    </row>
    <row r="422" spans="1:10" ht="30" x14ac:dyDescent="0.2">
      <c r="A422" s="103"/>
      <c r="B422" s="91" t="s">
        <v>1109</v>
      </c>
      <c r="C422" s="92" t="s">
        <v>243</v>
      </c>
      <c r="D422" s="93" t="s">
        <v>1110</v>
      </c>
      <c r="E422" s="93" t="s">
        <v>741</v>
      </c>
      <c r="F422" s="94">
        <v>19</v>
      </c>
      <c r="G422" s="100"/>
      <c r="H422" s="95">
        <f t="shared" si="6"/>
        <v>0</v>
      </c>
      <c r="I422" s="96" t="s">
        <v>293</v>
      </c>
      <c r="J422" s="97" t="s">
        <v>933</v>
      </c>
    </row>
    <row r="423" spans="1:10" ht="30" x14ac:dyDescent="0.2">
      <c r="A423" s="103"/>
      <c r="B423" s="91" t="s">
        <v>1111</v>
      </c>
      <c r="C423" s="98"/>
      <c r="D423" s="93" t="s">
        <v>1112</v>
      </c>
      <c r="E423" s="92"/>
      <c r="F423" s="101"/>
      <c r="G423" s="100"/>
      <c r="H423" s="95">
        <f t="shared" si="6"/>
        <v>0</v>
      </c>
      <c r="I423" s="96" t="s">
        <v>289</v>
      </c>
      <c r="J423" s="97" t="s">
        <v>933</v>
      </c>
    </row>
    <row r="424" spans="1:10" ht="30" x14ac:dyDescent="0.2">
      <c r="A424" s="103"/>
      <c r="B424" s="91" t="s">
        <v>1113</v>
      </c>
      <c r="C424" s="99"/>
      <c r="D424" s="93" t="s">
        <v>1114</v>
      </c>
      <c r="E424" s="92"/>
      <c r="F424" s="101"/>
      <c r="G424" s="100"/>
      <c r="H424" s="95">
        <f t="shared" si="6"/>
        <v>0</v>
      </c>
      <c r="I424" s="96" t="s">
        <v>289</v>
      </c>
      <c r="J424" s="97" t="s">
        <v>933</v>
      </c>
    </row>
    <row r="425" spans="1:10" ht="30" x14ac:dyDescent="0.2">
      <c r="A425" s="103"/>
      <c r="B425" s="91" t="s">
        <v>1115</v>
      </c>
      <c r="C425" s="92" t="s">
        <v>243</v>
      </c>
      <c r="D425" s="93" t="s">
        <v>1116</v>
      </c>
      <c r="E425" s="93" t="s">
        <v>1002</v>
      </c>
      <c r="F425" s="94">
        <v>1</v>
      </c>
      <c r="G425" s="100"/>
      <c r="H425" s="95">
        <f t="shared" si="6"/>
        <v>0</v>
      </c>
      <c r="I425" s="96" t="s">
        <v>293</v>
      </c>
      <c r="J425" s="97" t="s">
        <v>933</v>
      </c>
    </row>
    <row r="426" spans="1:10" ht="30" x14ac:dyDescent="0.2">
      <c r="A426" s="103"/>
      <c r="B426" s="91" t="s">
        <v>1117</v>
      </c>
      <c r="C426" s="92" t="s">
        <v>243</v>
      </c>
      <c r="D426" s="93" t="s">
        <v>1118</v>
      </c>
      <c r="E426" s="93" t="s">
        <v>1002</v>
      </c>
      <c r="F426" s="94">
        <v>1</v>
      </c>
      <c r="G426" s="100"/>
      <c r="H426" s="95">
        <f t="shared" si="6"/>
        <v>0</v>
      </c>
      <c r="I426" s="96" t="s">
        <v>293</v>
      </c>
      <c r="J426" s="97" t="s">
        <v>933</v>
      </c>
    </row>
    <row r="427" spans="1:10" ht="30" x14ac:dyDescent="0.2">
      <c r="A427" s="103"/>
      <c r="B427" s="91" t="s">
        <v>1119</v>
      </c>
      <c r="C427" s="98"/>
      <c r="D427" s="93" t="s">
        <v>1120</v>
      </c>
      <c r="E427" s="93" t="s">
        <v>292</v>
      </c>
      <c r="F427" s="94"/>
      <c r="G427" s="100"/>
      <c r="H427" s="95">
        <f t="shared" si="6"/>
        <v>0</v>
      </c>
      <c r="I427" s="96" t="s">
        <v>293</v>
      </c>
      <c r="J427" s="97" t="s">
        <v>933</v>
      </c>
    </row>
    <row r="428" spans="1:10" ht="30" x14ac:dyDescent="0.2">
      <c r="A428" s="103"/>
      <c r="B428" s="91" t="s">
        <v>1121</v>
      </c>
      <c r="C428" s="99"/>
      <c r="D428" s="93" t="s">
        <v>1122</v>
      </c>
      <c r="E428" s="93" t="s">
        <v>292</v>
      </c>
      <c r="F428" s="94"/>
      <c r="G428" s="100"/>
      <c r="H428" s="95">
        <f t="shared" si="6"/>
        <v>0</v>
      </c>
      <c r="I428" s="96" t="s">
        <v>293</v>
      </c>
      <c r="J428" s="97" t="s">
        <v>933</v>
      </c>
    </row>
    <row r="429" spans="1:10" ht="30" x14ac:dyDescent="0.2">
      <c r="A429" s="103"/>
      <c r="B429" s="91" t="s">
        <v>1123</v>
      </c>
      <c r="C429" s="92"/>
      <c r="D429" s="93" t="s">
        <v>1124</v>
      </c>
      <c r="E429" s="93" t="s">
        <v>491</v>
      </c>
      <c r="F429" s="94">
        <v>750</v>
      </c>
      <c r="G429" s="100"/>
      <c r="H429" s="95">
        <f t="shared" si="6"/>
        <v>0</v>
      </c>
      <c r="I429" s="96" t="s">
        <v>293</v>
      </c>
      <c r="J429" s="97" t="s">
        <v>933</v>
      </c>
    </row>
    <row r="430" spans="1:10" ht="30" x14ac:dyDescent="0.2">
      <c r="A430" s="103"/>
      <c r="B430" s="91" t="s">
        <v>1125</v>
      </c>
      <c r="C430" s="92" t="s">
        <v>243</v>
      </c>
      <c r="D430" s="93" t="s">
        <v>1126</v>
      </c>
      <c r="E430" s="93" t="s">
        <v>741</v>
      </c>
      <c r="F430" s="94">
        <v>2</v>
      </c>
      <c r="G430" s="100"/>
      <c r="H430" s="95">
        <f t="shared" si="6"/>
        <v>0</v>
      </c>
      <c r="I430" s="96" t="s">
        <v>293</v>
      </c>
      <c r="J430" s="97" t="s">
        <v>933</v>
      </c>
    </row>
    <row r="431" spans="1:10" ht="30" x14ac:dyDescent="0.2">
      <c r="A431" s="103"/>
      <c r="B431" s="91" t="s">
        <v>1127</v>
      </c>
      <c r="C431" s="92" t="s">
        <v>243</v>
      </c>
      <c r="D431" s="93" t="s">
        <v>1128</v>
      </c>
      <c r="E431" s="93" t="s">
        <v>900</v>
      </c>
      <c r="F431" s="94">
        <v>1</v>
      </c>
      <c r="G431" s="100"/>
      <c r="H431" s="95">
        <f t="shared" si="6"/>
        <v>0</v>
      </c>
      <c r="I431" s="96" t="s">
        <v>293</v>
      </c>
      <c r="J431" s="97" t="s">
        <v>933</v>
      </c>
    </row>
    <row r="432" spans="1:10" ht="30" x14ac:dyDescent="0.2">
      <c r="A432" s="103"/>
      <c r="B432" s="91" t="s">
        <v>1129</v>
      </c>
      <c r="C432" s="92" t="s">
        <v>243</v>
      </c>
      <c r="D432" s="93" t="s">
        <v>1130</v>
      </c>
      <c r="E432" s="93" t="s">
        <v>1002</v>
      </c>
      <c r="F432" s="94">
        <v>3</v>
      </c>
      <c r="G432" s="100"/>
      <c r="H432" s="95">
        <f t="shared" si="6"/>
        <v>0</v>
      </c>
      <c r="I432" s="96" t="s">
        <v>293</v>
      </c>
      <c r="J432" s="97" t="s">
        <v>933</v>
      </c>
    </row>
    <row r="433" spans="1:10" ht="30" x14ac:dyDescent="0.2">
      <c r="A433" s="103"/>
      <c r="B433" s="91" t="s">
        <v>1131</v>
      </c>
      <c r="C433" s="92" t="s">
        <v>243</v>
      </c>
      <c r="D433" s="93" t="s">
        <v>1132</v>
      </c>
      <c r="E433" s="93" t="s">
        <v>334</v>
      </c>
      <c r="F433" s="94">
        <v>427.6</v>
      </c>
      <c r="G433" s="100"/>
      <c r="H433" s="95">
        <f t="shared" si="6"/>
        <v>0</v>
      </c>
      <c r="I433" s="96" t="s">
        <v>293</v>
      </c>
      <c r="J433" s="97" t="s">
        <v>933</v>
      </c>
    </row>
    <row r="434" spans="1:10" ht="30" x14ac:dyDescent="0.2">
      <c r="A434" s="103"/>
      <c r="B434" s="91" t="s">
        <v>1133</v>
      </c>
      <c r="C434" s="98"/>
      <c r="D434" s="93" t="s">
        <v>1134</v>
      </c>
      <c r="E434" s="92"/>
      <c r="F434" s="101"/>
      <c r="G434" s="100"/>
      <c r="H434" s="95">
        <f t="shared" si="6"/>
        <v>0</v>
      </c>
      <c r="I434" s="96" t="s">
        <v>289</v>
      </c>
      <c r="J434" s="97" t="s">
        <v>933</v>
      </c>
    </row>
    <row r="435" spans="1:10" ht="30" x14ac:dyDescent="0.2">
      <c r="A435" s="103"/>
      <c r="B435" s="91" t="s">
        <v>1135</v>
      </c>
      <c r="C435" s="99"/>
      <c r="D435" s="93" t="s">
        <v>1136</v>
      </c>
      <c r="E435" s="92"/>
      <c r="F435" s="101"/>
      <c r="G435" s="100"/>
      <c r="H435" s="95">
        <f t="shared" si="6"/>
        <v>0</v>
      </c>
      <c r="I435" s="96" t="s">
        <v>289</v>
      </c>
      <c r="J435" s="97" t="s">
        <v>933</v>
      </c>
    </row>
    <row r="436" spans="1:10" ht="30" x14ac:dyDescent="0.2">
      <c r="A436" s="103"/>
      <c r="B436" s="91" t="s">
        <v>1137</v>
      </c>
      <c r="C436" s="92"/>
      <c r="D436" s="93" t="s">
        <v>1138</v>
      </c>
      <c r="E436" s="93" t="s">
        <v>491</v>
      </c>
      <c r="F436" s="94">
        <v>36.97</v>
      </c>
      <c r="G436" s="100"/>
      <c r="H436" s="95">
        <f t="shared" si="6"/>
        <v>0</v>
      </c>
      <c r="I436" s="96" t="s">
        <v>293</v>
      </c>
      <c r="J436" s="97" t="s">
        <v>933</v>
      </c>
    </row>
    <row r="437" spans="1:10" ht="45" x14ac:dyDescent="0.2">
      <c r="A437" s="103"/>
      <c r="B437" s="91" t="s">
        <v>1139</v>
      </c>
      <c r="C437" s="92"/>
      <c r="D437" s="93" t="s">
        <v>1140</v>
      </c>
      <c r="E437" s="93" t="s">
        <v>491</v>
      </c>
      <c r="F437" s="94">
        <v>19164.41</v>
      </c>
      <c r="G437" s="100"/>
      <c r="H437" s="95">
        <f t="shared" si="6"/>
        <v>0</v>
      </c>
      <c r="I437" s="96" t="s">
        <v>293</v>
      </c>
      <c r="J437" s="97" t="s">
        <v>933</v>
      </c>
    </row>
    <row r="438" spans="1:10" ht="30" x14ac:dyDescent="0.2">
      <c r="A438" s="103"/>
      <c r="B438" s="91" t="s">
        <v>1141</v>
      </c>
      <c r="C438" s="99"/>
      <c r="D438" s="93" t="s">
        <v>1142</v>
      </c>
      <c r="E438" s="93" t="s">
        <v>292</v>
      </c>
      <c r="F438" s="94"/>
      <c r="G438" s="100"/>
      <c r="H438" s="95">
        <f t="shared" si="6"/>
        <v>0</v>
      </c>
      <c r="I438" s="96" t="s">
        <v>293</v>
      </c>
      <c r="J438" s="97" t="s">
        <v>933</v>
      </c>
    </row>
    <row r="439" spans="1:10" ht="30" x14ac:dyDescent="0.2">
      <c r="A439" s="103"/>
      <c r="B439" s="91" t="s">
        <v>1143</v>
      </c>
      <c r="C439" s="92"/>
      <c r="D439" s="93" t="s">
        <v>1142</v>
      </c>
      <c r="E439" s="93" t="s">
        <v>334</v>
      </c>
      <c r="F439" s="94">
        <v>400</v>
      </c>
      <c r="G439" s="100"/>
      <c r="H439" s="95">
        <f t="shared" si="6"/>
        <v>0</v>
      </c>
      <c r="I439" s="96" t="s">
        <v>293</v>
      </c>
      <c r="J439" s="97" t="s">
        <v>933</v>
      </c>
    </row>
    <row r="440" spans="1:10" ht="30" x14ac:dyDescent="0.2">
      <c r="A440" s="103"/>
      <c r="B440" s="91" t="s">
        <v>1144</v>
      </c>
      <c r="C440" s="92" t="s">
        <v>243</v>
      </c>
      <c r="D440" s="93" t="s">
        <v>1145</v>
      </c>
      <c r="E440" s="92"/>
      <c r="F440" s="101"/>
      <c r="G440" s="100"/>
      <c r="H440" s="95">
        <f t="shared" si="6"/>
        <v>0</v>
      </c>
      <c r="I440" s="96" t="s">
        <v>289</v>
      </c>
      <c r="J440" s="97" t="s">
        <v>933</v>
      </c>
    </row>
    <row r="441" spans="1:10" ht="30" x14ac:dyDescent="0.2">
      <c r="A441" s="103"/>
      <c r="B441" s="91" t="s">
        <v>1146</v>
      </c>
      <c r="C441" s="92" t="s">
        <v>243</v>
      </c>
      <c r="D441" s="93" t="s">
        <v>1147</v>
      </c>
      <c r="E441" s="92"/>
      <c r="F441" s="101"/>
      <c r="G441" s="100"/>
      <c r="H441" s="95">
        <f t="shared" si="6"/>
        <v>0</v>
      </c>
      <c r="I441" s="96" t="s">
        <v>289</v>
      </c>
      <c r="J441" s="97" t="s">
        <v>933</v>
      </c>
    </row>
    <row r="442" spans="1:10" ht="120" x14ac:dyDescent="0.2">
      <c r="A442" s="103"/>
      <c r="B442" s="91" t="s">
        <v>1148</v>
      </c>
      <c r="C442" s="92" t="s">
        <v>243</v>
      </c>
      <c r="D442" s="93" t="s">
        <v>1149</v>
      </c>
      <c r="E442" s="93" t="s">
        <v>292</v>
      </c>
      <c r="F442" s="94"/>
      <c r="G442" s="100"/>
      <c r="H442" s="95">
        <f t="shared" si="6"/>
        <v>0</v>
      </c>
      <c r="I442" s="96" t="s">
        <v>293</v>
      </c>
      <c r="J442" s="97" t="s">
        <v>933</v>
      </c>
    </row>
    <row r="443" spans="1:10" ht="120" x14ac:dyDescent="0.2">
      <c r="A443" s="103"/>
      <c r="B443" s="91" t="s">
        <v>1150</v>
      </c>
      <c r="C443" s="92" t="s">
        <v>243</v>
      </c>
      <c r="D443" s="93" t="s">
        <v>1151</v>
      </c>
      <c r="E443" s="93" t="s">
        <v>1002</v>
      </c>
      <c r="F443" s="94">
        <v>1</v>
      </c>
      <c r="G443" s="100"/>
      <c r="H443" s="95">
        <f t="shared" si="6"/>
        <v>0</v>
      </c>
      <c r="I443" s="96" t="s">
        <v>293</v>
      </c>
      <c r="J443" s="97" t="s">
        <v>933</v>
      </c>
    </row>
    <row r="444" spans="1:10" ht="135" x14ac:dyDescent="0.2">
      <c r="A444" s="103"/>
      <c r="B444" s="91" t="s">
        <v>1152</v>
      </c>
      <c r="C444" s="92" t="s">
        <v>243</v>
      </c>
      <c r="D444" s="93" t="s">
        <v>1153</v>
      </c>
      <c r="E444" s="93" t="s">
        <v>1002</v>
      </c>
      <c r="F444" s="94">
        <v>1</v>
      </c>
      <c r="G444" s="100"/>
      <c r="H444" s="95">
        <f t="shared" si="6"/>
        <v>0</v>
      </c>
      <c r="I444" s="96" t="s">
        <v>293</v>
      </c>
      <c r="J444" s="97" t="s">
        <v>933</v>
      </c>
    </row>
    <row r="445" spans="1:10" ht="120" x14ac:dyDescent="0.2">
      <c r="A445" s="103"/>
      <c r="B445" s="91" t="s">
        <v>1154</v>
      </c>
      <c r="C445" s="92" t="s">
        <v>243</v>
      </c>
      <c r="D445" s="93" t="s">
        <v>1155</v>
      </c>
      <c r="E445" s="93" t="s">
        <v>334</v>
      </c>
      <c r="F445" s="94">
        <v>1</v>
      </c>
      <c r="G445" s="100"/>
      <c r="H445" s="95">
        <f t="shared" si="6"/>
        <v>0</v>
      </c>
      <c r="I445" s="96" t="s">
        <v>293</v>
      </c>
      <c r="J445" s="97" t="s">
        <v>933</v>
      </c>
    </row>
    <row r="446" spans="1:10" ht="30" x14ac:dyDescent="0.2">
      <c r="A446" s="103"/>
      <c r="B446" s="91" t="s">
        <v>1156</v>
      </c>
      <c r="C446" s="92"/>
      <c r="D446" s="93" t="s">
        <v>1157</v>
      </c>
      <c r="E446" s="93" t="s">
        <v>292</v>
      </c>
      <c r="F446" s="94"/>
      <c r="G446" s="100"/>
      <c r="H446" s="95">
        <f t="shared" si="6"/>
        <v>0</v>
      </c>
      <c r="I446" s="96" t="s">
        <v>293</v>
      </c>
      <c r="J446" s="97" t="s">
        <v>294</v>
      </c>
    </row>
    <row r="447" spans="1:10" ht="45" x14ac:dyDescent="0.2">
      <c r="A447" s="103"/>
      <c r="B447" s="91" t="s">
        <v>1158</v>
      </c>
      <c r="C447" s="98"/>
      <c r="D447" s="93" t="s">
        <v>1159</v>
      </c>
      <c r="E447" s="93" t="s">
        <v>292</v>
      </c>
      <c r="F447" s="94"/>
      <c r="G447" s="100"/>
      <c r="H447" s="95">
        <f t="shared" si="6"/>
        <v>0</v>
      </c>
      <c r="I447" s="96" t="s">
        <v>293</v>
      </c>
      <c r="J447" s="97" t="s">
        <v>294</v>
      </c>
    </row>
    <row r="448" spans="1:10" ht="45" x14ac:dyDescent="0.2">
      <c r="A448" s="103"/>
      <c r="B448" s="91" t="s">
        <v>1160</v>
      </c>
      <c r="C448" s="99"/>
      <c r="D448" s="93" t="s">
        <v>1161</v>
      </c>
      <c r="E448" s="92"/>
      <c r="F448" s="101"/>
      <c r="G448" s="100"/>
      <c r="H448" s="95">
        <f t="shared" si="6"/>
        <v>0</v>
      </c>
      <c r="I448" s="96" t="s">
        <v>289</v>
      </c>
      <c r="J448" s="97" t="s">
        <v>294</v>
      </c>
    </row>
    <row r="449" spans="1:10" ht="30" x14ac:dyDescent="0.2">
      <c r="A449" s="103"/>
      <c r="B449" s="91" t="s">
        <v>1162</v>
      </c>
      <c r="C449" s="92"/>
      <c r="D449" s="93" t="s">
        <v>1163</v>
      </c>
      <c r="E449" s="93" t="s">
        <v>292</v>
      </c>
      <c r="F449" s="94"/>
      <c r="G449" s="100"/>
      <c r="H449" s="95">
        <f t="shared" si="6"/>
        <v>0</v>
      </c>
      <c r="I449" s="96" t="s">
        <v>293</v>
      </c>
      <c r="J449" s="97" t="s">
        <v>294</v>
      </c>
    </row>
    <row r="450" spans="1:10" ht="30" x14ac:dyDescent="0.2">
      <c r="A450" s="103"/>
      <c r="B450" s="91" t="s">
        <v>1164</v>
      </c>
      <c r="C450" s="92"/>
      <c r="D450" s="93" t="s">
        <v>1165</v>
      </c>
      <c r="E450" s="93" t="s">
        <v>334</v>
      </c>
      <c r="F450" s="94">
        <v>3692.15</v>
      </c>
      <c r="G450" s="100"/>
      <c r="H450" s="95">
        <f t="shared" si="6"/>
        <v>0</v>
      </c>
      <c r="I450" s="96" t="s">
        <v>293</v>
      </c>
      <c r="J450" s="97" t="s">
        <v>294</v>
      </c>
    </row>
    <row r="451" spans="1:10" ht="30" x14ac:dyDescent="0.2">
      <c r="A451" s="103"/>
      <c r="B451" s="91" t="s">
        <v>1166</v>
      </c>
      <c r="C451" s="92" t="s">
        <v>243</v>
      </c>
      <c r="D451" s="93" t="s">
        <v>1167</v>
      </c>
      <c r="E451" s="93" t="s">
        <v>292</v>
      </c>
      <c r="F451" s="94"/>
      <c r="G451" s="100"/>
      <c r="H451" s="95">
        <f t="shared" si="6"/>
        <v>0</v>
      </c>
      <c r="I451" s="96" t="s">
        <v>293</v>
      </c>
      <c r="J451" s="97" t="s">
        <v>294</v>
      </c>
    </row>
    <row r="452" spans="1:10" ht="45" x14ac:dyDescent="0.2">
      <c r="A452" s="103"/>
      <c r="B452" s="91" t="s">
        <v>1168</v>
      </c>
      <c r="C452" s="92" t="s">
        <v>243</v>
      </c>
      <c r="D452" s="93" t="s">
        <v>1169</v>
      </c>
      <c r="E452" s="93" t="s">
        <v>334</v>
      </c>
      <c r="F452" s="94">
        <v>7850.36</v>
      </c>
      <c r="G452" s="100"/>
      <c r="H452" s="95">
        <f t="shared" si="6"/>
        <v>0</v>
      </c>
      <c r="I452" s="96" t="s">
        <v>293</v>
      </c>
      <c r="J452" s="97" t="s">
        <v>294</v>
      </c>
    </row>
    <row r="453" spans="1:10" ht="30" x14ac:dyDescent="0.2">
      <c r="A453" s="103"/>
      <c r="B453" s="91" t="s">
        <v>1170</v>
      </c>
      <c r="C453" s="99"/>
      <c r="D453" s="93" t="s">
        <v>1171</v>
      </c>
      <c r="E453" s="92"/>
      <c r="F453" s="101"/>
      <c r="G453" s="100"/>
      <c r="H453" s="95">
        <f t="shared" si="6"/>
        <v>0</v>
      </c>
      <c r="I453" s="96" t="s">
        <v>289</v>
      </c>
      <c r="J453" s="97" t="s">
        <v>294</v>
      </c>
    </row>
    <row r="454" spans="1:10" ht="30" x14ac:dyDescent="0.2">
      <c r="A454" s="103"/>
      <c r="B454" s="91" t="s">
        <v>1172</v>
      </c>
      <c r="C454" s="92"/>
      <c r="D454" s="93" t="s">
        <v>1173</v>
      </c>
      <c r="E454" s="93" t="s">
        <v>292</v>
      </c>
      <c r="F454" s="94"/>
      <c r="G454" s="100"/>
      <c r="H454" s="95">
        <f t="shared" si="6"/>
        <v>0</v>
      </c>
      <c r="I454" s="96" t="s">
        <v>293</v>
      </c>
      <c r="J454" s="97" t="s">
        <v>294</v>
      </c>
    </row>
    <row r="455" spans="1:10" ht="30" x14ac:dyDescent="0.2">
      <c r="A455" s="103"/>
      <c r="B455" s="91" t="s">
        <v>1174</v>
      </c>
      <c r="C455" s="92"/>
      <c r="D455" s="93" t="s">
        <v>1175</v>
      </c>
      <c r="E455" s="93" t="s">
        <v>334</v>
      </c>
      <c r="F455" s="94">
        <v>407.18</v>
      </c>
      <c r="G455" s="100"/>
      <c r="H455" s="95">
        <f t="shared" si="6"/>
        <v>0</v>
      </c>
      <c r="I455" s="96" t="s">
        <v>293</v>
      </c>
      <c r="J455" s="97" t="s">
        <v>294</v>
      </c>
    </row>
    <row r="456" spans="1:10" ht="30" x14ac:dyDescent="0.2">
      <c r="A456" s="103"/>
      <c r="B456" s="91" t="s">
        <v>1176</v>
      </c>
      <c r="C456" s="99"/>
      <c r="D456" s="93" t="s">
        <v>1177</v>
      </c>
      <c r="E456" s="93" t="s">
        <v>292</v>
      </c>
      <c r="F456" s="94"/>
      <c r="G456" s="100"/>
      <c r="H456" s="95">
        <f t="shared" si="6"/>
        <v>0</v>
      </c>
      <c r="I456" s="96" t="s">
        <v>293</v>
      </c>
      <c r="J456" s="97" t="s">
        <v>294</v>
      </c>
    </row>
    <row r="457" spans="1:10" ht="30" x14ac:dyDescent="0.2">
      <c r="A457" s="103"/>
      <c r="B457" s="91" t="s">
        <v>1178</v>
      </c>
      <c r="C457" s="92"/>
      <c r="D457" s="93" t="s">
        <v>1179</v>
      </c>
      <c r="E457" s="93" t="s">
        <v>292</v>
      </c>
      <c r="F457" s="94"/>
      <c r="G457" s="100"/>
      <c r="H457" s="95">
        <f t="shared" si="6"/>
        <v>0</v>
      </c>
      <c r="I457" s="96" t="s">
        <v>293</v>
      </c>
      <c r="J457" s="97" t="s">
        <v>294</v>
      </c>
    </row>
    <row r="458" spans="1:10" ht="30" x14ac:dyDescent="0.2">
      <c r="A458" s="103"/>
      <c r="B458" s="91" t="s">
        <v>1180</v>
      </c>
      <c r="C458" s="92"/>
      <c r="D458" s="93" t="s">
        <v>1181</v>
      </c>
      <c r="E458" s="93" t="s">
        <v>334</v>
      </c>
      <c r="F458" s="94">
        <v>8941.02</v>
      </c>
      <c r="G458" s="100"/>
      <c r="H458" s="95">
        <f t="shared" si="6"/>
        <v>0</v>
      </c>
      <c r="I458" s="96" t="s">
        <v>293</v>
      </c>
      <c r="J458" s="97" t="s">
        <v>294</v>
      </c>
    </row>
    <row r="459" spans="1:10" ht="30" x14ac:dyDescent="0.2">
      <c r="A459" s="103"/>
      <c r="B459" s="91" t="s">
        <v>1182</v>
      </c>
      <c r="C459" s="92"/>
      <c r="D459" s="93" t="s">
        <v>1183</v>
      </c>
      <c r="E459" s="93" t="s">
        <v>334</v>
      </c>
      <c r="F459" s="94">
        <v>2781.61</v>
      </c>
      <c r="G459" s="100"/>
      <c r="H459" s="95">
        <f t="shared" si="6"/>
        <v>0</v>
      </c>
      <c r="I459" s="96" t="s">
        <v>293</v>
      </c>
      <c r="J459" s="97" t="s">
        <v>294</v>
      </c>
    </row>
    <row r="460" spans="1:10" ht="30" x14ac:dyDescent="0.2">
      <c r="A460" s="103"/>
      <c r="B460" s="91" t="s">
        <v>1184</v>
      </c>
      <c r="C460" s="92"/>
      <c r="D460" s="93" t="s">
        <v>1185</v>
      </c>
      <c r="E460" s="93" t="s">
        <v>334</v>
      </c>
      <c r="F460" s="94">
        <v>3718.09</v>
      </c>
      <c r="G460" s="100"/>
      <c r="H460" s="95">
        <f t="shared" si="6"/>
        <v>0</v>
      </c>
      <c r="I460" s="96" t="s">
        <v>293</v>
      </c>
      <c r="J460" s="97" t="s">
        <v>294</v>
      </c>
    </row>
    <row r="461" spans="1:10" ht="30" x14ac:dyDescent="0.2">
      <c r="A461" s="103"/>
      <c r="B461" s="91" t="s">
        <v>1186</v>
      </c>
      <c r="C461" s="92" t="s">
        <v>243</v>
      </c>
      <c r="D461" s="93" t="s">
        <v>1187</v>
      </c>
      <c r="E461" s="93" t="s">
        <v>334</v>
      </c>
      <c r="F461" s="94">
        <v>5237.7</v>
      </c>
      <c r="G461" s="100"/>
      <c r="H461" s="95">
        <f t="shared" si="6"/>
        <v>0</v>
      </c>
      <c r="I461" s="96" t="s">
        <v>293</v>
      </c>
      <c r="J461" s="97" t="s">
        <v>294</v>
      </c>
    </row>
    <row r="462" spans="1:10" ht="45" x14ac:dyDescent="0.2">
      <c r="A462" s="103"/>
      <c r="B462" s="91" t="s">
        <v>1188</v>
      </c>
      <c r="C462" s="92" t="s">
        <v>243</v>
      </c>
      <c r="D462" s="93" t="s">
        <v>1189</v>
      </c>
      <c r="E462" s="93" t="s">
        <v>334</v>
      </c>
      <c r="F462" s="94">
        <v>5033.04</v>
      </c>
      <c r="G462" s="100"/>
      <c r="H462" s="95">
        <f t="shared" si="6"/>
        <v>0</v>
      </c>
      <c r="I462" s="96" t="s">
        <v>293</v>
      </c>
      <c r="J462" s="97" t="s">
        <v>294</v>
      </c>
    </row>
    <row r="463" spans="1:10" ht="30" x14ac:dyDescent="0.2">
      <c r="A463" s="103"/>
      <c r="B463" s="91" t="s">
        <v>1190</v>
      </c>
      <c r="C463" s="99"/>
      <c r="D463" s="93" t="s">
        <v>1191</v>
      </c>
      <c r="E463" s="93" t="s">
        <v>292</v>
      </c>
      <c r="F463" s="94"/>
      <c r="G463" s="100"/>
      <c r="H463" s="95">
        <f t="shared" si="6"/>
        <v>0</v>
      </c>
      <c r="I463" s="96" t="s">
        <v>293</v>
      </c>
      <c r="J463" s="97" t="s">
        <v>294</v>
      </c>
    </row>
    <row r="464" spans="1:10" ht="60" x14ac:dyDescent="0.2">
      <c r="A464" s="103"/>
      <c r="B464" s="91" t="s">
        <v>1192</v>
      </c>
      <c r="C464" s="92" t="s">
        <v>243</v>
      </c>
      <c r="D464" s="93" t="s">
        <v>1193</v>
      </c>
      <c r="E464" s="93" t="s">
        <v>310</v>
      </c>
      <c r="F464" s="94">
        <v>996.2</v>
      </c>
      <c r="G464" s="100"/>
      <c r="H464" s="95">
        <f t="shared" si="6"/>
        <v>0</v>
      </c>
      <c r="I464" s="96" t="s">
        <v>293</v>
      </c>
      <c r="J464" s="97" t="s">
        <v>294</v>
      </c>
    </row>
    <row r="465" spans="1:10" ht="30" x14ac:dyDescent="0.2">
      <c r="A465" s="103"/>
      <c r="B465" s="91" t="s">
        <v>1194</v>
      </c>
      <c r="C465" s="98"/>
      <c r="D465" s="93" t="s">
        <v>1195</v>
      </c>
      <c r="E465" s="92"/>
      <c r="F465" s="101"/>
      <c r="G465" s="100"/>
      <c r="H465" s="95">
        <f t="shared" si="6"/>
        <v>0</v>
      </c>
      <c r="I465" s="96" t="s">
        <v>289</v>
      </c>
      <c r="J465" s="97" t="s">
        <v>294</v>
      </c>
    </row>
    <row r="466" spans="1:10" ht="30" x14ac:dyDescent="0.2">
      <c r="A466" s="103"/>
      <c r="B466" s="91" t="s">
        <v>1196</v>
      </c>
      <c r="C466" s="99"/>
      <c r="D466" s="93" t="s">
        <v>1197</v>
      </c>
      <c r="E466" s="92"/>
      <c r="F466" s="101"/>
      <c r="G466" s="100"/>
      <c r="H466" s="95">
        <f t="shared" si="6"/>
        <v>0</v>
      </c>
      <c r="I466" s="96" t="s">
        <v>289</v>
      </c>
      <c r="J466" s="97" t="s">
        <v>294</v>
      </c>
    </row>
    <row r="467" spans="1:10" ht="30" x14ac:dyDescent="0.2">
      <c r="A467" s="103"/>
      <c r="B467" s="91" t="s">
        <v>1198</v>
      </c>
      <c r="C467" s="92"/>
      <c r="D467" s="93" t="s">
        <v>1199</v>
      </c>
      <c r="E467" s="93" t="s">
        <v>334</v>
      </c>
      <c r="F467" s="94">
        <v>0.41</v>
      </c>
      <c r="G467" s="100"/>
      <c r="H467" s="95">
        <f t="shared" si="6"/>
        <v>0</v>
      </c>
      <c r="I467" s="96" t="s">
        <v>293</v>
      </c>
      <c r="J467" s="97" t="s">
        <v>294</v>
      </c>
    </row>
    <row r="468" spans="1:10" ht="45" x14ac:dyDescent="0.2">
      <c r="A468" s="103"/>
      <c r="B468" s="91" t="s">
        <v>1200</v>
      </c>
      <c r="C468" s="92"/>
      <c r="D468" s="93" t="s">
        <v>1201</v>
      </c>
      <c r="E468" s="93" t="s">
        <v>334</v>
      </c>
      <c r="F468" s="94">
        <v>0.41</v>
      </c>
      <c r="G468" s="100"/>
      <c r="H468" s="95">
        <f t="shared" si="6"/>
        <v>0</v>
      </c>
      <c r="I468" s="96" t="s">
        <v>293</v>
      </c>
      <c r="J468" s="97" t="s">
        <v>294</v>
      </c>
    </row>
    <row r="469" spans="1:10" ht="30" x14ac:dyDescent="0.2">
      <c r="A469" s="103"/>
      <c r="B469" s="91" t="s">
        <v>1202</v>
      </c>
      <c r="C469" s="98"/>
      <c r="D469" s="93" t="s">
        <v>1203</v>
      </c>
      <c r="E469" s="93" t="s">
        <v>292</v>
      </c>
      <c r="F469" s="94"/>
      <c r="G469" s="100"/>
      <c r="H469" s="95">
        <f t="shared" ref="H469:H532" si="7">F469*G469</f>
        <v>0</v>
      </c>
      <c r="I469" s="96" t="s">
        <v>293</v>
      </c>
      <c r="J469" s="97" t="s">
        <v>294</v>
      </c>
    </row>
    <row r="470" spans="1:10" ht="30" x14ac:dyDescent="0.2">
      <c r="A470" s="103"/>
      <c r="B470" s="91" t="s">
        <v>1204</v>
      </c>
      <c r="C470" s="99"/>
      <c r="D470" s="93" t="s">
        <v>1205</v>
      </c>
      <c r="E470" s="93" t="s">
        <v>292</v>
      </c>
      <c r="F470" s="94"/>
      <c r="G470" s="100"/>
      <c r="H470" s="95">
        <f t="shared" si="7"/>
        <v>0</v>
      </c>
      <c r="I470" s="96" t="s">
        <v>293</v>
      </c>
      <c r="J470" s="97" t="s">
        <v>294</v>
      </c>
    </row>
    <row r="471" spans="1:10" ht="30" x14ac:dyDescent="0.2">
      <c r="A471" s="103"/>
      <c r="B471" s="91" t="s">
        <v>1206</v>
      </c>
      <c r="C471" s="92"/>
      <c r="D471" s="93" t="s">
        <v>1207</v>
      </c>
      <c r="E471" s="93" t="s">
        <v>292</v>
      </c>
      <c r="F471" s="94"/>
      <c r="G471" s="100"/>
      <c r="H471" s="95">
        <f t="shared" si="7"/>
        <v>0</v>
      </c>
      <c r="I471" s="96" t="s">
        <v>293</v>
      </c>
      <c r="J471" s="97" t="s">
        <v>294</v>
      </c>
    </row>
    <row r="472" spans="1:10" ht="30" x14ac:dyDescent="0.2">
      <c r="A472" s="103"/>
      <c r="B472" s="91" t="s">
        <v>1208</v>
      </c>
      <c r="C472" s="92"/>
      <c r="D472" s="93" t="s">
        <v>1209</v>
      </c>
      <c r="E472" s="93" t="s">
        <v>334</v>
      </c>
      <c r="F472" s="94">
        <v>81.099999999999994</v>
      </c>
      <c r="G472" s="100"/>
      <c r="H472" s="95">
        <f t="shared" si="7"/>
        <v>0</v>
      </c>
      <c r="I472" s="96" t="s">
        <v>293</v>
      </c>
      <c r="J472" s="97" t="s">
        <v>294</v>
      </c>
    </row>
    <row r="473" spans="1:10" ht="30" x14ac:dyDescent="0.2">
      <c r="A473" s="103"/>
      <c r="B473" s="91" t="s">
        <v>1210</v>
      </c>
      <c r="C473" s="92"/>
      <c r="D473" s="93" t="s">
        <v>1211</v>
      </c>
      <c r="E473" s="93" t="s">
        <v>334</v>
      </c>
      <c r="F473" s="94">
        <v>318.66000000000003</v>
      </c>
      <c r="G473" s="100"/>
      <c r="H473" s="95">
        <f t="shared" si="7"/>
        <v>0</v>
      </c>
      <c r="I473" s="96" t="s">
        <v>293</v>
      </c>
      <c r="J473" s="97" t="s">
        <v>294</v>
      </c>
    </row>
    <row r="474" spans="1:10" ht="30" x14ac:dyDescent="0.2">
      <c r="A474" s="103"/>
      <c r="B474" s="91" t="s">
        <v>1212</v>
      </c>
      <c r="C474" s="92"/>
      <c r="D474" s="93" t="s">
        <v>1213</v>
      </c>
      <c r="E474" s="93" t="s">
        <v>292</v>
      </c>
      <c r="F474" s="94"/>
      <c r="G474" s="100"/>
      <c r="H474" s="95">
        <f t="shared" si="7"/>
        <v>0</v>
      </c>
      <c r="I474" s="96" t="s">
        <v>293</v>
      </c>
      <c r="J474" s="97" t="s">
        <v>294</v>
      </c>
    </row>
    <row r="475" spans="1:10" ht="30" x14ac:dyDescent="0.2">
      <c r="A475" s="103"/>
      <c r="B475" s="91" t="s">
        <v>1214</v>
      </c>
      <c r="C475" s="92"/>
      <c r="D475" s="93" t="s">
        <v>1215</v>
      </c>
      <c r="E475" s="93" t="s">
        <v>334</v>
      </c>
      <c r="F475" s="94">
        <v>181.85</v>
      </c>
      <c r="G475" s="100"/>
      <c r="H475" s="95">
        <f t="shared" si="7"/>
        <v>0</v>
      </c>
      <c r="I475" s="96" t="s">
        <v>293</v>
      </c>
      <c r="J475" s="97" t="s">
        <v>294</v>
      </c>
    </row>
    <row r="476" spans="1:10" ht="30" x14ac:dyDescent="0.2">
      <c r="A476" s="103"/>
      <c r="B476" s="91" t="s">
        <v>1216</v>
      </c>
      <c r="C476" s="99"/>
      <c r="D476" s="93" t="s">
        <v>1217</v>
      </c>
      <c r="E476" s="93" t="s">
        <v>292</v>
      </c>
      <c r="F476" s="94"/>
      <c r="G476" s="100"/>
      <c r="H476" s="95">
        <f t="shared" si="7"/>
        <v>0</v>
      </c>
      <c r="I476" s="96" t="s">
        <v>293</v>
      </c>
      <c r="J476" s="97" t="s">
        <v>294</v>
      </c>
    </row>
    <row r="477" spans="1:10" ht="30" x14ac:dyDescent="0.2">
      <c r="A477" s="103"/>
      <c r="B477" s="91" t="s">
        <v>1218</v>
      </c>
      <c r="C477" s="92"/>
      <c r="D477" s="93" t="s">
        <v>1219</v>
      </c>
      <c r="E477" s="93" t="s">
        <v>292</v>
      </c>
      <c r="F477" s="94"/>
      <c r="G477" s="100"/>
      <c r="H477" s="95">
        <f t="shared" si="7"/>
        <v>0</v>
      </c>
      <c r="I477" s="96" t="s">
        <v>293</v>
      </c>
      <c r="J477" s="97" t="s">
        <v>294</v>
      </c>
    </row>
    <row r="478" spans="1:10" ht="60" x14ac:dyDescent="0.2">
      <c r="A478" s="103"/>
      <c r="B478" s="91" t="s">
        <v>1220</v>
      </c>
      <c r="C478" s="92"/>
      <c r="D478" s="93" t="s">
        <v>1221</v>
      </c>
      <c r="E478" s="93" t="s">
        <v>334</v>
      </c>
      <c r="F478" s="94">
        <v>128.54</v>
      </c>
      <c r="G478" s="100"/>
      <c r="H478" s="95">
        <f t="shared" si="7"/>
        <v>0</v>
      </c>
      <c r="I478" s="96" t="s">
        <v>293</v>
      </c>
      <c r="J478" s="97" t="s">
        <v>294</v>
      </c>
    </row>
    <row r="479" spans="1:10" ht="60" x14ac:dyDescent="0.2">
      <c r="A479" s="103"/>
      <c r="B479" s="91" t="s">
        <v>1222</v>
      </c>
      <c r="C479" s="92"/>
      <c r="D479" s="93" t="s">
        <v>1223</v>
      </c>
      <c r="E479" s="93" t="s">
        <v>334</v>
      </c>
      <c r="F479" s="94">
        <v>82.25</v>
      </c>
      <c r="G479" s="100"/>
      <c r="H479" s="95">
        <f t="shared" si="7"/>
        <v>0</v>
      </c>
      <c r="I479" s="96" t="s">
        <v>293</v>
      </c>
      <c r="J479" s="97" t="s">
        <v>294</v>
      </c>
    </row>
    <row r="480" spans="1:10" ht="30" x14ac:dyDescent="0.2">
      <c r="A480" s="103"/>
      <c r="B480" s="91" t="s">
        <v>1224</v>
      </c>
      <c r="C480" s="92"/>
      <c r="D480" s="93" t="s">
        <v>1225</v>
      </c>
      <c r="E480" s="93" t="s">
        <v>334</v>
      </c>
      <c r="F480" s="94">
        <v>210.79</v>
      </c>
      <c r="G480" s="100"/>
      <c r="H480" s="95">
        <f t="shared" si="7"/>
        <v>0</v>
      </c>
      <c r="I480" s="96" t="s">
        <v>293</v>
      </c>
      <c r="J480" s="97" t="s">
        <v>294</v>
      </c>
    </row>
    <row r="481" spans="1:10" ht="30" x14ac:dyDescent="0.2">
      <c r="A481" s="103"/>
      <c r="B481" s="91" t="s">
        <v>1226</v>
      </c>
      <c r="C481" s="92"/>
      <c r="D481" s="93" t="s">
        <v>1227</v>
      </c>
      <c r="E481" s="93" t="s">
        <v>292</v>
      </c>
      <c r="F481" s="94"/>
      <c r="G481" s="100"/>
      <c r="H481" s="95">
        <f t="shared" si="7"/>
        <v>0</v>
      </c>
      <c r="I481" s="96" t="s">
        <v>293</v>
      </c>
      <c r="J481" s="97" t="s">
        <v>294</v>
      </c>
    </row>
    <row r="482" spans="1:10" ht="30" x14ac:dyDescent="0.2">
      <c r="A482" s="103"/>
      <c r="B482" s="91" t="s">
        <v>1228</v>
      </c>
      <c r="C482" s="92"/>
      <c r="D482" s="93" t="s">
        <v>1229</v>
      </c>
      <c r="E482" s="93" t="s">
        <v>334</v>
      </c>
      <c r="F482" s="94">
        <v>111.13</v>
      </c>
      <c r="G482" s="100"/>
      <c r="H482" s="95">
        <f t="shared" si="7"/>
        <v>0</v>
      </c>
      <c r="I482" s="96" t="s">
        <v>293</v>
      </c>
      <c r="J482" s="97" t="s">
        <v>294</v>
      </c>
    </row>
    <row r="483" spans="1:10" ht="30" x14ac:dyDescent="0.2">
      <c r="A483" s="103"/>
      <c r="B483" s="91" t="s">
        <v>1230</v>
      </c>
      <c r="C483" s="92"/>
      <c r="D483" s="93" t="s">
        <v>1231</v>
      </c>
      <c r="E483" s="93" t="s">
        <v>334</v>
      </c>
      <c r="F483" s="94">
        <v>16.39</v>
      </c>
      <c r="G483" s="100"/>
      <c r="H483" s="95">
        <f t="shared" si="7"/>
        <v>0</v>
      </c>
      <c r="I483" s="96" t="s">
        <v>293</v>
      </c>
      <c r="J483" s="97" t="s">
        <v>294</v>
      </c>
    </row>
    <row r="484" spans="1:10" ht="30" x14ac:dyDescent="0.2">
      <c r="A484" s="103"/>
      <c r="B484" s="91" t="s">
        <v>1232</v>
      </c>
      <c r="C484" s="92"/>
      <c r="D484" s="93" t="s">
        <v>1233</v>
      </c>
      <c r="E484" s="93" t="s">
        <v>292</v>
      </c>
      <c r="F484" s="94"/>
      <c r="G484" s="100"/>
      <c r="H484" s="95">
        <f t="shared" si="7"/>
        <v>0</v>
      </c>
      <c r="I484" s="96" t="s">
        <v>293</v>
      </c>
      <c r="J484" s="97" t="s">
        <v>294</v>
      </c>
    </row>
    <row r="485" spans="1:10" ht="30" x14ac:dyDescent="0.2">
      <c r="A485" s="103"/>
      <c r="B485" s="91" t="s">
        <v>1234</v>
      </c>
      <c r="C485" s="92"/>
      <c r="D485" s="93" t="s">
        <v>1235</v>
      </c>
      <c r="E485" s="93" t="s">
        <v>334</v>
      </c>
      <c r="F485" s="94">
        <v>5154.4799999999996</v>
      </c>
      <c r="G485" s="100"/>
      <c r="H485" s="95">
        <f t="shared" si="7"/>
        <v>0</v>
      </c>
      <c r="I485" s="96" t="s">
        <v>293</v>
      </c>
      <c r="J485" s="97" t="s">
        <v>294</v>
      </c>
    </row>
    <row r="486" spans="1:10" ht="60" x14ac:dyDescent="0.2">
      <c r="A486" s="103"/>
      <c r="B486" s="91" t="s">
        <v>1236</v>
      </c>
      <c r="C486" s="92"/>
      <c r="D486" s="93" t="s">
        <v>1237</v>
      </c>
      <c r="E486" s="93" t="s">
        <v>334</v>
      </c>
      <c r="F486" s="94">
        <v>92.04</v>
      </c>
      <c r="G486" s="100"/>
      <c r="H486" s="95">
        <f t="shared" si="7"/>
        <v>0</v>
      </c>
      <c r="I486" s="96" t="s">
        <v>293</v>
      </c>
      <c r="J486" s="97" t="s">
        <v>294</v>
      </c>
    </row>
    <row r="487" spans="1:10" ht="60" x14ac:dyDescent="0.2">
      <c r="A487" s="103"/>
      <c r="B487" s="91" t="s">
        <v>1238</v>
      </c>
      <c r="C487" s="92" t="s">
        <v>243</v>
      </c>
      <c r="D487" s="93" t="s">
        <v>1239</v>
      </c>
      <c r="E487" s="93" t="s">
        <v>334</v>
      </c>
      <c r="F487" s="94">
        <v>15.66</v>
      </c>
      <c r="G487" s="100"/>
      <c r="H487" s="95">
        <f t="shared" si="7"/>
        <v>0</v>
      </c>
      <c r="I487" s="96" t="s">
        <v>293</v>
      </c>
      <c r="J487" s="97" t="s">
        <v>294</v>
      </c>
    </row>
    <row r="488" spans="1:10" ht="45" x14ac:dyDescent="0.2">
      <c r="A488" s="103"/>
      <c r="B488" s="91" t="s">
        <v>1240</v>
      </c>
      <c r="C488" s="92"/>
      <c r="D488" s="93" t="s">
        <v>1241</v>
      </c>
      <c r="E488" s="93" t="s">
        <v>334</v>
      </c>
      <c r="F488" s="94">
        <v>1056.06</v>
      </c>
      <c r="G488" s="100"/>
      <c r="H488" s="95">
        <f t="shared" si="7"/>
        <v>0</v>
      </c>
      <c r="I488" s="96" t="s">
        <v>293</v>
      </c>
      <c r="J488" s="97" t="s">
        <v>294</v>
      </c>
    </row>
    <row r="489" spans="1:10" ht="45" x14ac:dyDescent="0.2">
      <c r="A489" s="103"/>
      <c r="B489" s="91" t="s">
        <v>1242</v>
      </c>
      <c r="C489" s="92"/>
      <c r="D489" s="93" t="s">
        <v>1243</v>
      </c>
      <c r="E489" s="93" t="s">
        <v>334</v>
      </c>
      <c r="F489" s="94">
        <v>107.7</v>
      </c>
      <c r="G489" s="100"/>
      <c r="H489" s="95">
        <f t="shared" si="7"/>
        <v>0</v>
      </c>
      <c r="I489" s="96" t="s">
        <v>293</v>
      </c>
      <c r="J489" s="97" t="s">
        <v>294</v>
      </c>
    </row>
    <row r="490" spans="1:10" ht="30" x14ac:dyDescent="0.2">
      <c r="A490" s="103"/>
      <c r="B490" s="91" t="s">
        <v>1244</v>
      </c>
      <c r="C490" s="92"/>
      <c r="D490" s="93" t="s">
        <v>1245</v>
      </c>
      <c r="E490" s="93" t="s">
        <v>741</v>
      </c>
      <c r="F490" s="94">
        <v>6</v>
      </c>
      <c r="G490" s="100"/>
      <c r="H490" s="95">
        <f t="shared" si="7"/>
        <v>0</v>
      </c>
      <c r="I490" s="96" t="s">
        <v>293</v>
      </c>
      <c r="J490" s="97" t="s">
        <v>294</v>
      </c>
    </row>
    <row r="491" spans="1:10" ht="30" x14ac:dyDescent="0.2">
      <c r="A491" s="103"/>
      <c r="B491" s="91" t="s">
        <v>1246</v>
      </c>
      <c r="C491" s="92"/>
      <c r="D491" s="93" t="s">
        <v>1247</v>
      </c>
      <c r="E491" s="93" t="s">
        <v>292</v>
      </c>
      <c r="F491" s="94"/>
      <c r="G491" s="100"/>
      <c r="H491" s="95">
        <f t="shared" si="7"/>
        <v>0</v>
      </c>
      <c r="I491" s="96" t="s">
        <v>293</v>
      </c>
      <c r="J491" s="97" t="s">
        <v>294</v>
      </c>
    </row>
    <row r="492" spans="1:10" ht="30" x14ac:dyDescent="0.2">
      <c r="A492" s="103"/>
      <c r="B492" s="91" t="s">
        <v>1248</v>
      </c>
      <c r="C492" s="92"/>
      <c r="D492" s="93" t="s">
        <v>1249</v>
      </c>
      <c r="E492" s="93" t="s">
        <v>741</v>
      </c>
      <c r="F492" s="94">
        <v>325</v>
      </c>
      <c r="G492" s="100"/>
      <c r="H492" s="95">
        <f t="shared" si="7"/>
        <v>0</v>
      </c>
      <c r="I492" s="96" t="s">
        <v>293</v>
      </c>
      <c r="J492" s="97" t="s">
        <v>294</v>
      </c>
    </row>
    <row r="493" spans="1:10" ht="30" x14ac:dyDescent="0.2">
      <c r="A493" s="103"/>
      <c r="B493" s="91" t="s">
        <v>1250</v>
      </c>
      <c r="C493" s="92" t="s">
        <v>243</v>
      </c>
      <c r="D493" s="93" t="s">
        <v>1251</v>
      </c>
      <c r="E493" s="93" t="s">
        <v>292</v>
      </c>
      <c r="F493" s="94"/>
      <c r="G493" s="100"/>
      <c r="H493" s="95">
        <f t="shared" si="7"/>
        <v>0</v>
      </c>
      <c r="I493" s="96" t="s">
        <v>293</v>
      </c>
      <c r="J493" s="97" t="s">
        <v>294</v>
      </c>
    </row>
    <row r="494" spans="1:10" ht="60" x14ac:dyDescent="0.2">
      <c r="A494" s="103"/>
      <c r="B494" s="91" t="s">
        <v>1252</v>
      </c>
      <c r="C494" s="92" t="s">
        <v>243</v>
      </c>
      <c r="D494" s="93" t="s">
        <v>1253</v>
      </c>
      <c r="E494" s="93" t="s">
        <v>334</v>
      </c>
      <c r="F494" s="94">
        <v>1395.19</v>
      </c>
      <c r="G494" s="100"/>
      <c r="H494" s="95">
        <f t="shared" si="7"/>
        <v>0</v>
      </c>
      <c r="I494" s="96" t="s">
        <v>293</v>
      </c>
      <c r="J494" s="97" t="s">
        <v>294</v>
      </c>
    </row>
    <row r="495" spans="1:10" ht="30" x14ac:dyDescent="0.2">
      <c r="A495" s="103"/>
      <c r="B495" s="91" t="s">
        <v>1254</v>
      </c>
      <c r="C495" s="92" t="s">
        <v>243</v>
      </c>
      <c r="D495" s="93" t="s">
        <v>1255</v>
      </c>
      <c r="E495" s="93" t="s">
        <v>334</v>
      </c>
      <c r="F495" s="94">
        <v>20</v>
      </c>
      <c r="G495" s="100"/>
      <c r="H495" s="95">
        <f t="shared" si="7"/>
        <v>0</v>
      </c>
      <c r="I495" s="96" t="s">
        <v>293</v>
      </c>
      <c r="J495" s="97" t="s">
        <v>294</v>
      </c>
    </row>
    <row r="496" spans="1:10" ht="60" x14ac:dyDescent="0.2">
      <c r="A496" s="103"/>
      <c r="B496" s="91" t="s">
        <v>1256</v>
      </c>
      <c r="C496" s="92" t="s">
        <v>243</v>
      </c>
      <c r="D496" s="93" t="s">
        <v>1257</v>
      </c>
      <c r="E496" s="93" t="s">
        <v>334</v>
      </c>
      <c r="F496" s="94">
        <v>602.61</v>
      </c>
      <c r="G496" s="100"/>
      <c r="H496" s="95">
        <f t="shared" si="7"/>
        <v>0</v>
      </c>
      <c r="I496" s="96" t="s">
        <v>293</v>
      </c>
      <c r="J496" s="97" t="s">
        <v>294</v>
      </c>
    </row>
    <row r="497" spans="1:10" ht="30" x14ac:dyDescent="0.2">
      <c r="A497" s="103"/>
      <c r="B497" s="91" t="s">
        <v>1258</v>
      </c>
      <c r="C497" s="92" t="s">
        <v>243</v>
      </c>
      <c r="D497" s="93" t="s">
        <v>1259</v>
      </c>
      <c r="E497" s="93" t="s">
        <v>741</v>
      </c>
      <c r="F497" s="94">
        <v>200</v>
      </c>
      <c r="G497" s="100"/>
      <c r="H497" s="95">
        <f t="shared" si="7"/>
        <v>0</v>
      </c>
      <c r="I497" s="96" t="s">
        <v>293</v>
      </c>
      <c r="J497" s="97" t="s">
        <v>294</v>
      </c>
    </row>
    <row r="498" spans="1:10" ht="60" x14ac:dyDescent="0.2">
      <c r="A498" s="103"/>
      <c r="B498" s="91" t="s">
        <v>1260</v>
      </c>
      <c r="C498" s="92" t="s">
        <v>243</v>
      </c>
      <c r="D498" s="93" t="s">
        <v>1261</v>
      </c>
      <c r="E498" s="93" t="s">
        <v>334</v>
      </c>
      <c r="F498" s="94">
        <v>1831.73</v>
      </c>
      <c r="G498" s="100"/>
      <c r="H498" s="95">
        <f t="shared" si="7"/>
        <v>0</v>
      </c>
      <c r="I498" s="96" t="s">
        <v>293</v>
      </c>
      <c r="J498" s="97" t="s">
        <v>294</v>
      </c>
    </row>
    <row r="499" spans="1:10" ht="30" x14ac:dyDescent="0.2">
      <c r="A499" s="103"/>
      <c r="B499" s="91" t="s">
        <v>1262</v>
      </c>
      <c r="C499" s="92" t="s">
        <v>243</v>
      </c>
      <c r="D499" s="93" t="s">
        <v>1263</v>
      </c>
      <c r="E499" s="93" t="s">
        <v>310</v>
      </c>
      <c r="F499" s="94">
        <v>95</v>
      </c>
      <c r="G499" s="100"/>
      <c r="H499" s="95">
        <f t="shared" si="7"/>
        <v>0</v>
      </c>
      <c r="I499" s="96" t="s">
        <v>293</v>
      </c>
      <c r="J499" s="97" t="s">
        <v>294</v>
      </c>
    </row>
    <row r="500" spans="1:10" ht="30" x14ac:dyDescent="0.2">
      <c r="A500" s="103"/>
      <c r="B500" s="91" t="s">
        <v>1264</v>
      </c>
      <c r="C500" s="92" t="s">
        <v>243</v>
      </c>
      <c r="D500" s="93" t="s">
        <v>1265</v>
      </c>
      <c r="E500" s="93" t="s">
        <v>310</v>
      </c>
      <c r="F500" s="94">
        <v>1239.8699999999999</v>
      </c>
      <c r="G500" s="100"/>
      <c r="H500" s="95">
        <f t="shared" si="7"/>
        <v>0</v>
      </c>
      <c r="I500" s="96" t="s">
        <v>293</v>
      </c>
      <c r="J500" s="97" t="s">
        <v>294</v>
      </c>
    </row>
    <row r="501" spans="1:10" ht="30" x14ac:dyDescent="0.2">
      <c r="A501" s="103"/>
      <c r="B501" s="91" t="s">
        <v>1266</v>
      </c>
      <c r="C501" s="99"/>
      <c r="D501" s="93" t="s">
        <v>1267</v>
      </c>
      <c r="E501" s="93" t="s">
        <v>292</v>
      </c>
      <c r="F501" s="94"/>
      <c r="G501" s="100"/>
      <c r="H501" s="95">
        <f t="shared" si="7"/>
        <v>0</v>
      </c>
      <c r="I501" s="96" t="s">
        <v>293</v>
      </c>
      <c r="J501" s="97" t="s">
        <v>294</v>
      </c>
    </row>
    <row r="502" spans="1:10" ht="30" x14ac:dyDescent="0.2">
      <c r="A502" s="103"/>
      <c r="B502" s="91" t="s">
        <v>1268</v>
      </c>
      <c r="C502" s="92"/>
      <c r="D502" s="93" t="s">
        <v>1269</v>
      </c>
      <c r="E502" s="93" t="s">
        <v>292</v>
      </c>
      <c r="F502" s="94"/>
      <c r="G502" s="100"/>
      <c r="H502" s="95">
        <f t="shared" si="7"/>
        <v>0</v>
      </c>
      <c r="I502" s="96" t="s">
        <v>293</v>
      </c>
      <c r="J502" s="97" t="s">
        <v>294</v>
      </c>
    </row>
    <row r="503" spans="1:10" ht="30" x14ac:dyDescent="0.2">
      <c r="A503" s="103"/>
      <c r="B503" s="91" t="s">
        <v>1270</v>
      </c>
      <c r="C503" s="92"/>
      <c r="D503" s="93" t="s">
        <v>1271</v>
      </c>
      <c r="E503" s="93" t="s">
        <v>334</v>
      </c>
      <c r="F503" s="94">
        <v>318.87</v>
      </c>
      <c r="G503" s="100"/>
      <c r="H503" s="95">
        <f t="shared" si="7"/>
        <v>0</v>
      </c>
      <c r="I503" s="96" t="s">
        <v>293</v>
      </c>
      <c r="J503" s="97" t="s">
        <v>294</v>
      </c>
    </row>
    <row r="504" spans="1:10" ht="30" x14ac:dyDescent="0.2">
      <c r="A504" s="103"/>
      <c r="B504" s="91" t="s">
        <v>1272</v>
      </c>
      <c r="C504" s="99"/>
      <c r="D504" s="93" t="s">
        <v>1273</v>
      </c>
      <c r="E504" s="92"/>
      <c r="F504" s="101"/>
      <c r="G504" s="100"/>
      <c r="H504" s="95">
        <f t="shared" si="7"/>
        <v>0</v>
      </c>
      <c r="I504" s="96" t="s">
        <v>289</v>
      </c>
      <c r="J504" s="97" t="s">
        <v>294</v>
      </c>
    </row>
    <row r="505" spans="1:10" ht="30" x14ac:dyDescent="0.2">
      <c r="A505" s="103"/>
      <c r="B505" s="91" t="s">
        <v>1274</v>
      </c>
      <c r="C505" s="92"/>
      <c r="D505" s="93" t="s">
        <v>1275</v>
      </c>
      <c r="E505" s="93" t="s">
        <v>310</v>
      </c>
      <c r="F505" s="94">
        <v>1152.9000000000001</v>
      </c>
      <c r="G505" s="100"/>
      <c r="H505" s="95">
        <f t="shared" si="7"/>
        <v>0</v>
      </c>
      <c r="I505" s="96" t="s">
        <v>293</v>
      </c>
      <c r="J505" s="97" t="s">
        <v>294</v>
      </c>
    </row>
    <row r="506" spans="1:10" ht="30" x14ac:dyDescent="0.2">
      <c r="A506" s="103"/>
      <c r="B506" s="91" t="s">
        <v>1276</v>
      </c>
      <c r="C506" s="92"/>
      <c r="D506" s="93" t="s">
        <v>1277</v>
      </c>
      <c r="E506" s="93" t="s">
        <v>292</v>
      </c>
      <c r="F506" s="94"/>
      <c r="G506" s="100"/>
      <c r="H506" s="95">
        <f t="shared" si="7"/>
        <v>0</v>
      </c>
      <c r="I506" s="96" t="s">
        <v>293</v>
      </c>
      <c r="J506" s="97" t="s">
        <v>294</v>
      </c>
    </row>
    <row r="507" spans="1:10" ht="30" x14ac:dyDescent="0.2">
      <c r="A507" s="103"/>
      <c r="B507" s="91" t="s">
        <v>1278</v>
      </c>
      <c r="C507" s="92"/>
      <c r="D507" s="93" t="s">
        <v>1279</v>
      </c>
      <c r="E507" s="93" t="s">
        <v>741</v>
      </c>
      <c r="F507" s="94">
        <v>23</v>
      </c>
      <c r="G507" s="100"/>
      <c r="H507" s="95">
        <f t="shared" si="7"/>
        <v>0</v>
      </c>
      <c r="I507" s="96" t="s">
        <v>293</v>
      </c>
      <c r="J507" s="97" t="s">
        <v>294</v>
      </c>
    </row>
    <row r="508" spans="1:10" ht="30" x14ac:dyDescent="0.2">
      <c r="A508" s="103"/>
      <c r="B508" s="91" t="s">
        <v>1280</v>
      </c>
      <c r="C508" s="92"/>
      <c r="D508" s="93" t="s">
        <v>1281</v>
      </c>
      <c r="E508" s="93" t="s">
        <v>292</v>
      </c>
      <c r="F508" s="94"/>
      <c r="G508" s="100"/>
      <c r="H508" s="95">
        <f t="shared" si="7"/>
        <v>0</v>
      </c>
      <c r="I508" s="96" t="s">
        <v>293</v>
      </c>
      <c r="J508" s="97" t="s">
        <v>294</v>
      </c>
    </row>
    <row r="509" spans="1:10" ht="30" x14ac:dyDescent="0.2">
      <c r="A509" s="103"/>
      <c r="B509" s="91" t="s">
        <v>1282</v>
      </c>
      <c r="C509" s="92"/>
      <c r="D509" s="93" t="s">
        <v>1283</v>
      </c>
      <c r="E509" s="93" t="s">
        <v>741</v>
      </c>
      <c r="F509" s="94">
        <v>41</v>
      </c>
      <c r="G509" s="100"/>
      <c r="H509" s="95">
        <f t="shared" si="7"/>
        <v>0</v>
      </c>
      <c r="I509" s="96" t="s">
        <v>293</v>
      </c>
      <c r="J509" s="97" t="s">
        <v>294</v>
      </c>
    </row>
    <row r="510" spans="1:10" ht="30" x14ac:dyDescent="0.2">
      <c r="A510" s="103"/>
      <c r="B510" s="91" t="s">
        <v>1284</v>
      </c>
      <c r="C510" s="92"/>
      <c r="D510" s="93" t="s">
        <v>1285</v>
      </c>
      <c r="E510" s="93" t="s">
        <v>292</v>
      </c>
      <c r="F510" s="94"/>
      <c r="G510" s="100"/>
      <c r="H510" s="95">
        <f t="shared" si="7"/>
        <v>0</v>
      </c>
      <c r="I510" s="96" t="s">
        <v>293</v>
      </c>
      <c r="J510" s="97" t="s">
        <v>933</v>
      </c>
    </row>
    <row r="511" spans="1:10" ht="30" x14ac:dyDescent="0.2">
      <c r="A511" s="103"/>
      <c r="B511" s="91" t="s">
        <v>1286</v>
      </c>
      <c r="C511" s="98"/>
      <c r="D511" s="93" t="s">
        <v>1287</v>
      </c>
      <c r="E511" s="93" t="s">
        <v>292</v>
      </c>
      <c r="F511" s="94"/>
      <c r="G511" s="100"/>
      <c r="H511" s="95">
        <f t="shared" si="7"/>
        <v>0</v>
      </c>
      <c r="I511" s="96" t="s">
        <v>293</v>
      </c>
      <c r="J511" s="97" t="s">
        <v>933</v>
      </c>
    </row>
    <row r="512" spans="1:10" ht="30" x14ac:dyDescent="0.2">
      <c r="A512" s="103"/>
      <c r="B512" s="91" t="s">
        <v>1288</v>
      </c>
      <c r="C512" s="99"/>
      <c r="D512" s="93" t="s">
        <v>1289</v>
      </c>
      <c r="E512" s="93" t="s">
        <v>292</v>
      </c>
      <c r="F512" s="94"/>
      <c r="G512" s="100"/>
      <c r="H512" s="95">
        <f t="shared" si="7"/>
        <v>0</v>
      </c>
      <c r="I512" s="96" t="s">
        <v>293</v>
      </c>
      <c r="J512" s="97" t="s">
        <v>933</v>
      </c>
    </row>
    <row r="513" spans="1:10" ht="30" x14ac:dyDescent="0.2">
      <c r="A513" s="103"/>
      <c r="B513" s="91" t="s">
        <v>1290</v>
      </c>
      <c r="C513" s="92" t="s">
        <v>243</v>
      </c>
      <c r="D513" s="93" t="s">
        <v>1291</v>
      </c>
      <c r="E513" s="93" t="s">
        <v>292</v>
      </c>
      <c r="F513" s="94"/>
      <c r="G513" s="100"/>
      <c r="H513" s="95">
        <f t="shared" si="7"/>
        <v>0</v>
      </c>
      <c r="I513" s="96" t="s">
        <v>293</v>
      </c>
      <c r="J513" s="97" t="s">
        <v>933</v>
      </c>
    </row>
    <row r="514" spans="1:10" ht="30" x14ac:dyDescent="0.2">
      <c r="A514" s="103"/>
      <c r="B514" s="91" t="s">
        <v>1292</v>
      </c>
      <c r="C514" s="92" t="s">
        <v>243</v>
      </c>
      <c r="D514" s="93" t="s">
        <v>1293</v>
      </c>
      <c r="E514" s="93" t="s">
        <v>334</v>
      </c>
      <c r="F514" s="94">
        <v>365.16</v>
      </c>
      <c r="G514" s="100"/>
      <c r="H514" s="95">
        <f t="shared" si="7"/>
        <v>0</v>
      </c>
      <c r="I514" s="96" t="s">
        <v>293</v>
      </c>
      <c r="J514" s="97" t="s">
        <v>933</v>
      </c>
    </row>
    <row r="515" spans="1:10" ht="30" x14ac:dyDescent="0.2">
      <c r="A515" s="103"/>
      <c r="B515" s="91" t="s">
        <v>1294</v>
      </c>
      <c r="C515" s="92" t="s">
        <v>243</v>
      </c>
      <c r="D515" s="93" t="s">
        <v>1295</v>
      </c>
      <c r="E515" s="93" t="s">
        <v>334</v>
      </c>
      <c r="F515" s="94">
        <v>110.7</v>
      </c>
      <c r="G515" s="100"/>
      <c r="H515" s="95">
        <f t="shared" si="7"/>
        <v>0</v>
      </c>
      <c r="I515" s="96" t="s">
        <v>293</v>
      </c>
      <c r="J515" s="97" t="s">
        <v>933</v>
      </c>
    </row>
    <row r="516" spans="1:10" ht="30" x14ac:dyDescent="0.2">
      <c r="A516" s="103"/>
      <c r="B516" s="91" t="s">
        <v>1296</v>
      </c>
      <c r="C516" s="92" t="s">
        <v>243</v>
      </c>
      <c r="D516" s="93" t="s">
        <v>1297</v>
      </c>
      <c r="E516" s="93" t="s">
        <v>741</v>
      </c>
      <c r="F516" s="94">
        <v>8</v>
      </c>
      <c r="G516" s="100"/>
      <c r="H516" s="95">
        <f t="shared" si="7"/>
        <v>0</v>
      </c>
      <c r="I516" s="96" t="s">
        <v>293</v>
      </c>
      <c r="J516" s="97" t="s">
        <v>933</v>
      </c>
    </row>
    <row r="517" spans="1:10" ht="30" x14ac:dyDescent="0.2">
      <c r="A517" s="103"/>
      <c r="B517" s="91" t="s">
        <v>1298</v>
      </c>
      <c r="C517" s="98"/>
      <c r="D517" s="93" t="s">
        <v>1299</v>
      </c>
      <c r="E517" s="93" t="s">
        <v>292</v>
      </c>
      <c r="F517" s="94"/>
      <c r="G517" s="100"/>
      <c r="H517" s="95">
        <f t="shared" si="7"/>
        <v>0</v>
      </c>
      <c r="I517" s="96" t="s">
        <v>293</v>
      </c>
      <c r="J517" s="97" t="s">
        <v>933</v>
      </c>
    </row>
    <row r="518" spans="1:10" ht="30" x14ac:dyDescent="0.2">
      <c r="A518" s="103"/>
      <c r="B518" s="91" t="s">
        <v>1300</v>
      </c>
      <c r="C518" s="92"/>
      <c r="D518" s="93" t="s">
        <v>1301</v>
      </c>
      <c r="E518" s="93" t="s">
        <v>292</v>
      </c>
      <c r="F518" s="94"/>
      <c r="G518" s="100"/>
      <c r="H518" s="95">
        <f t="shared" si="7"/>
        <v>0</v>
      </c>
      <c r="I518" s="96" t="s">
        <v>293</v>
      </c>
      <c r="J518" s="97" t="s">
        <v>933</v>
      </c>
    </row>
    <row r="519" spans="1:10" ht="30" x14ac:dyDescent="0.2">
      <c r="A519" s="103"/>
      <c r="B519" s="91" t="s">
        <v>1302</v>
      </c>
      <c r="C519" s="92" t="s">
        <v>243</v>
      </c>
      <c r="D519" s="93" t="s">
        <v>1293</v>
      </c>
      <c r="E519" s="93" t="s">
        <v>334</v>
      </c>
      <c r="F519" s="94">
        <v>995.83</v>
      </c>
      <c r="G519" s="100"/>
      <c r="H519" s="95">
        <f t="shared" si="7"/>
        <v>0</v>
      </c>
      <c r="I519" s="96" t="s">
        <v>293</v>
      </c>
      <c r="J519" s="97" t="s">
        <v>933</v>
      </c>
    </row>
    <row r="520" spans="1:10" ht="30" x14ac:dyDescent="0.2">
      <c r="A520" s="103"/>
      <c r="B520" s="91" t="s">
        <v>1303</v>
      </c>
      <c r="C520" s="98"/>
      <c r="D520" s="93" t="s">
        <v>1304</v>
      </c>
      <c r="E520" s="93" t="s">
        <v>292</v>
      </c>
      <c r="F520" s="94"/>
      <c r="G520" s="100"/>
      <c r="H520" s="95">
        <f t="shared" si="7"/>
        <v>0</v>
      </c>
      <c r="I520" s="96" t="s">
        <v>293</v>
      </c>
      <c r="J520" s="97" t="s">
        <v>933</v>
      </c>
    </row>
    <row r="521" spans="1:10" ht="30" x14ac:dyDescent="0.2">
      <c r="A521" s="103"/>
      <c r="B521" s="91" t="s">
        <v>1305</v>
      </c>
      <c r="C521" s="99"/>
      <c r="D521" s="93" t="s">
        <v>1306</v>
      </c>
      <c r="E521" s="93" t="s">
        <v>292</v>
      </c>
      <c r="F521" s="94"/>
      <c r="G521" s="100"/>
      <c r="H521" s="95">
        <f t="shared" si="7"/>
        <v>0</v>
      </c>
      <c r="I521" s="96" t="s">
        <v>293</v>
      </c>
      <c r="J521" s="97" t="s">
        <v>933</v>
      </c>
    </row>
    <row r="522" spans="1:10" ht="60" x14ac:dyDescent="0.2">
      <c r="A522" s="103"/>
      <c r="B522" s="91" t="s">
        <v>1307</v>
      </c>
      <c r="C522" s="92"/>
      <c r="D522" s="93" t="s">
        <v>1308</v>
      </c>
      <c r="E522" s="93" t="s">
        <v>292</v>
      </c>
      <c r="F522" s="94"/>
      <c r="G522" s="100"/>
      <c r="H522" s="95">
        <f t="shared" si="7"/>
        <v>0</v>
      </c>
      <c r="I522" s="96" t="s">
        <v>293</v>
      </c>
      <c r="J522" s="97" t="s">
        <v>933</v>
      </c>
    </row>
    <row r="523" spans="1:10" ht="60" x14ac:dyDescent="0.2">
      <c r="A523" s="103"/>
      <c r="B523" s="91" t="s">
        <v>1309</v>
      </c>
      <c r="C523" s="92"/>
      <c r="D523" s="93" t="s">
        <v>1310</v>
      </c>
      <c r="E523" s="93" t="s">
        <v>334</v>
      </c>
      <c r="F523" s="94">
        <v>1578.02</v>
      </c>
      <c r="G523" s="100"/>
      <c r="H523" s="95">
        <f t="shared" si="7"/>
        <v>0</v>
      </c>
      <c r="I523" s="96" t="s">
        <v>293</v>
      </c>
      <c r="J523" s="97" t="s">
        <v>933</v>
      </c>
    </row>
    <row r="524" spans="1:10" ht="30" x14ac:dyDescent="0.2">
      <c r="A524" s="103"/>
      <c r="B524" s="91" t="s">
        <v>1311</v>
      </c>
      <c r="C524" s="98"/>
      <c r="D524" s="93" t="s">
        <v>1312</v>
      </c>
      <c r="E524" s="93" t="s">
        <v>292</v>
      </c>
      <c r="F524" s="94"/>
      <c r="G524" s="100"/>
      <c r="H524" s="95">
        <f t="shared" si="7"/>
        <v>0</v>
      </c>
      <c r="I524" s="96" t="s">
        <v>293</v>
      </c>
      <c r="J524" s="97" t="s">
        <v>933</v>
      </c>
    </row>
    <row r="525" spans="1:10" ht="30" x14ac:dyDescent="0.2">
      <c r="A525" s="103"/>
      <c r="B525" s="91" t="s">
        <v>1313</v>
      </c>
      <c r="C525" s="99"/>
      <c r="D525" s="93" t="s">
        <v>1314</v>
      </c>
      <c r="E525" s="93" t="s">
        <v>292</v>
      </c>
      <c r="F525" s="94"/>
      <c r="G525" s="100"/>
      <c r="H525" s="95">
        <f t="shared" si="7"/>
        <v>0</v>
      </c>
      <c r="I525" s="96" t="s">
        <v>293</v>
      </c>
      <c r="J525" s="97" t="s">
        <v>933</v>
      </c>
    </row>
    <row r="526" spans="1:10" ht="60" x14ac:dyDescent="0.2">
      <c r="A526" s="103"/>
      <c r="B526" s="91" t="s">
        <v>1315</v>
      </c>
      <c r="C526" s="92"/>
      <c r="D526" s="93" t="s">
        <v>1316</v>
      </c>
      <c r="E526" s="93" t="s">
        <v>292</v>
      </c>
      <c r="F526" s="94"/>
      <c r="G526" s="100"/>
      <c r="H526" s="95">
        <f t="shared" si="7"/>
        <v>0</v>
      </c>
      <c r="I526" s="96" t="s">
        <v>293</v>
      </c>
      <c r="J526" s="97" t="s">
        <v>933</v>
      </c>
    </row>
    <row r="527" spans="1:10" ht="30" x14ac:dyDescent="0.2">
      <c r="A527" s="103"/>
      <c r="B527" s="91" t="s">
        <v>1317</v>
      </c>
      <c r="C527" s="92"/>
      <c r="D527" s="93" t="s">
        <v>1318</v>
      </c>
      <c r="E527" s="93" t="s">
        <v>741</v>
      </c>
      <c r="F527" s="94">
        <v>8</v>
      </c>
      <c r="G527" s="100"/>
      <c r="H527" s="95">
        <f t="shared" si="7"/>
        <v>0</v>
      </c>
      <c r="I527" s="96" t="s">
        <v>293</v>
      </c>
      <c r="J527" s="97" t="s">
        <v>933</v>
      </c>
    </row>
    <row r="528" spans="1:10" ht="30" x14ac:dyDescent="0.2">
      <c r="A528" s="103"/>
      <c r="B528" s="91" t="s">
        <v>1319</v>
      </c>
      <c r="C528" s="92"/>
      <c r="D528" s="93" t="s">
        <v>1320</v>
      </c>
      <c r="E528" s="93" t="s">
        <v>292</v>
      </c>
      <c r="F528" s="94"/>
      <c r="G528" s="100"/>
      <c r="H528" s="95">
        <f t="shared" si="7"/>
        <v>0</v>
      </c>
      <c r="I528" s="96" t="s">
        <v>293</v>
      </c>
      <c r="J528" s="97" t="s">
        <v>933</v>
      </c>
    </row>
    <row r="529" spans="1:10" ht="30" x14ac:dyDescent="0.2">
      <c r="A529" s="103"/>
      <c r="B529" s="91" t="s">
        <v>1321</v>
      </c>
      <c r="C529" s="98"/>
      <c r="D529" s="93" t="s">
        <v>1322</v>
      </c>
      <c r="E529" s="93" t="s">
        <v>292</v>
      </c>
      <c r="F529" s="94"/>
      <c r="G529" s="100"/>
      <c r="H529" s="95">
        <f t="shared" si="7"/>
        <v>0</v>
      </c>
      <c r="I529" s="96" t="s">
        <v>293</v>
      </c>
      <c r="J529" s="97" t="s">
        <v>933</v>
      </c>
    </row>
    <row r="530" spans="1:10" ht="30" x14ac:dyDescent="0.2">
      <c r="A530" s="103"/>
      <c r="B530" s="91" t="s">
        <v>1323</v>
      </c>
      <c r="C530" s="99"/>
      <c r="D530" s="93" t="s">
        <v>1324</v>
      </c>
      <c r="E530" s="92"/>
      <c r="F530" s="101"/>
      <c r="G530" s="100"/>
      <c r="H530" s="95">
        <f t="shared" si="7"/>
        <v>0</v>
      </c>
      <c r="I530" s="96" t="s">
        <v>289</v>
      </c>
      <c r="J530" s="97" t="s">
        <v>933</v>
      </c>
    </row>
    <row r="531" spans="1:10" ht="30" x14ac:dyDescent="0.2">
      <c r="A531" s="103"/>
      <c r="B531" s="91" t="s">
        <v>1325</v>
      </c>
      <c r="C531" s="92"/>
      <c r="D531" s="93" t="s">
        <v>1326</v>
      </c>
      <c r="E531" s="93" t="s">
        <v>334</v>
      </c>
      <c r="F531" s="94">
        <v>3771.47</v>
      </c>
      <c r="G531" s="100"/>
      <c r="H531" s="95">
        <f t="shared" si="7"/>
        <v>0</v>
      </c>
      <c r="I531" s="96" t="s">
        <v>293</v>
      </c>
      <c r="J531" s="97" t="s">
        <v>933</v>
      </c>
    </row>
    <row r="532" spans="1:10" ht="30" x14ac:dyDescent="0.2">
      <c r="A532" s="103"/>
      <c r="B532" s="91" t="s">
        <v>1327</v>
      </c>
      <c r="C532" s="99"/>
      <c r="D532" s="93" t="s">
        <v>1328</v>
      </c>
      <c r="E532" s="93" t="s">
        <v>292</v>
      </c>
      <c r="F532" s="94"/>
      <c r="G532" s="100"/>
      <c r="H532" s="95">
        <f t="shared" si="7"/>
        <v>0</v>
      </c>
      <c r="I532" s="96" t="s">
        <v>293</v>
      </c>
      <c r="J532" s="97" t="s">
        <v>933</v>
      </c>
    </row>
    <row r="533" spans="1:10" ht="60" x14ac:dyDescent="0.2">
      <c r="A533" s="103"/>
      <c r="B533" s="91" t="s">
        <v>1329</v>
      </c>
      <c r="C533" s="92" t="s">
        <v>243</v>
      </c>
      <c r="D533" s="93" t="s">
        <v>1330</v>
      </c>
      <c r="E533" s="93" t="s">
        <v>292</v>
      </c>
      <c r="F533" s="94"/>
      <c r="G533" s="100"/>
      <c r="H533" s="95">
        <f t="shared" ref="H533:H596" si="8">F533*G533</f>
        <v>0</v>
      </c>
      <c r="I533" s="96" t="s">
        <v>293</v>
      </c>
      <c r="J533" s="97" t="s">
        <v>933</v>
      </c>
    </row>
    <row r="534" spans="1:10" ht="30" x14ac:dyDescent="0.2">
      <c r="A534" s="103"/>
      <c r="B534" s="91" t="s">
        <v>1331</v>
      </c>
      <c r="C534" s="92" t="s">
        <v>243</v>
      </c>
      <c r="D534" s="93" t="s">
        <v>1332</v>
      </c>
      <c r="E534" s="93" t="s">
        <v>334</v>
      </c>
      <c r="F534" s="94">
        <v>343.68</v>
      </c>
      <c r="G534" s="100"/>
      <c r="H534" s="95">
        <f t="shared" si="8"/>
        <v>0</v>
      </c>
      <c r="I534" s="96" t="s">
        <v>293</v>
      </c>
      <c r="J534" s="97" t="s">
        <v>933</v>
      </c>
    </row>
    <row r="535" spans="1:10" ht="30" x14ac:dyDescent="0.2">
      <c r="A535" s="103"/>
      <c r="B535" s="91" t="s">
        <v>1333</v>
      </c>
      <c r="C535" s="98"/>
      <c r="D535" s="93" t="s">
        <v>1334</v>
      </c>
      <c r="E535" s="92"/>
      <c r="F535" s="101"/>
      <c r="G535" s="100"/>
      <c r="H535" s="95">
        <f t="shared" si="8"/>
        <v>0</v>
      </c>
      <c r="I535" s="96" t="s">
        <v>289</v>
      </c>
      <c r="J535" s="97" t="s">
        <v>933</v>
      </c>
    </row>
    <row r="536" spans="1:10" ht="30" x14ac:dyDescent="0.2">
      <c r="A536" s="103"/>
      <c r="B536" s="91" t="s">
        <v>1335</v>
      </c>
      <c r="C536" s="99"/>
      <c r="D536" s="93" t="s">
        <v>1336</v>
      </c>
      <c r="E536" s="92"/>
      <c r="F536" s="101"/>
      <c r="G536" s="100"/>
      <c r="H536" s="95">
        <f t="shared" si="8"/>
        <v>0</v>
      </c>
      <c r="I536" s="96" t="s">
        <v>289</v>
      </c>
      <c r="J536" s="97" t="s">
        <v>933</v>
      </c>
    </row>
    <row r="537" spans="1:10" ht="30" x14ac:dyDescent="0.2">
      <c r="A537" s="103"/>
      <c r="B537" s="91" t="s">
        <v>1337</v>
      </c>
      <c r="C537" s="92" t="s">
        <v>243</v>
      </c>
      <c r="D537" s="93" t="s">
        <v>1338</v>
      </c>
      <c r="E537" s="93" t="s">
        <v>292</v>
      </c>
      <c r="F537" s="94"/>
      <c r="G537" s="100"/>
      <c r="H537" s="95">
        <f t="shared" si="8"/>
        <v>0</v>
      </c>
      <c r="I537" s="96" t="s">
        <v>293</v>
      </c>
      <c r="J537" s="97" t="s">
        <v>933</v>
      </c>
    </row>
    <row r="538" spans="1:10" ht="30" x14ac:dyDescent="0.2">
      <c r="A538" s="103"/>
      <c r="B538" s="91" t="s">
        <v>1339</v>
      </c>
      <c r="C538" s="92" t="s">
        <v>243</v>
      </c>
      <c r="D538" s="93" t="s">
        <v>1340</v>
      </c>
      <c r="E538" s="93" t="s">
        <v>334</v>
      </c>
      <c r="F538" s="94">
        <v>2198.63</v>
      </c>
      <c r="G538" s="100"/>
      <c r="H538" s="95">
        <f t="shared" si="8"/>
        <v>0</v>
      </c>
      <c r="I538" s="96" t="s">
        <v>293</v>
      </c>
      <c r="J538" s="97" t="s">
        <v>933</v>
      </c>
    </row>
    <row r="539" spans="1:10" ht="30" x14ac:dyDescent="0.2">
      <c r="A539" s="103"/>
      <c r="B539" s="91" t="s">
        <v>1341</v>
      </c>
      <c r="C539" s="99"/>
      <c r="D539" s="93" t="s">
        <v>1342</v>
      </c>
      <c r="E539" s="92"/>
      <c r="F539" s="101"/>
      <c r="G539" s="100"/>
      <c r="H539" s="95">
        <f t="shared" si="8"/>
        <v>0</v>
      </c>
      <c r="I539" s="96" t="s">
        <v>289</v>
      </c>
      <c r="J539" s="97" t="s">
        <v>933</v>
      </c>
    </row>
    <row r="540" spans="1:10" ht="30" x14ac:dyDescent="0.2">
      <c r="A540" s="103"/>
      <c r="B540" s="91" t="s">
        <v>1343</v>
      </c>
      <c r="C540" s="92"/>
      <c r="D540" s="93" t="s">
        <v>1344</v>
      </c>
      <c r="E540" s="93" t="s">
        <v>292</v>
      </c>
      <c r="F540" s="94"/>
      <c r="G540" s="100"/>
      <c r="H540" s="95">
        <f t="shared" si="8"/>
        <v>0</v>
      </c>
      <c r="I540" s="96" t="s">
        <v>293</v>
      </c>
      <c r="J540" s="97" t="s">
        <v>933</v>
      </c>
    </row>
    <row r="541" spans="1:10" ht="30" x14ac:dyDescent="0.2">
      <c r="A541" s="103"/>
      <c r="B541" s="91" t="s">
        <v>1345</v>
      </c>
      <c r="C541" s="92"/>
      <c r="D541" s="93" t="s">
        <v>1346</v>
      </c>
      <c r="E541" s="93" t="s">
        <v>334</v>
      </c>
      <c r="F541" s="94">
        <v>7</v>
      </c>
      <c r="G541" s="100"/>
      <c r="H541" s="95">
        <f t="shared" si="8"/>
        <v>0</v>
      </c>
      <c r="I541" s="96" t="s">
        <v>293</v>
      </c>
      <c r="J541" s="97" t="s">
        <v>933</v>
      </c>
    </row>
    <row r="542" spans="1:10" ht="30" x14ac:dyDescent="0.2">
      <c r="A542" s="103"/>
      <c r="B542" s="91" t="s">
        <v>1347</v>
      </c>
      <c r="C542" s="98"/>
      <c r="D542" s="93" t="s">
        <v>1348</v>
      </c>
      <c r="E542" s="93" t="s">
        <v>292</v>
      </c>
      <c r="F542" s="94"/>
      <c r="G542" s="100"/>
      <c r="H542" s="95">
        <f t="shared" si="8"/>
        <v>0</v>
      </c>
      <c r="I542" s="96" t="s">
        <v>293</v>
      </c>
      <c r="J542" s="97" t="s">
        <v>933</v>
      </c>
    </row>
    <row r="543" spans="1:10" ht="30" x14ac:dyDescent="0.2">
      <c r="A543" s="103"/>
      <c r="B543" s="91" t="s">
        <v>1349</v>
      </c>
      <c r="C543" s="99"/>
      <c r="D543" s="93" t="s">
        <v>1350</v>
      </c>
      <c r="E543" s="93" t="s">
        <v>292</v>
      </c>
      <c r="F543" s="94"/>
      <c r="G543" s="100"/>
      <c r="H543" s="95">
        <f t="shared" si="8"/>
        <v>0</v>
      </c>
      <c r="I543" s="96" t="s">
        <v>293</v>
      </c>
      <c r="J543" s="97" t="s">
        <v>933</v>
      </c>
    </row>
    <row r="544" spans="1:10" ht="30" x14ac:dyDescent="0.2">
      <c r="A544" s="103"/>
      <c r="B544" s="91" t="s">
        <v>1351</v>
      </c>
      <c r="C544" s="92"/>
      <c r="D544" s="93" t="s">
        <v>1352</v>
      </c>
      <c r="E544" s="93" t="s">
        <v>310</v>
      </c>
      <c r="F544" s="94">
        <v>513.70000000000005</v>
      </c>
      <c r="G544" s="100"/>
      <c r="H544" s="95">
        <f t="shared" si="8"/>
        <v>0</v>
      </c>
      <c r="I544" s="96" t="s">
        <v>293</v>
      </c>
      <c r="J544" s="97" t="s">
        <v>933</v>
      </c>
    </row>
    <row r="545" spans="1:10" ht="30" x14ac:dyDescent="0.2">
      <c r="A545" s="103"/>
      <c r="B545" s="91" t="s">
        <v>1353</v>
      </c>
      <c r="C545" s="98"/>
      <c r="D545" s="93" t="s">
        <v>1354</v>
      </c>
      <c r="E545" s="93" t="s">
        <v>292</v>
      </c>
      <c r="F545" s="94"/>
      <c r="G545" s="100"/>
      <c r="H545" s="95">
        <f t="shared" si="8"/>
        <v>0</v>
      </c>
      <c r="I545" s="96" t="s">
        <v>293</v>
      </c>
      <c r="J545" s="97" t="s">
        <v>933</v>
      </c>
    </row>
    <row r="546" spans="1:10" ht="30" x14ac:dyDescent="0.2">
      <c r="A546" s="103"/>
      <c r="B546" s="91" t="s">
        <v>1355</v>
      </c>
      <c r="C546" s="99"/>
      <c r="D546" s="93" t="s">
        <v>1356</v>
      </c>
      <c r="E546" s="92"/>
      <c r="F546" s="101"/>
      <c r="G546" s="100"/>
      <c r="H546" s="95">
        <f t="shared" si="8"/>
        <v>0</v>
      </c>
      <c r="I546" s="96" t="s">
        <v>289</v>
      </c>
      <c r="J546" s="97" t="s">
        <v>933</v>
      </c>
    </row>
    <row r="547" spans="1:10" ht="30" x14ac:dyDescent="0.2">
      <c r="A547" s="103"/>
      <c r="B547" s="91" t="s">
        <v>1357</v>
      </c>
      <c r="C547" s="92" t="s">
        <v>243</v>
      </c>
      <c r="D547" s="93" t="s">
        <v>1358</v>
      </c>
      <c r="E547" s="93" t="s">
        <v>292</v>
      </c>
      <c r="F547" s="94"/>
      <c r="G547" s="100"/>
      <c r="H547" s="95">
        <f t="shared" si="8"/>
        <v>0</v>
      </c>
      <c r="I547" s="96" t="s">
        <v>293</v>
      </c>
      <c r="J547" s="97" t="s">
        <v>933</v>
      </c>
    </row>
    <row r="548" spans="1:10" ht="60" x14ac:dyDescent="0.2">
      <c r="A548" s="103"/>
      <c r="B548" s="91" t="s">
        <v>1359</v>
      </c>
      <c r="C548" s="92" t="s">
        <v>243</v>
      </c>
      <c r="D548" s="93" t="s">
        <v>1360</v>
      </c>
      <c r="E548" s="93" t="s">
        <v>334</v>
      </c>
      <c r="F548" s="94">
        <v>1453.16</v>
      </c>
      <c r="G548" s="100"/>
      <c r="H548" s="95">
        <f t="shared" si="8"/>
        <v>0</v>
      </c>
      <c r="I548" s="96" t="s">
        <v>293</v>
      </c>
      <c r="J548" s="97" t="s">
        <v>933</v>
      </c>
    </row>
    <row r="549" spans="1:10" ht="30" x14ac:dyDescent="0.2">
      <c r="A549" s="103"/>
      <c r="B549" s="91" t="s">
        <v>1361</v>
      </c>
      <c r="C549" s="92"/>
      <c r="D549" s="93" t="s">
        <v>1362</v>
      </c>
      <c r="E549" s="93" t="s">
        <v>292</v>
      </c>
      <c r="F549" s="94"/>
      <c r="G549" s="100"/>
      <c r="H549" s="95">
        <f t="shared" si="8"/>
        <v>0</v>
      </c>
      <c r="I549" s="96" t="s">
        <v>293</v>
      </c>
      <c r="J549" s="97" t="s">
        <v>933</v>
      </c>
    </row>
    <row r="550" spans="1:10" ht="45" x14ac:dyDescent="0.2">
      <c r="A550" s="103"/>
      <c r="B550" s="91" t="s">
        <v>1363</v>
      </c>
      <c r="C550" s="92" t="s">
        <v>243</v>
      </c>
      <c r="D550" s="93" t="s">
        <v>1364</v>
      </c>
      <c r="E550" s="93" t="s">
        <v>334</v>
      </c>
      <c r="F550" s="94">
        <v>2154.94</v>
      </c>
      <c r="G550" s="100"/>
      <c r="H550" s="95">
        <f t="shared" si="8"/>
        <v>0</v>
      </c>
      <c r="I550" s="96" t="s">
        <v>293</v>
      </c>
      <c r="J550" s="97" t="s">
        <v>933</v>
      </c>
    </row>
    <row r="551" spans="1:10" ht="30" x14ac:dyDescent="0.2">
      <c r="A551" s="103"/>
      <c r="B551" s="91" t="s">
        <v>1365</v>
      </c>
      <c r="C551" s="92" t="s">
        <v>243</v>
      </c>
      <c r="D551" s="93" t="s">
        <v>1366</v>
      </c>
      <c r="E551" s="93" t="s">
        <v>334</v>
      </c>
      <c r="F551" s="94">
        <v>3608.1</v>
      </c>
      <c r="G551" s="100"/>
      <c r="H551" s="95">
        <f t="shared" si="8"/>
        <v>0</v>
      </c>
      <c r="I551" s="96" t="s">
        <v>293</v>
      </c>
      <c r="J551" s="97" t="s">
        <v>933</v>
      </c>
    </row>
    <row r="552" spans="1:10" ht="30" x14ac:dyDescent="0.2">
      <c r="A552" s="103"/>
      <c r="B552" s="91" t="s">
        <v>1367</v>
      </c>
      <c r="C552" s="92" t="s">
        <v>243</v>
      </c>
      <c r="D552" s="93" t="s">
        <v>1368</v>
      </c>
      <c r="E552" s="93" t="s">
        <v>334</v>
      </c>
      <c r="F552" s="94">
        <v>3966.72</v>
      </c>
      <c r="G552" s="100"/>
      <c r="H552" s="95">
        <f t="shared" si="8"/>
        <v>0</v>
      </c>
      <c r="I552" s="96" t="s">
        <v>293</v>
      </c>
      <c r="J552" s="97" t="s">
        <v>933</v>
      </c>
    </row>
    <row r="553" spans="1:10" ht="30" x14ac:dyDescent="0.2">
      <c r="A553" s="103"/>
      <c r="B553" s="91" t="s">
        <v>1369</v>
      </c>
      <c r="C553" s="92" t="s">
        <v>243</v>
      </c>
      <c r="D553" s="93" t="s">
        <v>1370</v>
      </c>
      <c r="E553" s="93" t="s">
        <v>1002</v>
      </c>
      <c r="F553" s="94">
        <v>186</v>
      </c>
      <c r="G553" s="100"/>
      <c r="H553" s="95">
        <f t="shared" si="8"/>
        <v>0</v>
      </c>
      <c r="I553" s="96" t="s">
        <v>293</v>
      </c>
      <c r="J553" s="97" t="s">
        <v>933</v>
      </c>
    </row>
    <row r="554" spans="1:10" ht="30" x14ac:dyDescent="0.2">
      <c r="A554" s="103"/>
      <c r="B554" s="91" t="s">
        <v>1371</v>
      </c>
      <c r="C554" s="92" t="s">
        <v>243</v>
      </c>
      <c r="D554" s="93" t="s">
        <v>1372</v>
      </c>
      <c r="E554" s="93" t="s">
        <v>1373</v>
      </c>
      <c r="F554" s="94">
        <v>186</v>
      </c>
      <c r="G554" s="100"/>
      <c r="H554" s="95">
        <f t="shared" si="8"/>
        <v>0</v>
      </c>
      <c r="I554" s="96" t="s">
        <v>293</v>
      </c>
      <c r="J554" s="97" t="s">
        <v>933</v>
      </c>
    </row>
    <row r="555" spans="1:10" ht="30" x14ac:dyDescent="0.2">
      <c r="A555" s="103"/>
      <c r="B555" s="91" t="s">
        <v>1374</v>
      </c>
      <c r="C555" s="92" t="s">
        <v>243</v>
      </c>
      <c r="D555" s="93" t="s">
        <v>1375</v>
      </c>
      <c r="E555" s="93" t="s">
        <v>292</v>
      </c>
      <c r="F555" s="94"/>
      <c r="G555" s="100"/>
      <c r="H555" s="95">
        <f t="shared" si="8"/>
        <v>0</v>
      </c>
      <c r="I555" s="96" t="s">
        <v>293</v>
      </c>
      <c r="J555" s="97" t="s">
        <v>933</v>
      </c>
    </row>
    <row r="556" spans="1:10" ht="30" x14ac:dyDescent="0.2">
      <c r="A556" s="103"/>
      <c r="B556" s="91" t="s">
        <v>1376</v>
      </c>
      <c r="C556" s="92" t="s">
        <v>243</v>
      </c>
      <c r="D556" s="93" t="s">
        <v>1377</v>
      </c>
      <c r="E556" s="93" t="s">
        <v>334</v>
      </c>
      <c r="F556" s="94">
        <v>793.97</v>
      </c>
      <c r="G556" s="100"/>
      <c r="H556" s="95">
        <f t="shared" si="8"/>
        <v>0</v>
      </c>
      <c r="I556" s="96" t="s">
        <v>293</v>
      </c>
      <c r="J556" s="97" t="s">
        <v>933</v>
      </c>
    </row>
    <row r="557" spans="1:10" ht="30" x14ac:dyDescent="0.2">
      <c r="A557" s="103"/>
      <c r="B557" s="91" t="s">
        <v>1378</v>
      </c>
      <c r="C557" s="92" t="s">
        <v>243</v>
      </c>
      <c r="D557" s="93" t="s">
        <v>1379</v>
      </c>
      <c r="E557" s="93" t="s">
        <v>334</v>
      </c>
      <c r="F557" s="94">
        <v>793.97</v>
      </c>
      <c r="G557" s="100"/>
      <c r="H557" s="95">
        <f t="shared" si="8"/>
        <v>0</v>
      </c>
      <c r="I557" s="96" t="s">
        <v>293</v>
      </c>
      <c r="J557" s="97" t="s">
        <v>933</v>
      </c>
    </row>
    <row r="558" spans="1:10" ht="30" x14ac:dyDescent="0.2">
      <c r="A558" s="103"/>
      <c r="B558" s="91" t="s">
        <v>1380</v>
      </c>
      <c r="C558" s="92" t="s">
        <v>243</v>
      </c>
      <c r="D558" s="93" t="s">
        <v>1370</v>
      </c>
      <c r="E558" s="93" t="s">
        <v>741</v>
      </c>
      <c r="F558" s="94">
        <v>39</v>
      </c>
      <c r="G558" s="100"/>
      <c r="H558" s="95">
        <f t="shared" si="8"/>
        <v>0</v>
      </c>
      <c r="I558" s="96" t="s">
        <v>293</v>
      </c>
      <c r="J558" s="97" t="s">
        <v>933</v>
      </c>
    </row>
    <row r="559" spans="1:10" ht="30" x14ac:dyDescent="0.2">
      <c r="A559" s="103"/>
      <c r="B559" s="91" t="s">
        <v>1381</v>
      </c>
      <c r="C559" s="92"/>
      <c r="D559" s="93" t="s">
        <v>1382</v>
      </c>
      <c r="E559" s="93" t="s">
        <v>292</v>
      </c>
      <c r="F559" s="94"/>
      <c r="G559" s="100"/>
      <c r="H559" s="95">
        <f t="shared" si="8"/>
        <v>0</v>
      </c>
      <c r="I559" s="96" t="s">
        <v>293</v>
      </c>
      <c r="J559" s="97" t="s">
        <v>933</v>
      </c>
    </row>
    <row r="560" spans="1:10" ht="30" x14ac:dyDescent="0.2">
      <c r="A560" s="103"/>
      <c r="B560" s="91" t="s">
        <v>1383</v>
      </c>
      <c r="C560" s="98"/>
      <c r="D560" s="93" t="s">
        <v>1384</v>
      </c>
      <c r="E560" s="93" t="s">
        <v>292</v>
      </c>
      <c r="F560" s="94"/>
      <c r="G560" s="100"/>
      <c r="H560" s="95">
        <f t="shared" si="8"/>
        <v>0</v>
      </c>
      <c r="I560" s="96" t="s">
        <v>293</v>
      </c>
      <c r="J560" s="97" t="s">
        <v>933</v>
      </c>
    </row>
    <row r="561" spans="1:10" ht="30" x14ac:dyDescent="0.2">
      <c r="A561" s="103"/>
      <c r="B561" s="91" t="s">
        <v>1385</v>
      </c>
      <c r="C561" s="99"/>
      <c r="D561" s="93" t="s">
        <v>1386</v>
      </c>
      <c r="E561" s="93" t="s">
        <v>292</v>
      </c>
      <c r="F561" s="94"/>
      <c r="G561" s="100"/>
      <c r="H561" s="95">
        <f t="shared" si="8"/>
        <v>0</v>
      </c>
      <c r="I561" s="96" t="s">
        <v>293</v>
      </c>
      <c r="J561" s="97" t="s">
        <v>933</v>
      </c>
    </row>
    <row r="562" spans="1:10" ht="30" x14ac:dyDescent="0.2">
      <c r="A562" s="103"/>
      <c r="B562" s="91" t="s">
        <v>1387</v>
      </c>
      <c r="C562" s="92"/>
      <c r="D562" s="93" t="s">
        <v>1388</v>
      </c>
      <c r="E562" s="93" t="s">
        <v>292</v>
      </c>
      <c r="F562" s="94"/>
      <c r="G562" s="100"/>
      <c r="H562" s="95">
        <f t="shared" si="8"/>
        <v>0</v>
      </c>
      <c r="I562" s="96" t="s">
        <v>293</v>
      </c>
      <c r="J562" s="97" t="s">
        <v>933</v>
      </c>
    </row>
    <row r="563" spans="1:10" ht="60" x14ac:dyDescent="0.2">
      <c r="A563" s="103"/>
      <c r="B563" s="91" t="s">
        <v>1389</v>
      </c>
      <c r="C563" s="92"/>
      <c r="D563" s="93" t="s">
        <v>1390</v>
      </c>
      <c r="E563" s="93" t="s">
        <v>334</v>
      </c>
      <c r="F563" s="94">
        <v>26.16</v>
      </c>
      <c r="G563" s="100"/>
      <c r="H563" s="95">
        <f t="shared" si="8"/>
        <v>0</v>
      </c>
      <c r="I563" s="96" t="s">
        <v>293</v>
      </c>
      <c r="J563" s="97" t="s">
        <v>933</v>
      </c>
    </row>
    <row r="564" spans="1:10" ht="30" x14ac:dyDescent="0.2">
      <c r="A564" s="103"/>
      <c r="B564" s="91" t="s">
        <v>1391</v>
      </c>
      <c r="C564" s="92"/>
      <c r="D564" s="93" t="s">
        <v>1392</v>
      </c>
      <c r="E564" s="93" t="s">
        <v>334</v>
      </c>
      <c r="F564" s="94">
        <v>269.64999999999998</v>
      </c>
      <c r="G564" s="100"/>
      <c r="H564" s="95">
        <f t="shared" si="8"/>
        <v>0</v>
      </c>
      <c r="I564" s="96" t="s">
        <v>293</v>
      </c>
      <c r="J564" s="97" t="s">
        <v>933</v>
      </c>
    </row>
    <row r="565" spans="1:10" ht="30" x14ac:dyDescent="0.2">
      <c r="A565" s="103"/>
      <c r="B565" s="91" t="s">
        <v>1393</v>
      </c>
      <c r="C565" s="92"/>
      <c r="D565" s="93" t="s">
        <v>1394</v>
      </c>
      <c r="E565" s="93" t="s">
        <v>292</v>
      </c>
      <c r="F565" s="94"/>
      <c r="G565" s="100"/>
      <c r="H565" s="95">
        <f t="shared" si="8"/>
        <v>0</v>
      </c>
      <c r="I565" s="96" t="s">
        <v>293</v>
      </c>
      <c r="J565" s="97" t="s">
        <v>933</v>
      </c>
    </row>
    <row r="566" spans="1:10" ht="30" x14ac:dyDescent="0.2">
      <c r="A566" s="103"/>
      <c r="B566" s="91" t="s">
        <v>1395</v>
      </c>
      <c r="C566" s="92"/>
      <c r="D566" s="93" t="s">
        <v>1396</v>
      </c>
      <c r="E566" s="93" t="s">
        <v>334</v>
      </c>
      <c r="F566" s="94">
        <v>295.16000000000003</v>
      </c>
      <c r="G566" s="100"/>
      <c r="H566" s="95">
        <f t="shared" si="8"/>
        <v>0</v>
      </c>
      <c r="I566" s="96" t="s">
        <v>293</v>
      </c>
      <c r="J566" s="97" t="s">
        <v>933</v>
      </c>
    </row>
    <row r="567" spans="1:10" ht="30" x14ac:dyDescent="0.2">
      <c r="A567" s="103"/>
      <c r="B567" s="91" t="s">
        <v>1397</v>
      </c>
      <c r="C567" s="99"/>
      <c r="D567" s="93" t="s">
        <v>1398</v>
      </c>
      <c r="E567" s="93" t="s">
        <v>292</v>
      </c>
      <c r="F567" s="94"/>
      <c r="G567" s="100"/>
      <c r="H567" s="95">
        <f t="shared" si="8"/>
        <v>0</v>
      </c>
      <c r="I567" s="96" t="s">
        <v>293</v>
      </c>
      <c r="J567" s="97" t="s">
        <v>933</v>
      </c>
    </row>
    <row r="568" spans="1:10" ht="30" x14ac:dyDescent="0.2">
      <c r="A568" s="103"/>
      <c r="B568" s="91" t="s">
        <v>1399</v>
      </c>
      <c r="C568" s="92"/>
      <c r="D568" s="93" t="s">
        <v>1400</v>
      </c>
      <c r="E568" s="93" t="s">
        <v>292</v>
      </c>
      <c r="F568" s="94"/>
      <c r="G568" s="100"/>
      <c r="H568" s="95">
        <f t="shared" si="8"/>
        <v>0</v>
      </c>
      <c r="I568" s="96" t="s">
        <v>293</v>
      </c>
      <c r="J568" s="97" t="s">
        <v>933</v>
      </c>
    </row>
    <row r="569" spans="1:10" ht="30" x14ac:dyDescent="0.2">
      <c r="A569" s="103"/>
      <c r="B569" s="91" t="s">
        <v>1401</v>
      </c>
      <c r="C569" s="92"/>
      <c r="D569" s="93" t="s">
        <v>1402</v>
      </c>
      <c r="E569" s="93" t="s">
        <v>334</v>
      </c>
      <c r="F569" s="94">
        <v>1086.2</v>
      </c>
      <c r="G569" s="100"/>
      <c r="H569" s="95">
        <f t="shared" si="8"/>
        <v>0</v>
      </c>
      <c r="I569" s="96" t="s">
        <v>293</v>
      </c>
      <c r="J569" s="97" t="s">
        <v>933</v>
      </c>
    </row>
    <row r="570" spans="1:10" ht="30" x14ac:dyDescent="0.2">
      <c r="A570" s="103"/>
      <c r="B570" s="91" t="s">
        <v>1403</v>
      </c>
      <c r="C570" s="92"/>
      <c r="D570" s="93" t="s">
        <v>1404</v>
      </c>
      <c r="E570" s="93" t="s">
        <v>334</v>
      </c>
      <c r="F570" s="94">
        <v>26.16</v>
      </c>
      <c r="G570" s="100"/>
      <c r="H570" s="95">
        <f t="shared" si="8"/>
        <v>0</v>
      </c>
      <c r="I570" s="96" t="s">
        <v>293</v>
      </c>
      <c r="J570" s="97" t="s">
        <v>933</v>
      </c>
    </row>
    <row r="571" spans="1:10" ht="30" x14ac:dyDescent="0.2">
      <c r="A571" s="103"/>
      <c r="B571" s="91" t="s">
        <v>1405</v>
      </c>
      <c r="C571" s="92"/>
      <c r="D571" s="93" t="s">
        <v>1406</v>
      </c>
      <c r="E571" s="93" t="s">
        <v>292</v>
      </c>
      <c r="F571" s="94"/>
      <c r="G571" s="100"/>
      <c r="H571" s="95">
        <f t="shared" si="8"/>
        <v>0</v>
      </c>
      <c r="I571" s="96" t="s">
        <v>293</v>
      </c>
      <c r="J571" s="97" t="s">
        <v>933</v>
      </c>
    </row>
    <row r="572" spans="1:10" ht="30" x14ac:dyDescent="0.2">
      <c r="A572" s="103"/>
      <c r="B572" s="91" t="s">
        <v>1407</v>
      </c>
      <c r="C572" s="92"/>
      <c r="D572" s="93" t="s">
        <v>1408</v>
      </c>
      <c r="E572" s="93" t="s">
        <v>334</v>
      </c>
      <c r="F572" s="94">
        <v>275</v>
      </c>
      <c r="G572" s="100"/>
      <c r="H572" s="95">
        <f t="shared" si="8"/>
        <v>0</v>
      </c>
      <c r="I572" s="96" t="s">
        <v>293</v>
      </c>
      <c r="J572" s="97" t="s">
        <v>933</v>
      </c>
    </row>
    <row r="573" spans="1:10" ht="30" x14ac:dyDescent="0.2">
      <c r="A573" s="103"/>
      <c r="B573" s="91" t="s">
        <v>1409</v>
      </c>
      <c r="C573" s="92"/>
      <c r="D573" s="93" t="s">
        <v>1410</v>
      </c>
      <c r="E573" s="93" t="s">
        <v>334</v>
      </c>
      <c r="F573" s="94">
        <v>1469.65</v>
      </c>
      <c r="G573" s="100"/>
      <c r="H573" s="95">
        <f t="shared" si="8"/>
        <v>0</v>
      </c>
      <c r="I573" s="96" t="s">
        <v>293</v>
      </c>
      <c r="J573" s="97" t="s">
        <v>933</v>
      </c>
    </row>
    <row r="574" spans="1:10" ht="30" x14ac:dyDescent="0.2">
      <c r="A574" s="103"/>
      <c r="B574" s="91" t="s">
        <v>1411</v>
      </c>
      <c r="C574" s="92"/>
      <c r="D574" s="93" t="s">
        <v>1412</v>
      </c>
      <c r="E574" s="93" t="s">
        <v>292</v>
      </c>
      <c r="F574" s="94"/>
      <c r="G574" s="100"/>
      <c r="H574" s="95">
        <f t="shared" si="8"/>
        <v>0</v>
      </c>
      <c r="I574" s="96" t="s">
        <v>293</v>
      </c>
      <c r="J574" s="97" t="s">
        <v>933</v>
      </c>
    </row>
    <row r="575" spans="1:10" ht="30" x14ac:dyDescent="0.2">
      <c r="A575" s="103"/>
      <c r="B575" s="91" t="s">
        <v>1413</v>
      </c>
      <c r="C575" s="92"/>
      <c r="D575" s="93" t="s">
        <v>1414</v>
      </c>
      <c r="E575" s="93" t="s">
        <v>334</v>
      </c>
      <c r="F575" s="94">
        <v>252</v>
      </c>
      <c r="G575" s="100"/>
      <c r="H575" s="95">
        <f t="shared" si="8"/>
        <v>0</v>
      </c>
      <c r="I575" s="96" t="s">
        <v>293</v>
      </c>
      <c r="J575" s="97" t="s">
        <v>933</v>
      </c>
    </row>
    <row r="576" spans="1:10" ht="30" x14ac:dyDescent="0.2">
      <c r="A576" s="103"/>
      <c r="B576" s="91" t="s">
        <v>1415</v>
      </c>
      <c r="C576" s="99"/>
      <c r="D576" s="93" t="s">
        <v>1416</v>
      </c>
      <c r="E576" s="92"/>
      <c r="F576" s="101"/>
      <c r="G576" s="100"/>
      <c r="H576" s="95">
        <f t="shared" si="8"/>
        <v>0</v>
      </c>
      <c r="I576" s="96" t="s">
        <v>289</v>
      </c>
      <c r="J576" s="97" t="s">
        <v>933</v>
      </c>
    </row>
    <row r="577" spans="1:10" ht="30" x14ac:dyDescent="0.2">
      <c r="A577" s="103"/>
      <c r="B577" s="91" t="s">
        <v>1417</v>
      </c>
      <c r="C577" s="92"/>
      <c r="D577" s="93" t="s">
        <v>1418</v>
      </c>
      <c r="E577" s="93" t="s">
        <v>292</v>
      </c>
      <c r="F577" s="94"/>
      <c r="G577" s="100"/>
      <c r="H577" s="95">
        <f t="shared" si="8"/>
        <v>0</v>
      </c>
      <c r="I577" s="96" t="s">
        <v>293</v>
      </c>
      <c r="J577" s="97" t="s">
        <v>933</v>
      </c>
    </row>
    <row r="578" spans="1:10" ht="30" x14ac:dyDescent="0.2">
      <c r="A578" s="103"/>
      <c r="B578" s="91" t="s">
        <v>1419</v>
      </c>
      <c r="C578" s="92"/>
      <c r="D578" s="93" t="s">
        <v>1420</v>
      </c>
      <c r="E578" s="93" t="s">
        <v>334</v>
      </c>
      <c r="F578" s="94">
        <v>185.16</v>
      </c>
      <c r="G578" s="100"/>
      <c r="H578" s="95">
        <f t="shared" si="8"/>
        <v>0</v>
      </c>
      <c r="I578" s="96" t="s">
        <v>293</v>
      </c>
      <c r="J578" s="97" t="s">
        <v>933</v>
      </c>
    </row>
    <row r="579" spans="1:10" ht="30" x14ac:dyDescent="0.2">
      <c r="A579" s="103"/>
      <c r="B579" s="91" t="s">
        <v>1421</v>
      </c>
      <c r="C579" s="99"/>
      <c r="D579" s="93" t="s">
        <v>1422</v>
      </c>
      <c r="E579" s="92"/>
      <c r="F579" s="101"/>
      <c r="G579" s="100"/>
      <c r="H579" s="95">
        <f t="shared" si="8"/>
        <v>0</v>
      </c>
      <c r="I579" s="96" t="s">
        <v>289</v>
      </c>
      <c r="J579" s="97" t="s">
        <v>933</v>
      </c>
    </row>
    <row r="580" spans="1:10" ht="90" x14ac:dyDescent="0.2">
      <c r="A580" s="103"/>
      <c r="B580" s="91" t="s">
        <v>1423</v>
      </c>
      <c r="C580" s="92" t="s">
        <v>243</v>
      </c>
      <c r="D580" s="93" t="s">
        <v>1424</v>
      </c>
      <c r="E580" s="93" t="s">
        <v>1002</v>
      </c>
      <c r="F580" s="94">
        <v>3</v>
      </c>
      <c r="G580" s="100"/>
      <c r="H580" s="95">
        <f t="shared" si="8"/>
        <v>0</v>
      </c>
      <c r="I580" s="96" t="s">
        <v>293</v>
      </c>
      <c r="J580" s="97" t="s">
        <v>933</v>
      </c>
    </row>
    <row r="581" spans="1:10" ht="30" x14ac:dyDescent="0.2">
      <c r="A581" s="103"/>
      <c r="B581" s="91" t="s">
        <v>1425</v>
      </c>
      <c r="C581" s="92"/>
      <c r="D581" s="93" t="s">
        <v>1426</v>
      </c>
      <c r="E581" s="93" t="s">
        <v>292</v>
      </c>
      <c r="F581" s="94"/>
      <c r="G581" s="100"/>
      <c r="H581" s="95">
        <f t="shared" si="8"/>
        <v>0</v>
      </c>
      <c r="I581" s="96" t="s">
        <v>293</v>
      </c>
      <c r="J581" s="97" t="s">
        <v>933</v>
      </c>
    </row>
    <row r="582" spans="1:10" ht="30" x14ac:dyDescent="0.2">
      <c r="A582" s="103"/>
      <c r="B582" s="91" t="s">
        <v>1427</v>
      </c>
      <c r="C582" s="104"/>
      <c r="D582" s="93" t="s">
        <v>1428</v>
      </c>
      <c r="E582" s="92"/>
      <c r="F582" s="101"/>
      <c r="G582" s="100"/>
      <c r="H582" s="95">
        <f t="shared" si="8"/>
        <v>0</v>
      </c>
      <c r="I582" s="96" t="s">
        <v>289</v>
      </c>
      <c r="J582" s="97" t="s">
        <v>933</v>
      </c>
    </row>
    <row r="583" spans="1:10" ht="30" x14ac:dyDescent="0.2">
      <c r="A583" s="103"/>
      <c r="B583" s="91" t="s">
        <v>1429</v>
      </c>
      <c r="C583" s="92" t="s">
        <v>243</v>
      </c>
      <c r="D583" s="93" t="s">
        <v>1430</v>
      </c>
      <c r="E583" s="92"/>
      <c r="F583" s="101"/>
      <c r="G583" s="100"/>
      <c r="H583" s="95">
        <f t="shared" si="8"/>
        <v>0</v>
      </c>
      <c r="I583" s="96" t="s">
        <v>289</v>
      </c>
      <c r="J583" s="97" t="s">
        <v>933</v>
      </c>
    </row>
    <row r="584" spans="1:10" ht="30" x14ac:dyDescent="0.2">
      <c r="A584" s="103"/>
      <c r="B584" s="91" t="s">
        <v>1431</v>
      </c>
      <c r="C584" s="92" t="s">
        <v>243</v>
      </c>
      <c r="D584" s="93" t="s">
        <v>1432</v>
      </c>
      <c r="E584" s="93" t="s">
        <v>292</v>
      </c>
      <c r="F584" s="94"/>
      <c r="G584" s="100"/>
      <c r="H584" s="95">
        <f t="shared" si="8"/>
        <v>0</v>
      </c>
      <c r="I584" s="96" t="s">
        <v>293</v>
      </c>
      <c r="J584" s="97" t="s">
        <v>933</v>
      </c>
    </row>
    <row r="585" spans="1:10" ht="30" x14ac:dyDescent="0.2">
      <c r="A585" s="103"/>
      <c r="B585" s="91" t="s">
        <v>1433</v>
      </c>
      <c r="C585" s="92" t="s">
        <v>243</v>
      </c>
      <c r="D585" s="93" t="s">
        <v>1434</v>
      </c>
      <c r="E585" s="93" t="s">
        <v>310</v>
      </c>
      <c r="F585" s="94">
        <v>105</v>
      </c>
      <c r="G585" s="100"/>
      <c r="H585" s="95">
        <f t="shared" si="8"/>
        <v>0</v>
      </c>
      <c r="I585" s="96" t="s">
        <v>293</v>
      </c>
      <c r="J585" s="97" t="s">
        <v>933</v>
      </c>
    </row>
    <row r="586" spans="1:10" ht="30" x14ac:dyDescent="0.2">
      <c r="A586" s="103"/>
      <c r="B586" s="91" t="s">
        <v>1435</v>
      </c>
      <c r="C586" s="104"/>
      <c r="D586" s="93" t="s">
        <v>1436</v>
      </c>
      <c r="E586" s="93" t="s">
        <v>292</v>
      </c>
      <c r="F586" s="94"/>
      <c r="G586" s="100"/>
      <c r="H586" s="95">
        <f t="shared" si="8"/>
        <v>0</v>
      </c>
      <c r="I586" s="96" t="s">
        <v>293</v>
      </c>
      <c r="J586" s="97" t="s">
        <v>933</v>
      </c>
    </row>
    <row r="587" spans="1:10" ht="30" x14ac:dyDescent="0.2">
      <c r="A587" s="103"/>
      <c r="B587" s="91" t="s">
        <v>1437</v>
      </c>
      <c r="C587" s="92"/>
      <c r="D587" s="93" t="s">
        <v>1438</v>
      </c>
      <c r="E587" s="92"/>
      <c r="F587" s="101"/>
      <c r="G587" s="100"/>
      <c r="H587" s="95">
        <f t="shared" si="8"/>
        <v>0</v>
      </c>
      <c r="I587" s="96" t="s">
        <v>289</v>
      </c>
      <c r="J587" s="97" t="s">
        <v>933</v>
      </c>
    </row>
    <row r="588" spans="1:10" ht="30" x14ac:dyDescent="0.2">
      <c r="A588" s="103"/>
      <c r="B588" s="91" t="s">
        <v>1439</v>
      </c>
      <c r="C588" s="92"/>
      <c r="D588" s="93" t="s">
        <v>1440</v>
      </c>
      <c r="E588" s="93" t="s">
        <v>292</v>
      </c>
      <c r="F588" s="94"/>
      <c r="G588" s="100"/>
      <c r="H588" s="95">
        <f t="shared" si="8"/>
        <v>0</v>
      </c>
      <c r="I588" s="96" t="s">
        <v>293</v>
      </c>
      <c r="J588" s="97" t="s">
        <v>933</v>
      </c>
    </row>
    <row r="589" spans="1:10" ht="30" x14ac:dyDescent="0.2">
      <c r="A589" s="103"/>
      <c r="B589" s="91" t="s">
        <v>1441</v>
      </c>
      <c r="C589" s="92"/>
      <c r="D589" s="93" t="s">
        <v>1442</v>
      </c>
      <c r="E589" s="93" t="s">
        <v>310</v>
      </c>
      <c r="F589" s="94">
        <v>13.49</v>
      </c>
      <c r="G589" s="100"/>
      <c r="H589" s="95">
        <f t="shared" si="8"/>
        <v>0</v>
      </c>
      <c r="I589" s="96" t="s">
        <v>293</v>
      </c>
      <c r="J589" s="97" t="s">
        <v>933</v>
      </c>
    </row>
    <row r="590" spans="1:10" ht="30" x14ac:dyDescent="0.2">
      <c r="A590" s="103"/>
      <c r="B590" s="91" t="s">
        <v>1443</v>
      </c>
      <c r="C590" s="92" t="s">
        <v>243</v>
      </c>
      <c r="D590" s="93" t="s">
        <v>1444</v>
      </c>
      <c r="E590" s="93" t="s">
        <v>292</v>
      </c>
      <c r="F590" s="94"/>
      <c r="G590" s="100"/>
      <c r="H590" s="95">
        <f t="shared" si="8"/>
        <v>0</v>
      </c>
      <c r="I590" s="96" t="s">
        <v>293</v>
      </c>
      <c r="J590" s="97" t="s">
        <v>933</v>
      </c>
    </row>
    <row r="591" spans="1:10" ht="60" x14ac:dyDescent="0.2">
      <c r="A591" s="103"/>
      <c r="B591" s="91" t="s">
        <v>1445</v>
      </c>
      <c r="C591" s="92" t="s">
        <v>243</v>
      </c>
      <c r="D591" s="93" t="s">
        <v>1446</v>
      </c>
      <c r="E591" s="93" t="s">
        <v>310</v>
      </c>
      <c r="F591" s="94">
        <v>14.8</v>
      </c>
      <c r="G591" s="100"/>
      <c r="H591" s="95">
        <f t="shared" si="8"/>
        <v>0</v>
      </c>
      <c r="I591" s="96" t="s">
        <v>293</v>
      </c>
      <c r="J591" s="97" t="s">
        <v>933</v>
      </c>
    </row>
    <row r="592" spans="1:10" ht="30" x14ac:dyDescent="0.2">
      <c r="A592" s="103"/>
      <c r="B592" s="91" t="s">
        <v>1447</v>
      </c>
      <c r="C592" s="92"/>
      <c r="D592" s="93" t="s">
        <v>1448</v>
      </c>
      <c r="E592" s="93" t="s">
        <v>292</v>
      </c>
      <c r="F592" s="94"/>
      <c r="G592" s="100"/>
      <c r="H592" s="95">
        <f t="shared" si="8"/>
        <v>0</v>
      </c>
      <c r="I592" s="96" t="s">
        <v>293</v>
      </c>
      <c r="J592" s="97" t="s">
        <v>933</v>
      </c>
    </row>
    <row r="593" spans="1:10" ht="30" x14ac:dyDescent="0.2">
      <c r="A593" s="103"/>
      <c r="B593" s="91" t="s">
        <v>1449</v>
      </c>
      <c r="C593" s="92"/>
      <c r="D593" s="93" t="s">
        <v>1440</v>
      </c>
      <c r="E593" s="93" t="s">
        <v>292</v>
      </c>
      <c r="F593" s="94"/>
      <c r="G593" s="100"/>
      <c r="H593" s="95">
        <f t="shared" si="8"/>
        <v>0</v>
      </c>
      <c r="I593" s="96" t="s">
        <v>293</v>
      </c>
      <c r="J593" s="97" t="s">
        <v>933</v>
      </c>
    </row>
    <row r="594" spans="1:10" ht="30" x14ac:dyDescent="0.2">
      <c r="A594" s="103"/>
      <c r="B594" s="91" t="s">
        <v>1450</v>
      </c>
      <c r="C594" s="92"/>
      <c r="D594" s="93" t="s">
        <v>1451</v>
      </c>
      <c r="E594" s="93" t="s">
        <v>310</v>
      </c>
      <c r="F594" s="94">
        <v>552</v>
      </c>
      <c r="G594" s="100"/>
      <c r="H594" s="95">
        <f t="shared" si="8"/>
        <v>0</v>
      </c>
      <c r="I594" s="96" t="s">
        <v>293</v>
      </c>
      <c r="J594" s="97" t="s">
        <v>933</v>
      </c>
    </row>
    <row r="595" spans="1:10" ht="30" x14ac:dyDescent="0.2">
      <c r="A595" s="103"/>
      <c r="B595" s="91" t="s">
        <v>1452</v>
      </c>
      <c r="C595" s="92"/>
      <c r="D595" s="93" t="s">
        <v>1453</v>
      </c>
      <c r="E595" s="93" t="s">
        <v>292</v>
      </c>
      <c r="F595" s="94"/>
      <c r="G595" s="100"/>
      <c r="H595" s="95">
        <f t="shared" si="8"/>
        <v>0</v>
      </c>
      <c r="I595" s="96" t="s">
        <v>293</v>
      </c>
      <c r="J595" s="97" t="s">
        <v>933</v>
      </c>
    </row>
    <row r="596" spans="1:10" ht="30" x14ac:dyDescent="0.2">
      <c r="A596" s="103"/>
      <c r="B596" s="91" t="s">
        <v>1454</v>
      </c>
      <c r="C596" s="92"/>
      <c r="D596" s="93" t="s">
        <v>1455</v>
      </c>
      <c r="E596" s="93" t="s">
        <v>292</v>
      </c>
      <c r="F596" s="94"/>
      <c r="G596" s="100"/>
      <c r="H596" s="95">
        <f t="shared" si="8"/>
        <v>0</v>
      </c>
      <c r="I596" s="96" t="s">
        <v>293</v>
      </c>
      <c r="J596" s="97" t="s">
        <v>933</v>
      </c>
    </row>
    <row r="597" spans="1:10" ht="30" x14ac:dyDescent="0.2">
      <c r="A597" s="103"/>
      <c r="B597" s="91" t="s">
        <v>1456</v>
      </c>
      <c r="C597" s="92"/>
      <c r="D597" s="93" t="s">
        <v>1451</v>
      </c>
      <c r="E597" s="93" t="s">
        <v>310</v>
      </c>
      <c r="F597" s="94">
        <v>85.18</v>
      </c>
      <c r="G597" s="100"/>
      <c r="H597" s="95">
        <f t="shared" ref="H597:H660" si="9">F597*G597</f>
        <v>0</v>
      </c>
      <c r="I597" s="96" t="s">
        <v>293</v>
      </c>
      <c r="J597" s="97" t="s">
        <v>933</v>
      </c>
    </row>
    <row r="598" spans="1:10" ht="30" x14ac:dyDescent="0.2">
      <c r="A598" s="103"/>
      <c r="B598" s="91" t="s">
        <v>1457</v>
      </c>
      <c r="C598" s="92"/>
      <c r="D598" s="93" t="s">
        <v>1458</v>
      </c>
      <c r="E598" s="93" t="s">
        <v>292</v>
      </c>
      <c r="F598" s="94"/>
      <c r="G598" s="100"/>
      <c r="H598" s="95">
        <f t="shared" si="9"/>
        <v>0</v>
      </c>
      <c r="I598" s="96" t="s">
        <v>293</v>
      </c>
      <c r="J598" s="97" t="s">
        <v>933</v>
      </c>
    </row>
    <row r="599" spans="1:10" ht="30" x14ac:dyDescent="0.2">
      <c r="A599" s="103"/>
      <c r="B599" s="91" t="s">
        <v>1459</v>
      </c>
      <c r="C599" s="92"/>
      <c r="D599" s="93" t="s">
        <v>1460</v>
      </c>
      <c r="E599" s="93" t="s">
        <v>292</v>
      </c>
      <c r="F599" s="94"/>
      <c r="G599" s="100"/>
      <c r="H599" s="95">
        <f t="shared" si="9"/>
        <v>0</v>
      </c>
      <c r="I599" s="96" t="s">
        <v>293</v>
      </c>
      <c r="J599" s="97" t="s">
        <v>933</v>
      </c>
    </row>
    <row r="600" spans="1:10" ht="30" x14ac:dyDescent="0.2">
      <c r="A600" s="103"/>
      <c r="B600" s="91" t="s">
        <v>1461</v>
      </c>
      <c r="C600" s="92"/>
      <c r="D600" s="93" t="s">
        <v>1451</v>
      </c>
      <c r="E600" s="93" t="s">
        <v>310</v>
      </c>
      <c r="F600" s="94">
        <v>103.2</v>
      </c>
      <c r="G600" s="100"/>
      <c r="H600" s="95">
        <f t="shared" si="9"/>
        <v>0</v>
      </c>
      <c r="I600" s="96" t="s">
        <v>293</v>
      </c>
      <c r="J600" s="97" t="s">
        <v>933</v>
      </c>
    </row>
    <row r="601" spans="1:10" ht="30" x14ac:dyDescent="0.2">
      <c r="A601" s="103"/>
      <c r="B601" s="91" t="s">
        <v>1462</v>
      </c>
      <c r="C601" s="92"/>
      <c r="D601" s="93" t="s">
        <v>1463</v>
      </c>
      <c r="E601" s="93" t="s">
        <v>292</v>
      </c>
      <c r="F601" s="94"/>
      <c r="G601" s="100"/>
      <c r="H601" s="95">
        <f t="shared" si="9"/>
        <v>0</v>
      </c>
      <c r="I601" s="96" t="s">
        <v>293</v>
      </c>
      <c r="J601" s="97" t="s">
        <v>933</v>
      </c>
    </row>
    <row r="602" spans="1:10" ht="30" x14ac:dyDescent="0.2">
      <c r="A602" s="103"/>
      <c r="B602" s="91" t="s">
        <v>1464</v>
      </c>
      <c r="C602" s="92"/>
      <c r="D602" s="93" t="s">
        <v>1451</v>
      </c>
      <c r="E602" s="93" t="s">
        <v>310</v>
      </c>
      <c r="F602" s="94">
        <v>125</v>
      </c>
      <c r="G602" s="100"/>
      <c r="H602" s="95">
        <f t="shared" si="9"/>
        <v>0</v>
      </c>
      <c r="I602" s="96" t="s">
        <v>293</v>
      </c>
      <c r="J602" s="97" t="s">
        <v>933</v>
      </c>
    </row>
    <row r="603" spans="1:10" ht="30" x14ac:dyDescent="0.2">
      <c r="A603" s="103"/>
      <c r="B603" s="91" t="s">
        <v>1465</v>
      </c>
      <c r="C603" s="104"/>
      <c r="D603" s="93" t="s">
        <v>1466</v>
      </c>
      <c r="E603" s="92"/>
      <c r="F603" s="101"/>
      <c r="G603" s="100"/>
      <c r="H603" s="95">
        <f t="shared" si="9"/>
        <v>0</v>
      </c>
      <c r="I603" s="96" t="s">
        <v>289</v>
      </c>
      <c r="J603" s="97" t="s">
        <v>933</v>
      </c>
    </row>
    <row r="604" spans="1:10" ht="30" x14ac:dyDescent="0.2">
      <c r="A604" s="103"/>
      <c r="B604" s="91" t="s">
        <v>1467</v>
      </c>
      <c r="C604" s="92"/>
      <c r="D604" s="93" t="s">
        <v>1468</v>
      </c>
      <c r="E604" s="93" t="s">
        <v>292</v>
      </c>
      <c r="F604" s="94"/>
      <c r="G604" s="100"/>
      <c r="H604" s="95">
        <f t="shared" si="9"/>
        <v>0</v>
      </c>
      <c r="I604" s="96" t="s">
        <v>293</v>
      </c>
      <c r="J604" s="97" t="s">
        <v>933</v>
      </c>
    </row>
    <row r="605" spans="1:10" ht="30" x14ac:dyDescent="0.2">
      <c r="A605" s="103"/>
      <c r="B605" s="91" t="s">
        <v>1469</v>
      </c>
      <c r="C605" s="92"/>
      <c r="D605" s="93" t="s">
        <v>1470</v>
      </c>
      <c r="E605" s="93" t="s">
        <v>292</v>
      </c>
      <c r="F605" s="94"/>
      <c r="G605" s="100"/>
      <c r="H605" s="95">
        <f t="shared" si="9"/>
        <v>0</v>
      </c>
      <c r="I605" s="96" t="s">
        <v>293</v>
      </c>
      <c r="J605" s="97" t="s">
        <v>933</v>
      </c>
    </row>
    <row r="606" spans="1:10" ht="30" x14ac:dyDescent="0.2">
      <c r="A606" s="103"/>
      <c r="B606" s="91" t="s">
        <v>1471</v>
      </c>
      <c r="C606" s="92"/>
      <c r="D606" s="93" t="s">
        <v>1451</v>
      </c>
      <c r="E606" s="93" t="s">
        <v>334</v>
      </c>
      <c r="F606" s="94">
        <v>160.5</v>
      </c>
      <c r="G606" s="100"/>
      <c r="H606" s="95">
        <f t="shared" si="9"/>
        <v>0</v>
      </c>
      <c r="I606" s="96" t="s">
        <v>293</v>
      </c>
      <c r="J606" s="97" t="s">
        <v>933</v>
      </c>
    </row>
    <row r="607" spans="1:10" ht="30" x14ac:dyDescent="0.2">
      <c r="A607" s="103"/>
      <c r="B607" s="91" t="s">
        <v>1472</v>
      </c>
      <c r="C607" s="104"/>
      <c r="D607" s="93" t="s">
        <v>1473</v>
      </c>
      <c r="E607" s="92"/>
      <c r="F607" s="101"/>
      <c r="G607" s="100"/>
      <c r="H607" s="95">
        <f t="shared" si="9"/>
        <v>0</v>
      </c>
      <c r="I607" s="96" t="s">
        <v>289</v>
      </c>
      <c r="J607" s="97" t="s">
        <v>933</v>
      </c>
    </row>
    <row r="608" spans="1:10" ht="30" x14ac:dyDescent="0.2">
      <c r="A608" s="103"/>
      <c r="B608" s="91" t="s">
        <v>1474</v>
      </c>
      <c r="C608" s="92"/>
      <c r="D608" s="93" t="s">
        <v>1475</v>
      </c>
      <c r="E608" s="92"/>
      <c r="F608" s="101"/>
      <c r="G608" s="100"/>
      <c r="H608" s="95">
        <f t="shared" si="9"/>
        <v>0</v>
      </c>
      <c r="I608" s="96" t="s">
        <v>289</v>
      </c>
      <c r="J608" s="97" t="s">
        <v>933</v>
      </c>
    </row>
    <row r="609" spans="1:10" ht="30" x14ac:dyDescent="0.2">
      <c r="A609" s="103"/>
      <c r="B609" s="91" t="s">
        <v>1476</v>
      </c>
      <c r="C609" s="92"/>
      <c r="D609" s="93" t="s">
        <v>1460</v>
      </c>
      <c r="E609" s="93" t="s">
        <v>292</v>
      </c>
      <c r="F609" s="94"/>
      <c r="G609" s="100"/>
      <c r="H609" s="95">
        <f t="shared" si="9"/>
        <v>0</v>
      </c>
      <c r="I609" s="96" t="s">
        <v>293</v>
      </c>
      <c r="J609" s="97" t="s">
        <v>933</v>
      </c>
    </row>
    <row r="610" spans="1:10" ht="30" x14ac:dyDescent="0.2">
      <c r="A610" s="103"/>
      <c r="B610" s="91" t="s">
        <v>1477</v>
      </c>
      <c r="C610" s="92"/>
      <c r="D610" s="93" t="s">
        <v>1478</v>
      </c>
      <c r="E610" s="93" t="s">
        <v>334</v>
      </c>
      <c r="F610" s="94">
        <v>12.67</v>
      </c>
      <c r="G610" s="100"/>
      <c r="H610" s="95">
        <f t="shared" si="9"/>
        <v>0</v>
      </c>
      <c r="I610" s="96" t="s">
        <v>293</v>
      </c>
      <c r="J610" s="97" t="s">
        <v>933</v>
      </c>
    </row>
    <row r="611" spans="1:10" ht="30" x14ac:dyDescent="0.2">
      <c r="A611" s="103"/>
      <c r="B611" s="91" t="s">
        <v>1479</v>
      </c>
      <c r="C611" s="92"/>
      <c r="D611" s="93" t="s">
        <v>1480</v>
      </c>
      <c r="E611" s="93" t="s">
        <v>292</v>
      </c>
      <c r="F611" s="94"/>
      <c r="G611" s="100"/>
      <c r="H611" s="95">
        <f t="shared" si="9"/>
        <v>0</v>
      </c>
      <c r="I611" s="96" t="s">
        <v>293</v>
      </c>
      <c r="J611" s="97" t="s">
        <v>933</v>
      </c>
    </row>
    <row r="612" spans="1:10" ht="30" x14ac:dyDescent="0.2">
      <c r="A612" s="103"/>
      <c r="B612" s="91" t="s">
        <v>1481</v>
      </c>
      <c r="C612" s="98"/>
      <c r="D612" s="93" t="s">
        <v>991</v>
      </c>
      <c r="E612" s="93" t="s">
        <v>292</v>
      </c>
      <c r="F612" s="94"/>
      <c r="G612" s="100"/>
      <c r="H612" s="95">
        <f t="shared" si="9"/>
        <v>0</v>
      </c>
      <c r="I612" s="96" t="s">
        <v>293</v>
      </c>
      <c r="J612" s="97" t="s">
        <v>933</v>
      </c>
    </row>
    <row r="613" spans="1:10" ht="30" x14ac:dyDescent="0.2">
      <c r="A613" s="103"/>
      <c r="B613" s="91" t="s">
        <v>1482</v>
      </c>
      <c r="C613" s="99"/>
      <c r="D613" s="93" t="s">
        <v>1483</v>
      </c>
      <c r="E613" s="92"/>
      <c r="F613" s="101"/>
      <c r="G613" s="100"/>
      <c r="H613" s="95">
        <f t="shared" si="9"/>
        <v>0</v>
      </c>
      <c r="I613" s="96" t="s">
        <v>289</v>
      </c>
      <c r="J613" s="97" t="s">
        <v>933</v>
      </c>
    </row>
    <row r="614" spans="1:10" ht="30" x14ac:dyDescent="0.2">
      <c r="A614" s="103"/>
      <c r="B614" s="91" t="s">
        <v>1484</v>
      </c>
      <c r="C614" s="92"/>
      <c r="D614" s="93" t="s">
        <v>1485</v>
      </c>
      <c r="E614" s="93" t="s">
        <v>292</v>
      </c>
      <c r="F614" s="94"/>
      <c r="G614" s="100"/>
      <c r="H614" s="95">
        <f t="shared" si="9"/>
        <v>0</v>
      </c>
      <c r="I614" s="96" t="s">
        <v>293</v>
      </c>
      <c r="J614" s="97" t="s">
        <v>933</v>
      </c>
    </row>
    <row r="615" spans="1:10" ht="30" x14ac:dyDescent="0.2">
      <c r="A615" s="103"/>
      <c r="B615" s="91" t="s">
        <v>1486</v>
      </c>
      <c r="C615" s="92"/>
      <c r="D615" s="93" t="s">
        <v>1487</v>
      </c>
      <c r="E615" s="93" t="s">
        <v>334</v>
      </c>
      <c r="F615" s="94">
        <v>24.64</v>
      </c>
      <c r="G615" s="100"/>
      <c r="H615" s="95">
        <f t="shared" si="9"/>
        <v>0</v>
      </c>
      <c r="I615" s="96" t="s">
        <v>293</v>
      </c>
      <c r="J615" s="97" t="s">
        <v>933</v>
      </c>
    </row>
    <row r="616" spans="1:10" ht="30" x14ac:dyDescent="0.2">
      <c r="A616" s="103"/>
      <c r="B616" s="91" t="s">
        <v>1488</v>
      </c>
      <c r="C616" s="99"/>
      <c r="D616" s="93" t="s">
        <v>1489</v>
      </c>
      <c r="E616" s="93" t="s">
        <v>292</v>
      </c>
      <c r="F616" s="94"/>
      <c r="G616" s="100"/>
      <c r="H616" s="95">
        <f t="shared" si="9"/>
        <v>0</v>
      </c>
      <c r="I616" s="96" t="s">
        <v>293</v>
      </c>
      <c r="J616" s="97" t="s">
        <v>933</v>
      </c>
    </row>
    <row r="617" spans="1:10" ht="30" x14ac:dyDescent="0.2">
      <c r="A617" s="103"/>
      <c r="B617" s="91" t="s">
        <v>1490</v>
      </c>
      <c r="C617" s="92"/>
      <c r="D617" s="93" t="s">
        <v>1491</v>
      </c>
      <c r="E617" s="93" t="s">
        <v>292</v>
      </c>
      <c r="F617" s="94"/>
      <c r="G617" s="100"/>
      <c r="H617" s="95">
        <f t="shared" si="9"/>
        <v>0</v>
      </c>
      <c r="I617" s="96" t="s">
        <v>293</v>
      </c>
      <c r="J617" s="97" t="s">
        <v>933</v>
      </c>
    </row>
    <row r="618" spans="1:10" ht="30" x14ac:dyDescent="0.2">
      <c r="A618" s="103"/>
      <c r="B618" s="91" t="s">
        <v>1492</v>
      </c>
      <c r="C618" s="92"/>
      <c r="D618" s="93" t="s">
        <v>1493</v>
      </c>
      <c r="E618" s="93" t="s">
        <v>310</v>
      </c>
      <c r="F618" s="94">
        <v>380</v>
      </c>
      <c r="G618" s="100"/>
      <c r="H618" s="95">
        <f t="shared" si="9"/>
        <v>0</v>
      </c>
      <c r="I618" s="96" t="s">
        <v>293</v>
      </c>
      <c r="J618" s="97" t="s">
        <v>933</v>
      </c>
    </row>
    <row r="619" spans="1:10" ht="30" x14ac:dyDescent="0.2">
      <c r="A619" s="103"/>
      <c r="B619" s="91" t="s">
        <v>1494</v>
      </c>
      <c r="C619" s="98"/>
      <c r="D619" s="93" t="s">
        <v>1495</v>
      </c>
      <c r="E619" s="93" t="s">
        <v>292</v>
      </c>
      <c r="F619" s="94"/>
      <c r="G619" s="100"/>
      <c r="H619" s="95">
        <f t="shared" si="9"/>
        <v>0</v>
      </c>
      <c r="I619" s="96" t="s">
        <v>293</v>
      </c>
      <c r="J619" s="97" t="s">
        <v>933</v>
      </c>
    </row>
    <row r="620" spans="1:10" ht="30" x14ac:dyDescent="0.2">
      <c r="A620" s="103"/>
      <c r="B620" s="91" t="s">
        <v>1496</v>
      </c>
      <c r="C620" s="92" t="s">
        <v>243</v>
      </c>
      <c r="D620" s="93" t="s">
        <v>1054</v>
      </c>
      <c r="E620" s="93" t="s">
        <v>292</v>
      </c>
      <c r="F620" s="94"/>
      <c r="G620" s="100"/>
      <c r="H620" s="95">
        <f t="shared" si="9"/>
        <v>0</v>
      </c>
      <c r="I620" s="96" t="s">
        <v>293</v>
      </c>
      <c r="J620" s="97" t="s">
        <v>933</v>
      </c>
    </row>
    <row r="621" spans="1:10" ht="30" x14ac:dyDescent="0.2">
      <c r="A621" s="103"/>
      <c r="B621" s="91" t="s">
        <v>1497</v>
      </c>
      <c r="C621" s="92" t="s">
        <v>243</v>
      </c>
      <c r="D621" s="93" t="s">
        <v>1498</v>
      </c>
      <c r="E621" s="93" t="s">
        <v>292</v>
      </c>
      <c r="F621" s="94"/>
      <c r="G621" s="100"/>
      <c r="H621" s="95">
        <f t="shared" si="9"/>
        <v>0</v>
      </c>
      <c r="I621" s="96" t="s">
        <v>293</v>
      </c>
      <c r="J621" s="97" t="s">
        <v>933</v>
      </c>
    </row>
    <row r="622" spans="1:10" ht="30" x14ac:dyDescent="0.2">
      <c r="A622" s="103"/>
      <c r="B622" s="91" t="s">
        <v>1499</v>
      </c>
      <c r="C622" s="92" t="s">
        <v>243</v>
      </c>
      <c r="D622" s="93" t="s">
        <v>1500</v>
      </c>
      <c r="E622" s="93" t="s">
        <v>741</v>
      </c>
      <c r="F622" s="94">
        <v>40</v>
      </c>
      <c r="G622" s="100"/>
      <c r="H622" s="95">
        <f t="shared" si="9"/>
        <v>0</v>
      </c>
      <c r="I622" s="96" t="s">
        <v>293</v>
      </c>
      <c r="J622" s="97" t="s">
        <v>933</v>
      </c>
    </row>
    <row r="623" spans="1:10" ht="30" x14ac:dyDescent="0.2">
      <c r="A623" s="103"/>
      <c r="B623" s="91" t="s">
        <v>1501</v>
      </c>
      <c r="C623" s="92" t="s">
        <v>243</v>
      </c>
      <c r="D623" s="93" t="s">
        <v>1502</v>
      </c>
      <c r="E623" s="93" t="s">
        <v>741</v>
      </c>
      <c r="F623" s="94">
        <v>6</v>
      </c>
      <c r="G623" s="100"/>
      <c r="H623" s="95">
        <f t="shared" si="9"/>
        <v>0</v>
      </c>
      <c r="I623" s="96" t="s">
        <v>293</v>
      </c>
      <c r="J623" s="97" t="s">
        <v>933</v>
      </c>
    </row>
    <row r="624" spans="1:10" ht="30" x14ac:dyDescent="0.2">
      <c r="A624" s="103"/>
      <c r="B624" s="91" t="s">
        <v>1503</v>
      </c>
      <c r="C624" s="92" t="s">
        <v>243</v>
      </c>
      <c r="D624" s="93" t="s">
        <v>1504</v>
      </c>
      <c r="E624" s="93" t="s">
        <v>741</v>
      </c>
      <c r="F624" s="94">
        <v>19</v>
      </c>
      <c r="G624" s="100"/>
      <c r="H624" s="95">
        <f t="shared" si="9"/>
        <v>0</v>
      </c>
      <c r="I624" s="96" t="s">
        <v>293</v>
      </c>
      <c r="J624" s="97" t="s">
        <v>933</v>
      </c>
    </row>
    <row r="625" spans="1:10" ht="30" x14ac:dyDescent="0.2">
      <c r="A625" s="103"/>
      <c r="B625" s="91" t="s">
        <v>1505</v>
      </c>
      <c r="C625" s="92" t="s">
        <v>243</v>
      </c>
      <c r="D625" s="93" t="s">
        <v>1506</v>
      </c>
      <c r="E625" s="93" t="s">
        <v>1002</v>
      </c>
      <c r="F625" s="94"/>
      <c r="G625" s="100"/>
      <c r="H625" s="95">
        <f t="shared" si="9"/>
        <v>0</v>
      </c>
      <c r="I625" s="96" t="s">
        <v>293</v>
      </c>
      <c r="J625" s="97" t="s">
        <v>933</v>
      </c>
    </row>
    <row r="626" spans="1:10" ht="30" x14ac:dyDescent="0.2">
      <c r="A626" s="103"/>
      <c r="B626" s="91" t="s">
        <v>1507</v>
      </c>
      <c r="C626" s="92" t="s">
        <v>243</v>
      </c>
      <c r="D626" s="93" t="s">
        <v>1508</v>
      </c>
      <c r="E626" s="93" t="s">
        <v>1002</v>
      </c>
      <c r="F626" s="94">
        <v>63</v>
      </c>
      <c r="G626" s="100"/>
      <c r="H626" s="95">
        <f t="shared" si="9"/>
        <v>0</v>
      </c>
      <c r="I626" s="96" t="s">
        <v>293</v>
      </c>
      <c r="J626" s="97" t="s">
        <v>933</v>
      </c>
    </row>
    <row r="627" spans="1:10" ht="30" x14ac:dyDescent="0.2">
      <c r="A627" s="103"/>
      <c r="B627" s="91" t="s">
        <v>1509</v>
      </c>
      <c r="C627" s="92" t="s">
        <v>243</v>
      </c>
      <c r="D627" s="93" t="s">
        <v>1510</v>
      </c>
      <c r="E627" s="93" t="s">
        <v>1002</v>
      </c>
      <c r="F627" s="94">
        <v>4</v>
      </c>
      <c r="G627" s="100"/>
      <c r="H627" s="95">
        <f t="shared" si="9"/>
        <v>0</v>
      </c>
      <c r="I627" s="96" t="s">
        <v>293</v>
      </c>
      <c r="J627" s="97" t="s">
        <v>933</v>
      </c>
    </row>
    <row r="628" spans="1:10" ht="60" x14ac:dyDescent="0.2">
      <c r="A628" s="103"/>
      <c r="B628" s="91" t="s">
        <v>1511</v>
      </c>
      <c r="C628" s="92" t="s">
        <v>243</v>
      </c>
      <c r="D628" s="93" t="s">
        <v>1512</v>
      </c>
      <c r="E628" s="93" t="s">
        <v>334</v>
      </c>
      <c r="F628" s="94">
        <v>106.8</v>
      </c>
      <c r="G628" s="100"/>
      <c r="H628" s="95">
        <f t="shared" si="9"/>
        <v>0</v>
      </c>
      <c r="I628" s="96" t="s">
        <v>293</v>
      </c>
      <c r="J628" s="97" t="s">
        <v>933</v>
      </c>
    </row>
    <row r="629" spans="1:10" ht="60" x14ac:dyDescent="0.2">
      <c r="A629" s="103"/>
      <c r="B629" s="91" t="s">
        <v>1513</v>
      </c>
      <c r="C629" s="98"/>
      <c r="D629" s="93" t="s">
        <v>1514</v>
      </c>
      <c r="E629" s="93" t="s">
        <v>292</v>
      </c>
      <c r="F629" s="94"/>
      <c r="G629" s="100"/>
      <c r="H629" s="95">
        <f t="shared" si="9"/>
        <v>0</v>
      </c>
      <c r="I629" s="96" t="s">
        <v>293</v>
      </c>
      <c r="J629" s="97" t="s">
        <v>933</v>
      </c>
    </row>
    <row r="630" spans="1:10" ht="30" x14ac:dyDescent="0.2">
      <c r="A630" s="103"/>
      <c r="B630" s="91" t="s">
        <v>1515</v>
      </c>
      <c r="C630" s="99"/>
      <c r="D630" s="93" t="s">
        <v>1516</v>
      </c>
      <c r="E630" s="93" t="s">
        <v>292</v>
      </c>
      <c r="F630" s="94"/>
      <c r="G630" s="100"/>
      <c r="H630" s="95">
        <f t="shared" si="9"/>
        <v>0</v>
      </c>
      <c r="I630" s="96" t="s">
        <v>293</v>
      </c>
      <c r="J630" s="97" t="s">
        <v>933</v>
      </c>
    </row>
    <row r="631" spans="1:10" ht="45" x14ac:dyDescent="0.2">
      <c r="A631" s="103"/>
      <c r="B631" s="91" t="s">
        <v>1517</v>
      </c>
      <c r="C631" s="92" t="s">
        <v>243</v>
      </c>
      <c r="D631" s="93" t="s">
        <v>1518</v>
      </c>
      <c r="E631" s="93" t="s">
        <v>310</v>
      </c>
      <c r="F631" s="94">
        <v>633.4</v>
      </c>
      <c r="G631" s="100"/>
      <c r="H631" s="95">
        <f t="shared" si="9"/>
        <v>0</v>
      </c>
      <c r="I631" s="96" t="s">
        <v>293</v>
      </c>
      <c r="J631" s="97" t="s">
        <v>933</v>
      </c>
    </row>
    <row r="632" spans="1:10" ht="30" x14ac:dyDescent="0.2">
      <c r="A632" s="103"/>
      <c r="B632" s="91" t="s">
        <v>1519</v>
      </c>
      <c r="C632" s="98"/>
      <c r="D632" s="93" t="s">
        <v>1217</v>
      </c>
      <c r="E632" s="93" t="s">
        <v>292</v>
      </c>
      <c r="F632" s="94"/>
      <c r="G632" s="100"/>
      <c r="H632" s="95">
        <f t="shared" si="9"/>
        <v>0</v>
      </c>
      <c r="I632" s="96" t="s">
        <v>293</v>
      </c>
      <c r="J632" s="97" t="s">
        <v>933</v>
      </c>
    </row>
    <row r="633" spans="1:10" ht="30" x14ac:dyDescent="0.2">
      <c r="A633" s="103"/>
      <c r="B633" s="91" t="s">
        <v>1520</v>
      </c>
      <c r="C633" s="99"/>
      <c r="D633" s="93" t="s">
        <v>1521</v>
      </c>
      <c r="E633" s="92"/>
      <c r="F633" s="101"/>
      <c r="G633" s="100"/>
      <c r="H633" s="95">
        <f t="shared" si="9"/>
        <v>0</v>
      </c>
      <c r="I633" s="96" t="s">
        <v>289</v>
      </c>
      <c r="J633" s="97" t="s">
        <v>933</v>
      </c>
    </row>
    <row r="634" spans="1:10" ht="30" x14ac:dyDescent="0.2">
      <c r="A634" s="103"/>
      <c r="B634" s="91" t="s">
        <v>1522</v>
      </c>
      <c r="C634" s="92" t="s">
        <v>243</v>
      </c>
      <c r="D634" s="93" t="s">
        <v>1523</v>
      </c>
      <c r="E634" s="93" t="s">
        <v>292</v>
      </c>
      <c r="F634" s="94"/>
      <c r="G634" s="100"/>
      <c r="H634" s="95">
        <f t="shared" si="9"/>
        <v>0</v>
      </c>
      <c r="I634" s="96" t="s">
        <v>293</v>
      </c>
      <c r="J634" s="97" t="s">
        <v>933</v>
      </c>
    </row>
    <row r="635" spans="1:10" ht="30" x14ac:dyDescent="0.2">
      <c r="A635" s="103"/>
      <c r="B635" s="91" t="s">
        <v>1524</v>
      </c>
      <c r="C635" s="92" t="s">
        <v>243</v>
      </c>
      <c r="D635" s="93" t="s">
        <v>1525</v>
      </c>
      <c r="E635" s="93" t="s">
        <v>334</v>
      </c>
      <c r="F635" s="94">
        <v>698.62</v>
      </c>
      <c r="G635" s="100"/>
      <c r="H635" s="95">
        <f t="shared" si="9"/>
        <v>0</v>
      </c>
      <c r="I635" s="96" t="s">
        <v>293</v>
      </c>
      <c r="J635" s="97" t="s">
        <v>933</v>
      </c>
    </row>
    <row r="636" spans="1:10" ht="30" x14ac:dyDescent="0.2">
      <c r="A636" s="103"/>
      <c r="B636" s="91" t="s">
        <v>1526</v>
      </c>
      <c r="C636" s="92" t="s">
        <v>243</v>
      </c>
      <c r="D636" s="93" t="s">
        <v>1527</v>
      </c>
      <c r="E636" s="93" t="s">
        <v>741</v>
      </c>
      <c r="F636" s="94">
        <v>37</v>
      </c>
      <c r="G636" s="100"/>
      <c r="H636" s="95">
        <f t="shared" si="9"/>
        <v>0</v>
      </c>
      <c r="I636" s="96" t="s">
        <v>293</v>
      </c>
      <c r="J636" s="97" t="s">
        <v>933</v>
      </c>
    </row>
    <row r="637" spans="1:10" ht="30" x14ac:dyDescent="0.2">
      <c r="A637" s="103"/>
      <c r="B637" s="91" t="s">
        <v>1528</v>
      </c>
      <c r="C637" s="92" t="s">
        <v>243</v>
      </c>
      <c r="D637" s="93" t="s">
        <v>1529</v>
      </c>
      <c r="E637" s="93" t="s">
        <v>292</v>
      </c>
      <c r="F637" s="94"/>
      <c r="G637" s="100"/>
      <c r="H637" s="95">
        <f t="shared" si="9"/>
        <v>0</v>
      </c>
      <c r="I637" s="96" t="s">
        <v>293</v>
      </c>
      <c r="J637" s="97" t="s">
        <v>933</v>
      </c>
    </row>
    <row r="638" spans="1:10" ht="30" x14ac:dyDescent="0.2">
      <c r="A638" s="103"/>
      <c r="B638" s="91" t="s">
        <v>1530</v>
      </c>
      <c r="C638" s="92" t="s">
        <v>243</v>
      </c>
      <c r="D638" s="93" t="s">
        <v>1531</v>
      </c>
      <c r="E638" s="93" t="s">
        <v>334</v>
      </c>
      <c r="F638" s="94">
        <v>137.94</v>
      </c>
      <c r="G638" s="100"/>
      <c r="H638" s="95">
        <f t="shared" si="9"/>
        <v>0</v>
      </c>
      <c r="I638" s="96" t="s">
        <v>293</v>
      </c>
      <c r="J638" s="97" t="s">
        <v>933</v>
      </c>
    </row>
    <row r="639" spans="1:10" ht="30" x14ac:dyDescent="0.2">
      <c r="A639" s="103"/>
      <c r="B639" s="91" t="s">
        <v>1532</v>
      </c>
      <c r="C639" s="99"/>
      <c r="D639" s="93" t="s">
        <v>1533</v>
      </c>
      <c r="E639" s="93" t="s">
        <v>292</v>
      </c>
      <c r="F639" s="94"/>
      <c r="G639" s="100"/>
      <c r="H639" s="95">
        <f t="shared" si="9"/>
        <v>0</v>
      </c>
      <c r="I639" s="96" t="s">
        <v>293</v>
      </c>
      <c r="J639" s="97" t="s">
        <v>933</v>
      </c>
    </row>
    <row r="640" spans="1:10" ht="30" x14ac:dyDescent="0.2">
      <c r="A640" s="103"/>
      <c r="B640" s="91" t="s">
        <v>1534</v>
      </c>
      <c r="C640" s="92"/>
      <c r="D640" s="93" t="s">
        <v>1535</v>
      </c>
      <c r="E640" s="93" t="s">
        <v>292</v>
      </c>
      <c r="F640" s="94"/>
      <c r="G640" s="100"/>
      <c r="H640" s="95">
        <f t="shared" si="9"/>
        <v>0</v>
      </c>
      <c r="I640" s="96" t="s">
        <v>293</v>
      </c>
      <c r="J640" s="97" t="s">
        <v>933</v>
      </c>
    </row>
    <row r="641" spans="1:10" ht="30" x14ac:dyDescent="0.2">
      <c r="A641" s="103"/>
      <c r="B641" s="91" t="s">
        <v>1536</v>
      </c>
      <c r="C641" s="92"/>
      <c r="D641" s="93" t="s">
        <v>1537</v>
      </c>
      <c r="E641" s="93" t="s">
        <v>310</v>
      </c>
      <c r="F641" s="94">
        <v>27.6</v>
      </c>
      <c r="G641" s="100"/>
      <c r="H641" s="95">
        <f t="shared" si="9"/>
        <v>0</v>
      </c>
      <c r="I641" s="96" t="s">
        <v>293</v>
      </c>
      <c r="J641" s="97" t="s">
        <v>933</v>
      </c>
    </row>
    <row r="642" spans="1:10" ht="30" x14ac:dyDescent="0.2">
      <c r="A642" s="103"/>
      <c r="B642" s="91" t="s">
        <v>1538</v>
      </c>
      <c r="C642" s="92"/>
      <c r="D642" s="93" t="s">
        <v>1539</v>
      </c>
      <c r="E642" s="93" t="s">
        <v>741</v>
      </c>
      <c r="F642" s="94">
        <v>24</v>
      </c>
      <c r="G642" s="100"/>
      <c r="H642" s="95">
        <f t="shared" si="9"/>
        <v>0</v>
      </c>
      <c r="I642" s="96" t="s">
        <v>293</v>
      </c>
      <c r="J642" s="97" t="s">
        <v>933</v>
      </c>
    </row>
    <row r="643" spans="1:10" ht="30" x14ac:dyDescent="0.2">
      <c r="A643" s="103"/>
      <c r="B643" s="91" t="s">
        <v>1540</v>
      </c>
      <c r="C643" s="92"/>
      <c r="D643" s="93" t="s">
        <v>1541</v>
      </c>
      <c r="E643" s="93" t="s">
        <v>310</v>
      </c>
      <c r="F643" s="94">
        <v>14.7</v>
      </c>
      <c r="G643" s="100"/>
      <c r="H643" s="95">
        <f t="shared" si="9"/>
        <v>0</v>
      </c>
      <c r="I643" s="96" t="s">
        <v>293</v>
      </c>
      <c r="J643" s="97" t="s">
        <v>933</v>
      </c>
    </row>
    <row r="644" spans="1:10" ht="30" x14ac:dyDescent="0.2">
      <c r="A644" s="103"/>
      <c r="B644" s="91">
        <v>14</v>
      </c>
      <c r="C644" s="92"/>
      <c r="D644" s="93" t="s">
        <v>1542</v>
      </c>
      <c r="E644" s="93" t="s">
        <v>292</v>
      </c>
      <c r="F644" s="94"/>
      <c r="G644" s="100"/>
      <c r="H644" s="95">
        <f t="shared" si="9"/>
        <v>0</v>
      </c>
      <c r="I644" s="96" t="s">
        <v>293</v>
      </c>
      <c r="J644" s="97" t="s">
        <v>294</v>
      </c>
    </row>
    <row r="645" spans="1:10" ht="30" x14ac:dyDescent="0.2">
      <c r="A645" s="103"/>
      <c r="B645" s="91" t="s">
        <v>1543</v>
      </c>
      <c r="C645" s="98"/>
      <c r="D645" s="93" t="s">
        <v>1544</v>
      </c>
      <c r="E645" s="93" t="s">
        <v>292</v>
      </c>
      <c r="F645" s="94"/>
      <c r="G645" s="100"/>
      <c r="H645" s="95">
        <f t="shared" si="9"/>
        <v>0</v>
      </c>
      <c r="I645" s="96" t="s">
        <v>293</v>
      </c>
      <c r="J645" s="97" t="s">
        <v>294</v>
      </c>
    </row>
    <row r="646" spans="1:10" ht="30" x14ac:dyDescent="0.2">
      <c r="A646" s="103"/>
      <c r="B646" s="91" t="s">
        <v>1545</v>
      </c>
      <c r="C646" s="99"/>
      <c r="D646" s="93" t="s">
        <v>1546</v>
      </c>
      <c r="E646" s="93" t="s">
        <v>292</v>
      </c>
      <c r="F646" s="94"/>
      <c r="G646" s="100"/>
      <c r="H646" s="95">
        <f t="shared" si="9"/>
        <v>0</v>
      </c>
      <c r="I646" s="96" t="s">
        <v>293</v>
      </c>
      <c r="J646" s="97" t="s">
        <v>294</v>
      </c>
    </row>
    <row r="647" spans="1:10" ht="30" x14ac:dyDescent="0.2">
      <c r="A647" s="103"/>
      <c r="B647" s="91" t="s">
        <v>1547</v>
      </c>
      <c r="C647" s="92"/>
      <c r="D647" s="93" t="s">
        <v>1548</v>
      </c>
      <c r="E647" s="93" t="s">
        <v>292</v>
      </c>
      <c r="F647" s="94"/>
      <c r="G647" s="100"/>
      <c r="H647" s="95">
        <f t="shared" si="9"/>
        <v>0</v>
      </c>
      <c r="I647" s="96" t="s">
        <v>293</v>
      </c>
      <c r="J647" s="97" t="s">
        <v>294</v>
      </c>
    </row>
    <row r="648" spans="1:10" ht="30" x14ac:dyDescent="0.2">
      <c r="A648" s="103"/>
      <c r="B648" s="91" t="s">
        <v>1549</v>
      </c>
      <c r="C648" s="92"/>
      <c r="D648" s="93" t="s">
        <v>1550</v>
      </c>
      <c r="E648" s="93" t="s">
        <v>310</v>
      </c>
      <c r="F648" s="94">
        <v>119</v>
      </c>
      <c r="G648" s="100"/>
      <c r="H648" s="95">
        <f t="shared" si="9"/>
        <v>0</v>
      </c>
      <c r="I648" s="96" t="s">
        <v>293</v>
      </c>
      <c r="J648" s="97" t="s">
        <v>294</v>
      </c>
    </row>
    <row r="649" spans="1:10" ht="30" x14ac:dyDescent="0.2">
      <c r="A649" s="103"/>
      <c r="B649" s="91" t="s">
        <v>1551</v>
      </c>
      <c r="C649" s="98"/>
      <c r="D649" s="93" t="s">
        <v>1552</v>
      </c>
      <c r="E649" s="93" t="s">
        <v>292</v>
      </c>
      <c r="F649" s="94"/>
      <c r="G649" s="100"/>
      <c r="H649" s="95">
        <f t="shared" si="9"/>
        <v>0</v>
      </c>
      <c r="I649" s="96" t="s">
        <v>293</v>
      </c>
      <c r="J649" s="97" t="s">
        <v>294</v>
      </c>
    </row>
    <row r="650" spans="1:10" ht="30" x14ac:dyDescent="0.2">
      <c r="A650" s="103"/>
      <c r="B650" s="91" t="s">
        <v>1553</v>
      </c>
      <c r="C650" s="92"/>
      <c r="D650" s="93" t="s">
        <v>1554</v>
      </c>
      <c r="E650" s="93" t="s">
        <v>292</v>
      </c>
      <c r="F650" s="94"/>
      <c r="G650" s="100"/>
      <c r="H650" s="95">
        <f t="shared" si="9"/>
        <v>0</v>
      </c>
      <c r="I650" s="96" t="s">
        <v>293</v>
      </c>
      <c r="J650" s="97" t="s">
        <v>294</v>
      </c>
    </row>
    <row r="651" spans="1:10" ht="30" x14ac:dyDescent="0.2">
      <c r="A651" s="103"/>
      <c r="B651" s="91" t="s">
        <v>1555</v>
      </c>
      <c r="C651" s="92"/>
      <c r="D651" s="93" t="s">
        <v>1556</v>
      </c>
      <c r="E651" s="93" t="s">
        <v>310</v>
      </c>
      <c r="F651" s="94">
        <v>119</v>
      </c>
      <c r="G651" s="100"/>
      <c r="H651" s="95">
        <f t="shared" si="9"/>
        <v>0</v>
      </c>
      <c r="I651" s="96" t="s">
        <v>293</v>
      </c>
      <c r="J651" s="97" t="s">
        <v>294</v>
      </c>
    </row>
    <row r="652" spans="1:10" ht="30" x14ac:dyDescent="0.2">
      <c r="A652" s="103"/>
      <c r="B652" s="91">
        <v>16</v>
      </c>
      <c r="C652" s="92"/>
      <c r="D652" s="93" t="s">
        <v>1557</v>
      </c>
      <c r="E652" s="93" t="s">
        <v>292</v>
      </c>
      <c r="F652" s="94"/>
      <c r="G652" s="100"/>
      <c r="H652" s="95">
        <f t="shared" si="9"/>
        <v>0</v>
      </c>
      <c r="I652" s="96" t="s">
        <v>293</v>
      </c>
      <c r="J652" s="97" t="s">
        <v>1558</v>
      </c>
    </row>
    <row r="653" spans="1:10" ht="30" x14ac:dyDescent="0.2">
      <c r="A653" s="103"/>
      <c r="B653" s="91" t="s">
        <v>1559</v>
      </c>
      <c r="C653" s="98"/>
      <c r="D653" s="93" t="s">
        <v>1560</v>
      </c>
      <c r="E653" s="93" t="s">
        <v>292</v>
      </c>
      <c r="F653" s="94"/>
      <c r="G653" s="100"/>
      <c r="H653" s="95">
        <f t="shared" si="9"/>
        <v>0</v>
      </c>
      <c r="I653" s="96" t="s">
        <v>293</v>
      </c>
      <c r="J653" s="97" t="s">
        <v>1558</v>
      </c>
    </row>
    <row r="654" spans="1:10" ht="30" x14ac:dyDescent="0.2">
      <c r="A654" s="103"/>
      <c r="B654" s="91" t="s">
        <v>1561</v>
      </c>
      <c r="C654" s="99"/>
      <c r="D654" s="93" t="s">
        <v>1562</v>
      </c>
      <c r="E654" s="92"/>
      <c r="F654" s="101"/>
      <c r="G654" s="100"/>
      <c r="H654" s="95">
        <f t="shared" si="9"/>
        <v>0</v>
      </c>
      <c r="I654" s="96" t="s">
        <v>289</v>
      </c>
      <c r="J654" s="97" t="s">
        <v>1558</v>
      </c>
    </row>
    <row r="655" spans="1:10" ht="60" x14ac:dyDescent="0.2">
      <c r="A655" s="103"/>
      <c r="B655" s="91" t="s">
        <v>1563</v>
      </c>
      <c r="C655" s="92" t="s">
        <v>243</v>
      </c>
      <c r="D655" s="93" t="s">
        <v>1564</v>
      </c>
      <c r="E655" s="93" t="s">
        <v>1565</v>
      </c>
      <c r="F655" s="94">
        <v>1</v>
      </c>
      <c r="G655" s="100"/>
      <c r="H655" s="95">
        <f t="shared" si="9"/>
        <v>0</v>
      </c>
      <c r="I655" s="96" t="s">
        <v>293</v>
      </c>
      <c r="J655" s="97" t="s">
        <v>1558</v>
      </c>
    </row>
    <row r="656" spans="1:10" ht="30" x14ac:dyDescent="0.2">
      <c r="A656" s="103"/>
      <c r="B656" s="91" t="s">
        <v>1566</v>
      </c>
      <c r="C656" s="92" t="s">
        <v>243</v>
      </c>
      <c r="D656" s="93" t="s">
        <v>1567</v>
      </c>
      <c r="E656" s="93" t="s">
        <v>1002</v>
      </c>
      <c r="F656" s="94">
        <v>1</v>
      </c>
      <c r="G656" s="100"/>
      <c r="H656" s="95">
        <f t="shared" si="9"/>
        <v>0</v>
      </c>
      <c r="I656" s="96" t="s">
        <v>293</v>
      </c>
      <c r="J656" s="97" t="s">
        <v>1558</v>
      </c>
    </row>
    <row r="657" spans="1:10" ht="30" x14ac:dyDescent="0.2">
      <c r="A657" s="103"/>
      <c r="B657" s="91" t="s">
        <v>1568</v>
      </c>
      <c r="C657" s="92" t="s">
        <v>243</v>
      </c>
      <c r="D657" s="93" t="s">
        <v>1569</v>
      </c>
      <c r="E657" s="93" t="s">
        <v>741</v>
      </c>
      <c r="F657" s="94">
        <v>1</v>
      </c>
      <c r="G657" s="100"/>
      <c r="H657" s="95">
        <f t="shared" si="9"/>
        <v>0</v>
      </c>
      <c r="I657" s="96" t="s">
        <v>293</v>
      </c>
      <c r="J657" s="97" t="s">
        <v>1558</v>
      </c>
    </row>
    <row r="658" spans="1:10" ht="30" x14ac:dyDescent="0.2">
      <c r="A658" s="103"/>
      <c r="B658" s="91" t="s">
        <v>1570</v>
      </c>
      <c r="C658" s="92" t="s">
        <v>243</v>
      </c>
      <c r="D658" s="93" t="s">
        <v>1571</v>
      </c>
      <c r="E658" s="93" t="s">
        <v>741</v>
      </c>
      <c r="F658" s="94">
        <v>1</v>
      </c>
      <c r="G658" s="100"/>
      <c r="H658" s="95">
        <f t="shared" si="9"/>
        <v>0</v>
      </c>
      <c r="I658" s="96" t="s">
        <v>293</v>
      </c>
      <c r="J658" s="97" t="s">
        <v>1558</v>
      </c>
    </row>
    <row r="659" spans="1:10" ht="30" x14ac:dyDescent="0.2">
      <c r="A659" s="103"/>
      <c r="B659" s="91" t="s">
        <v>1572</v>
      </c>
      <c r="C659" s="92" t="s">
        <v>243</v>
      </c>
      <c r="D659" s="93" t="s">
        <v>1573</v>
      </c>
      <c r="E659" s="93" t="s">
        <v>741</v>
      </c>
      <c r="F659" s="94">
        <v>1</v>
      </c>
      <c r="G659" s="100"/>
      <c r="H659" s="95">
        <f t="shared" si="9"/>
        <v>0</v>
      </c>
      <c r="I659" s="96" t="s">
        <v>293</v>
      </c>
      <c r="J659" s="97" t="s">
        <v>1558</v>
      </c>
    </row>
    <row r="660" spans="1:10" ht="30" x14ac:dyDescent="0.2">
      <c r="A660" s="103"/>
      <c r="B660" s="91" t="s">
        <v>1574</v>
      </c>
      <c r="C660" s="92" t="s">
        <v>243</v>
      </c>
      <c r="D660" s="93" t="s">
        <v>1571</v>
      </c>
      <c r="E660" s="93" t="s">
        <v>741</v>
      </c>
      <c r="F660" s="94">
        <v>1</v>
      </c>
      <c r="G660" s="100"/>
      <c r="H660" s="95">
        <f t="shared" si="9"/>
        <v>0</v>
      </c>
      <c r="I660" s="96" t="s">
        <v>293</v>
      </c>
      <c r="J660" s="97" t="s">
        <v>1558</v>
      </c>
    </row>
    <row r="661" spans="1:10" ht="30" x14ac:dyDescent="0.2">
      <c r="A661" s="103"/>
      <c r="B661" s="91" t="s">
        <v>1575</v>
      </c>
      <c r="C661" s="98"/>
      <c r="D661" s="93" t="s">
        <v>1576</v>
      </c>
      <c r="E661" s="93" t="s">
        <v>292</v>
      </c>
      <c r="F661" s="94"/>
      <c r="G661" s="100"/>
      <c r="H661" s="95">
        <f t="shared" ref="H661:H693" si="10">F661*G661</f>
        <v>0</v>
      </c>
      <c r="I661" s="96" t="s">
        <v>293</v>
      </c>
      <c r="J661" s="97" t="s">
        <v>1558</v>
      </c>
    </row>
    <row r="662" spans="1:10" ht="30" x14ac:dyDescent="0.2">
      <c r="A662" s="103"/>
      <c r="B662" s="91" t="s">
        <v>1577</v>
      </c>
      <c r="C662" s="92" t="s">
        <v>243</v>
      </c>
      <c r="D662" s="93" t="s">
        <v>1578</v>
      </c>
      <c r="E662" s="93" t="s">
        <v>741</v>
      </c>
      <c r="F662" s="94">
        <v>1</v>
      </c>
      <c r="G662" s="100"/>
      <c r="H662" s="95">
        <f t="shared" si="10"/>
        <v>0</v>
      </c>
      <c r="I662" s="96" t="s">
        <v>293</v>
      </c>
      <c r="J662" s="97" t="s">
        <v>1558</v>
      </c>
    </row>
    <row r="663" spans="1:10" ht="30" x14ac:dyDescent="0.2">
      <c r="A663" s="103"/>
      <c r="B663" s="91" t="s">
        <v>1579</v>
      </c>
      <c r="C663" s="92" t="s">
        <v>243</v>
      </c>
      <c r="D663" s="93" t="s">
        <v>1580</v>
      </c>
      <c r="E663" s="93" t="s">
        <v>741</v>
      </c>
      <c r="F663" s="94">
        <v>3</v>
      </c>
      <c r="G663" s="100"/>
      <c r="H663" s="95">
        <f t="shared" si="10"/>
        <v>0</v>
      </c>
      <c r="I663" s="96" t="s">
        <v>293</v>
      </c>
      <c r="J663" s="97" t="s">
        <v>1558</v>
      </c>
    </row>
    <row r="664" spans="1:10" ht="30" x14ac:dyDescent="0.2">
      <c r="A664" s="103"/>
      <c r="B664" s="91" t="s">
        <v>1581</v>
      </c>
      <c r="C664" s="92" t="s">
        <v>243</v>
      </c>
      <c r="D664" s="93" t="s">
        <v>1582</v>
      </c>
      <c r="E664" s="93" t="s">
        <v>741</v>
      </c>
      <c r="F664" s="94">
        <v>1</v>
      </c>
      <c r="G664" s="100"/>
      <c r="H664" s="95">
        <f t="shared" si="10"/>
        <v>0</v>
      </c>
      <c r="I664" s="96" t="s">
        <v>293</v>
      </c>
      <c r="J664" s="97" t="s">
        <v>1558</v>
      </c>
    </row>
    <row r="665" spans="1:10" ht="30" x14ac:dyDescent="0.2">
      <c r="A665" s="103"/>
      <c r="B665" s="91" t="s">
        <v>1583</v>
      </c>
      <c r="C665" s="92" t="s">
        <v>243</v>
      </c>
      <c r="D665" s="93" t="s">
        <v>1571</v>
      </c>
      <c r="E665" s="93" t="s">
        <v>741</v>
      </c>
      <c r="F665" s="94">
        <v>3</v>
      </c>
      <c r="G665" s="100"/>
      <c r="H665" s="95">
        <f t="shared" si="10"/>
        <v>0</v>
      </c>
      <c r="I665" s="96" t="s">
        <v>293</v>
      </c>
      <c r="J665" s="97" t="s">
        <v>1558</v>
      </c>
    </row>
    <row r="666" spans="1:10" ht="30" x14ac:dyDescent="0.2">
      <c r="A666" s="103"/>
      <c r="B666" s="91" t="s">
        <v>1584</v>
      </c>
      <c r="C666" s="98"/>
      <c r="D666" s="93" t="s">
        <v>1585</v>
      </c>
      <c r="E666" s="93" t="s">
        <v>292</v>
      </c>
      <c r="F666" s="94"/>
      <c r="G666" s="100"/>
      <c r="H666" s="95">
        <f t="shared" si="10"/>
        <v>0</v>
      </c>
      <c r="I666" s="96" t="s">
        <v>293</v>
      </c>
      <c r="J666" s="97" t="s">
        <v>1558</v>
      </c>
    </row>
    <row r="667" spans="1:10" ht="30" x14ac:dyDescent="0.2">
      <c r="A667" s="103"/>
      <c r="B667" s="91" t="s">
        <v>1586</v>
      </c>
      <c r="C667" s="99"/>
      <c r="D667" s="93" t="s">
        <v>1587</v>
      </c>
      <c r="E667" s="93" t="s">
        <v>292</v>
      </c>
      <c r="F667" s="94"/>
      <c r="G667" s="100"/>
      <c r="H667" s="95">
        <f t="shared" si="10"/>
        <v>0</v>
      </c>
      <c r="I667" s="96" t="s">
        <v>293</v>
      </c>
      <c r="J667" s="97" t="s">
        <v>1558</v>
      </c>
    </row>
    <row r="668" spans="1:10" ht="30" x14ac:dyDescent="0.2">
      <c r="A668" s="103"/>
      <c r="B668" s="91" t="s">
        <v>1588</v>
      </c>
      <c r="C668" s="92" t="s">
        <v>243</v>
      </c>
      <c r="D668" s="93" t="s">
        <v>1589</v>
      </c>
      <c r="E668" s="93" t="s">
        <v>741</v>
      </c>
      <c r="F668" s="94">
        <v>1</v>
      </c>
      <c r="G668" s="100"/>
      <c r="H668" s="95">
        <f t="shared" si="10"/>
        <v>0</v>
      </c>
      <c r="I668" s="96" t="s">
        <v>293</v>
      </c>
      <c r="J668" s="97" t="s">
        <v>1558</v>
      </c>
    </row>
    <row r="669" spans="1:10" ht="30" x14ac:dyDescent="0.2">
      <c r="A669" s="103"/>
      <c r="B669" s="91">
        <v>53</v>
      </c>
      <c r="C669" s="92"/>
      <c r="D669" s="93" t="s">
        <v>1590</v>
      </c>
      <c r="E669" s="92"/>
      <c r="F669" s="101"/>
      <c r="G669" s="100"/>
      <c r="H669" s="95">
        <f t="shared" si="10"/>
        <v>0</v>
      </c>
      <c r="I669" s="96" t="s">
        <v>289</v>
      </c>
      <c r="J669" s="97" t="s">
        <v>294</v>
      </c>
    </row>
    <row r="670" spans="1:10" ht="30" x14ac:dyDescent="0.2">
      <c r="A670" s="103"/>
      <c r="B670" s="91" t="s">
        <v>1591</v>
      </c>
      <c r="C670" s="92"/>
      <c r="D670" s="93" t="s">
        <v>1592</v>
      </c>
      <c r="E670" s="92"/>
      <c r="F670" s="101"/>
      <c r="G670" s="100"/>
      <c r="H670" s="95">
        <f t="shared" si="10"/>
        <v>0</v>
      </c>
      <c r="I670" s="96" t="s">
        <v>289</v>
      </c>
      <c r="J670" s="97" t="s">
        <v>294</v>
      </c>
    </row>
    <row r="671" spans="1:10" ht="30" x14ac:dyDescent="0.2">
      <c r="A671" s="103"/>
      <c r="B671" s="91" t="s">
        <v>1593</v>
      </c>
      <c r="C671" s="92"/>
      <c r="D671" s="93" t="s">
        <v>1594</v>
      </c>
      <c r="E671" s="92"/>
      <c r="F671" s="101"/>
      <c r="G671" s="100"/>
      <c r="H671" s="95">
        <f t="shared" si="10"/>
        <v>0</v>
      </c>
      <c r="I671" s="96" t="s">
        <v>289</v>
      </c>
      <c r="J671" s="97" t="s">
        <v>294</v>
      </c>
    </row>
    <row r="672" spans="1:10" ht="30" x14ac:dyDescent="0.2">
      <c r="A672" s="103"/>
      <c r="B672" s="91" t="s">
        <v>1595</v>
      </c>
      <c r="C672" s="92"/>
      <c r="D672" s="93" t="s">
        <v>1596</v>
      </c>
      <c r="E672" s="93" t="s">
        <v>292</v>
      </c>
      <c r="F672" s="94"/>
      <c r="G672" s="100"/>
      <c r="H672" s="95">
        <f t="shared" si="10"/>
        <v>0</v>
      </c>
      <c r="I672" s="96" t="s">
        <v>293</v>
      </c>
      <c r="J672" s="97" t="s">
        <v>294</v>
      </c>
    </row>
    <row r="673" spans="1:10" ht="45" x14ac:dyDescent="0.2">
      <c r="A673" s="103"/>
      <c r="B673" s="91" t="s">
        <v>1597</v>
      </c>
      <c r="C673" s="92"/>
      <c r="D673" s="93" t="s">
        <v>1598</v>
      </c>
      <c r="E673" s="93" t="s">
        <v>310</v>
      </c>
      <c r="F673" s="94">
        <v>116</v>
      </c>
      <c r="G673" s="100"/>
      <c r="H673" s="95">
        <f t="shared" si="10"/>
        <v>0</v>
      </c>
      <c r="I673" s="96" t="s">
        <v>293</v>
      </c>
      <c r="J673" s="97" t="s">
        <v>294</v>
      </c>
    </row>
    <row r="674" spans="1:10" ht="45" x14ac:dyDescent="0.2">
      <c r="A674" s="103"/>
      <c r="B674" s="91" t="s">
        <v>1599</v>
      </c>
      <c r="C674" s="92"/>
      <c r="D674" s="93" t="s">
        <v>1600</v>
      </c>
      <c r="E674" s="93" t="s">
        <v>310</v>
      </c>
      <c r="F674" s="94">
        <v>116</v>
      </c>
      <c r="G674" s="100"/>
      <c r="H674" s="95">
        <f t="shared" si="10"/>
        <v>0</v>
      </c>
      <c r="I674" s="96" t="s">
        <v>293</v>
      </c>
      <c r="J674" s="97" t="s">
        <v>294</v>
      </c>
    </row>
    <row r="675" spans="1:10" ht="30" x14ac:dyDescent="0.2">
      <c r="A675" s="103"/>
      <c r="B675" s="91" t="s">
        <v>1601</v>
      </c>
      <c r="C675" s="92"/>
      <c r="D675" s="93" t="s">
        <v>1602</v>
      </c>
      <c r="E675" s="92"/>
      <c r="F675" s="101"/>
      <c r="G675" s="100"/>
      <c r="H675" s="95">
        <f t="shared" si="10"/>
        <v>0</v>
      </c>
      <c r="I675" s="96" t="s">
        <v>289</v>
      </c>
      <c r="J675" s="97" t="s">
        <v>294</v>
      </c>
    </row>
    <row r="676" spans="1:10" ht="30" x14ac:dyDescent="0.2">
      <c r="A676" s="103"/>
      <c r="B676" s="91" t="s">
        <v>1603</v>
      </c>
      <c r="C676" s="92"/>
      <c r="D676" s="93" t="s">
        <v>1604</v>
      </c>
      <c r="E676" s="92"/>
      <c r="F676" s="101"/>
      <c r="G676" s="100"/>
      <c r="H676" s="95">
        <f t="shared" si="10"/>
        <v>0</v>
      </c>
      <c r="I676" s="96" t="s">
        <v>289</v>
      </c>
      <c r="J676" s="97" t="s">
        <v>294</v>
      </c>
    </row>
    <row r="677" spans="1:10" ht="30" x14ac:dyDescent="0.2">
      <c r="A677" s="103"/>
      <c r="B677" s="91" t="s">
        <v>1605</v>
      </c>
      <c r="C677" s="92"/>
      <c r="D677" s="93" t="s">
        <v>1606</v>
      </c>
      <c r="E677" s="93" t="s">
        <v>292</v>
      </c>
      <c r="F677" s="94"/>
      <c r="G677" s="100"/>
      <c r="H677" s="95">
        <f t="shared" si="10"/>
        <v>0</v>
      </c>
      <c r="I677" s="96" t="s">
        <v>293</v>
      </c>
      <c r="J677" s="97" t="s">
        <v>294</v>
      </c>
    </row>
    <row r="678" spans="1:10" ht="60" x14ac:dyDescent="0.2">
      <c r="A678" s="103"/>
      <c r="B678" s="91" t="s">
        <v>1607</v>
      </c>
      <c r="C678" s="92"/>
      <c r="D678" s="93" t="s">
        <v>1608</v>
      </c>
      <c r="E678" s="93" t="s">
        <v>1609</v>
      </c>
      <c r="F678" s="94">
        <v>2</v>
      </c>
      <c r="G678" s="100"/>
      <c r="H678" s="95">
        <f t="shared" si="10"/>
        <v>0</v>
      </c>
      <c r="I678" s="96" t="s">
        <v>293</v>
      </c>
      <c r="J678" s="97" t="s">
        <v>294</v>
      </c>
    </row>
    <row r="679" spans="1:10" ht="30" x14ac:dyDescent="0.2">
      <c r="A679" s="103"/>
      <c r="B679" s="91" t="s">
        <v>1610</v>
      </c>
      <c r="C679" s="92"/>
      <c r="D679" s="93" t="s">
        <v>1611</v>
      </c>
      <c r="E679" s="92"/>
      <c r="F679" s="101"/>
      <c r="G679" s="100"/>
      <c r="H679" s="95">
        <f t="shared" si="10"/>
        <v>0</v>
      </c>
      <c r="I679" s="96" t="s">
        <v>289</v>
      </c>
      <c r="J679" s="97" t="s">
        <v>294</v>
      </c>
    </row>
    <row r="680" spans="1:10" ht="30" x14ac:dyDescent="0.2">
      <c r="A680" s="103"/>
      <c r="B680" s="91" t="s">
        <v>1612</v>
      </c>
      <c r="C680" s="92"/>
      <c r="D680" s="93" t="s">
        <v>1613</v>
      </c>
      <c r="E680" s="92"/>
      <c r="F680" s="101"/>
      <c r="G680" s="100"/>
      <c r="H680" s="95">
        <f t="shared" si="10"/>
        <v>0</v>
      </c>
      <c r="I680" s="96" t="s">
        <v>289</v>
      </c>
      <c r="J680" s="97" t="s">
        <v>294</v>
      </c>
    </row>
    <row r="681" spans="1:10" ht="30" x14ac:dyDescent="0.2">
      <c r="A681" s="103"/>
      <c r="B681" s="91" t="s">
        <v>1614</v>
      </c>
      <c r="C681" s="92"/>
      <c r="D681" s="93" t="s">
        <v>1615</v>
      </c>
      <c r="E681" s="93" t="s">
        <v>292</v>
      </c>
      <c r="F681" s="94"/>
      <c r="G681" s="100"/>
      <c r="H681" s="95">
        <f t="shared" si="10"/>
        <v>0</v>
      </c>
      <c r="I681" s="96" t="s">
        <v>293</v>
      </c>
      <c r="J681" s="97" t="s">
        <v>294</v>
      </c>
    </row>
    <row r="682" spans="1:10" ht="60" x14ac:dyDescent="0.2">
      <c r="A682" s="103"/>
      <c r="B682" s="91" t="s">
        <v>1616</v>
      </c>
      <c r="C682" s="92"/>
      <c r="D682" s="93" t="s">
        <v>1617</v>
      </c>
      <c r="E682" s="93" t="s">
        <v>1609</v>
      </c>
      <c r="F682" s="94">
        <v>2</v>
      </c>
      <c r="G682" s="100"/>
      <c r="H682" s="95">
        <f t="shared" si="10"/>
        <v>0</v>
      </c>
      <c r="I682" s="96" t="s">
        <v>293</v>
      </c>
      <c r="J682" s="97" t="s">
        <v>294</v>
      </c>
    </row>
    <row r="683" spans="1:10" ht="30" x14ac:dyDescent="0.2">
      <c r="A683" s="103"/>
      <c r="B683" s="91">
        <v>54</v>
      </c>
      <c r="C683" s="92"/>
      <c r="D683" s="93" t="s">
        <v>1618</v>
      </c>
      <c r="E683" s="92"/>
      <c r="F683" s="101"/>
      <c r="G683" s="100"/>
      <c r="H683" s="95">
        <f t="shared" si="10"/>
        <v>0</v>
      </c>
      <c r="I683" s="96" t="s">
        <v>289</v>
      </c>
      <c r="J683" s="97" t="s">
        <v>294</v>
      </c>
    </row>
    <row r="684" spans="1:10" ht="30" x14ac:dyDescent="0.2">
      <c r="A684" s="103"/>
      <c r="B684" s="91" t="s">
        <v>1619</v>
      </c>
      <c r="C684" s="92"/>
      <c r="D684" s="93" t="s">
        <v>1620</v>
      </c>
      <c r="E684" s="92"/>
      <c r="F684" s="101"/>
      <c r="G684" s="100"/>
      <c r="H684" s="95">
        <f t="shared" si="10"/>
        <v>0</v>
      </c>
      <c r="I684" s="96" t="s">
        <v>289</v>
      </c>
      <c r="J684" s="97" t="s">
        <v>294</v>
      </c>
    </row>
    <row r="685" spans="1:10" ht="30" x14ac:dyDescent="0.2">
      <c r="A685" s="103"/>
      <c r="B685" s="91" t="s">
        <v>1621</v>
      </c>
      <c r="C685" s="92"/>
      <c r="D685" s="93" t="s">
        <v>1622</v>
      </c>
      <c r="E685" s="92"/>
      <c r="F685" s="101"/>
      <c r="G685" s="100"/>
      <c r="H685" s="95">
        <f t="shared" si="10"/>
        <v>0</v>
      </c>
      <c r="I685" s="96" t="s">
        <v>289</v>
      </c>
      <c r="J685" s="97" t="s">
        <v>294</v>
      </c>
    </row>
    <row r="686" spans="1:10" ht="30" x14ac:dyDescent="0.2">
      <c r="A686" s="103"/>
      <c r="B686" s="91" t="s">
        <v>1623</v>
      </c>
      <c r="C686" s="92"/>
      <c r="D686" s="93" t="s">
        <v>1624</v>
      </c>
      <c r="E686" s="93" t="s">
        <v>292</v>
      </c>
      <c r="F686" s="94"/>
      <c r="G686" s="100"/>
      <c r="H686" s="95">
        <f t="shared" si="10"/>
        <v>0</v>
      </c>
      <c r="I686" s="96" t="s">
        <v>293</v>
      </c>
      <c r="J686" s="97" t="s">
        <v>294</v>
      </c>
    </row>
    <row r="687" spans="1:10" ht="60" x14ac:dyDescent="0.2">
      <c r="A687" s="103"/>
      <c r="B687" s="91" t="s">
        <v>1625</v>
      </c>
      <c r="C687" s="92"/>
      <c r="D687" s="93" t="s">
        <v>1626</v>
      </c>
      <c r="E687" s="93" t="s">
        <v>334</v>
      </c>
      <c r="F687" s="94">
        <v>130</v>
      </c>
      <c r="G687" s="100"/>
      <c r="H687" s="95">
        <f t="shared" si="10"/>
        <v>0</v>
      </c>
      <c r="I687" s="96" t="s">
        <v>293</v>
      </c>
      <c r="J687" s="97" t="s">
        <v>294</v>
      </c>
    </row>
    <row r="688" spans="1:10" ht="45" x14ac:dyDescent="0.2">
      <c r="A688" s="103"/>
      <c r="B688" s="91" t="s">
        <v>1627</v>
      </c>
      <c r="C688" s="92"/>
      <c r="D688" s="93" t="s">
        <v>1628</v>
      </c>
      <c r="E688" s="93" t="s">
        <v>334</v>
      </c>
      <c r="F688" s="94">
        <v>130</v>
      </c>
      <c r="G688" s="100"/>
      <c r="H688" s="95">
        <f t="shared" si="10"/>
        <v>0</v>
      </c>
      <c r="I688" s="96" t="s">
        <v>293</v>
      </c>
      <c r="J688" s="97" t="s">
        <v>294</v>
      </c>
    </row>
    <row r="689" spans="1:10" ht="30" x14ac:dyDescent="0.2">
      <c r="A689" s="103"/>
      <c r="B689" s="91">
        <v>87</v>
      </c>
      <c r="C689" s="92"/>
      <c r="D689" s="93" t="s">
        <v>1629</v>
      </c>
      <c r="E689" s="92"/>
      <c r="F689" s="101"/>
      <c r="G689" s="100"/>
      <c r="H689" s="95">
        <f t="shared" si="10"/>
        <v>0</v>
      </c>
      <c r="I689" s="96" t="s">
        <v>289</v>
      </c>
      <c r="J689" s="97" t="s">
        <v>294</v>
      </c>
    </row>
    <row r="690" spans="1:10" ht="30" x14ac:dyDescent="0.2">
      <c r="A690" s="103"/>
      <c r="B690" s="91" t="s">
        <v>1630</v>
      </c>
      <c r="C690" s="92"/>
      <c r="D690" s="93" t="s">
        <v>1631</v>
      </c>
      <c r="E690" s="92"/>
      <c r="F690" s="101"/>
      <c r="G690" s="100"/>
      <c r="H690" s="95">
        <f t="shared" si="10"/>
        <v>0</v>
      </c>
      <c r="I690" s="96" t="s">
        <v>289</v>
      </c>
      <c r="J690" s="97" t="s">
        <v>294</v>
      </c>
    </row>
    <row r="691" spans="1:10" ht="30" x14ac:dyDescent="0.2">
      <c r="A691" s="103"/>
      <c r="B691" s="91" t="s">
        <v>1632</v>
      </c>
      <c r="C691" s="92"/>
      <c r="D691" s="93" t="s">
        <v>1633</v>
      </c>
      <c r="E691" s="92"/>
      <c r="F691" s="101"/>
      <c r="G691" s="100"/>
      <c r="H691" s="95">
        <f t="shared" si="10"/>
        <v>0</v>
      </c>
      <c r="I691" s="96" t="s">
        <v>289</v>
      </c>
      <c r="J691" s="97" t="s">
        <v>294</v>
      </c>
    </row>
    <row r="692" spans="1:10" ht="30" x14ac:dyDescent="0.2">
      <c r="A692" s="103"/>
      <c r="B692" s="91" t="s">
        <v>1634</v>
      </c>
      <c r="C692" s="92"/>
      <c r="D692" s="93" t="s">
        <v>1635</v>
      </c>
      <c r="E692" s="93" t="s">
        <v>292</v>
      </c>
      <c r="F692" s="94"/>
      <c r="G692" s="100"/>
      <c r="H692" s="95">
        <f t="shared" si="10"/>
        <v>0</v>
      </c>
      <c r="I692" s="96" t="s">
        <v>293</v>
      </c>
      <c r="J692" s="97" t="s">
        <v>294</v>
      </c>
    </row>
    <row r="693" spans="1:10" ht="60" x14ac:dyDescent="0.2">
      <c r="A693" s="103"/>
      <c r="B693" s="91" t="s">
        <v>1636</v>
      </c>
      <c r="C693" s="92"/>
      <c r="D693" s="93" t="s">
        <v>1637</v>
      </c>
      <c r="E693" s="93" t="s">
        <v>1609</v>
      </c>
      <c r="F693" s="94">
        <v>2</v>
      </c>
      <c r="G693" s="100"/>
      <c r="H693" s="95">
        <f t="shared" si="10"/>
        <v>0</v>
      </c>
      <c r="I693" s="96" t="s">
        <v>293</v>
      </c>
      <c r="J693" s="97" t="s">
        <v>294</v>
      </c>
    </row>
  </sheetData>
  <sheetProtection algorithmName="SHA-512" hashValue="DAMnIFdHfGSErPNvVjjCIa9OOxhy2RImfJdQuphyQBzRpC6uAeB2tr1C6AloX8KT67eqSgfZaYxwwEV0CKKYfQ==" saltValue="sXH1/r6QwPWlFfy+6lZZTA==" spinCount="100000" sheet="1" objects="1" scenarios="1"/>
  <mergeCells count="3">
    <mergeCell ref="D7:G7"/>
    <mergeCell ref="D8:G8"/>
    <mergeCell ref="A1:J1"/>
  </mergeCells>
  <phoneticPr fontId="0" type="noConversion"/>
  <conditionalFormatting sqref="H7">
    <cfRule type="cellIs" dxfId="48" priority="6" stopIfTrue="1" operator="equal">
      <formula>0</formula>
    </cfRule>
    <cfRule type="cellIs" dxfId="47" priority="7" stopIfTrue="1" operator="lessThan">
      <formula>$H$8</formula>
    </cfRule>
    <cfRule type="cellIs" dxfId="46" priority="8" stopIfTrue="1" operator="greaterThanOrEqual">
      <formula>$H$8</formula>
    </cfRule>
  </conditionalFormatting>
  <conditionalFormatting sqref="F16:G41 G42 F43:G93 G94 J689:J693 B25:C196 E25:E196 F95:G196 D17:D196 J16:J445 J510:J668">
    <cfRule type="cellIs" dxfId="45" priority="4" stopIfTrue="1" operator="notEqual">
      <formula>""</formula>
    </cfRule>
  </conditionalFormatting>
  <conditionalFormatting sqref="B16:E16 B17:C24 E17:E24">
    <cfRule type="cellIs" dxfId="44" priority="3" stopIfTrue="1" operator="notEqual">
      <formula>""</formula>
    </cfRule>
  </conditionalFormatting>
  <conditionalFormatting sqref="J446:J509">
    <cfRule type="cellIs" dxfId="43" priority="2" stopIfTrue="1" operator="notEqual">
      <formula>""</formula>
    </cfRule>
  </conditionalFormatting>
  <conditionalFormatting sqref="J669:J688">
    <cfRule type="cellIs" dxfId="42" priority="1" stopIfTrue="1" operator="notEqual">
      <formula>""</formula>
    </cfRule>
  </conditionalFormatting>
  <dataValidations count="2">
    <dataValidation type="custom" allowBlank="1" showInputMessage="1" showErrorMessage="1" errorTitle="Attenzione!" error="Importo con solo 2 (due) posizioni decimali!!!" sqref="F694:G65536" xr:uid="{00000000-0002-0000-0100-000000000000}">
      <formula1>F694=ROUND(F694,2)</formula1>
    </dataValidation>
    <dataValidation type="custom" allowBlank="1" showInputMessage="1" showErrorMessage="1" errorTitle="Achtung!" error="Betrag nur mit 2 (zwei) Dezimalstellen!!!" sqref="F16:G41 G42 F95 F43:G93 G94:G95 F96:G693" xr:uid="{27DB420F-0994-4277-BBDE-6AE70F024F57}">
      <formula1>F16=ROUND(F16,2)</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1:K197"/>
  <sheetViews>
    <sheetView zoomScaleNormal="100" workbookViewId="0">
      <selection activeCell="C14" sqref="C14"/>
    </sheetView>
  </sheetViews>
  <sheetFormatPr baseColWidth="10" defaultColWidth="9.140625" defaultRowHeight="12.75" x14ac:dyDescent="0.2"/>
  <cols>
    <col min="1" max="1" width="5.5703125" customWidth="1"/>
    <col min="2" max="2" width="13" style="1" customWidth="1"/>
    <col min="3" max="3" width="2" style="1" bestFit="1" customWidth="1"/>
    <col min="4" max="4" width="57.7109375" style="1" customWidth="1"/>
    <col min="5" max="5" width="16.7109375" style="1" customWidth="1"/>
    <col min="6" max="6" width="15" style="83" customWidth="1"/>
    <col min="7" max="7" width="11.28515625" style="84" customWidth="1"/>
    <col min="8" max="8" width="17" customWidth="1"/>
  </cols>
  <sheetData>
    <row r="1" spans="1:11" ht="15" x14ac:dyDescent="0.25">
      <c r="A1" s="130" t="s">
        <v>282</v>
      </c>
      <c r="B1" s="130"/>
      <c r="C1" s="130"/>
      <c r="D1" s="130"/>
      <c r="E1" s="130"/>
      <c r="F1" s="130"/>
      <c r="G1" s="130"/>
      <c r="H1" s="130"/>
      <c r="I1" s="130"/>
      <c r="J1" s="130"/>
      <c r="K1" s="30"/>
    </row>
    <row r="2" spans="1:11" x14ac:dyDescent="0.2">
      <c r="A2" s="39"/>
      <c r="B2" s="39"/>
      <c r="C2" s="39"/>
      <c r="D2" s="18"/>
      <c r="E2" s="64"/>
      <c r="F2" s="64"/>
      <c r="G2" s="64"/>
      <c r="H2" s="64"/>
      <c r="I2" s="63"/>
    </row>
    <row r="3" spans="1:11" x14ac:dyDescent="0.2">
      <c r="A3" s="39"/>
      <c r="B3" s="39"/>
      <c r="C3" s="39"/>
      <c r="D3" s="18"/>
      <c r="E3" s="64"/>
      <c r="F3" s="64"/>
      <c r="G3" s="64"/>
      <c r="H3" s="64"/>
      <c r="I3" s="63"/>
    </row>
    <row r="4" spans="1:11" ht="15" x14ac:dyDescent="0.2">
      <c r="A4" s="22"/>
      <c r="B4" s="22"/>
      <c r="C4" s="22"/>
      <c r="D4" s="23" t="s">
        <v>263</v>
      </c>
      <c r="E4" s="24"/>
      <c r="F4" s="24"/>
      <c r="G4" s="24"/>
      <c r="H4" s="25"/>
    </row>
    <row r="5" spans="1:11" x14ac:dyDescent="0.2">
      <c r="A5" s="1"/>
      <c r="F5" s="1"/>
      <c r="G5" s="1"/>
      <c r="H5" s="1"/>
    </row>
    <row r="6" spans="1:11" x14ac:dyDescent="0.2">
      <c r="A6" s="22"/>
      <c r="B6" s="22"/>
      <c r="C6" s="22"/>
      <c r="D6" s="20" t="s">
        <v>268</v>
      </c>
      <c r="E6" s="21"/>
      <c r="F6" s="21"/>
      <c r="G6" s="21"/>
      <c r="H6" s="61">
        <f>SUM($H$16:$H$9968)</f>
        <v>0</v>
      </c>
    </row>
    <row r="7" spans="1:11" x14ac:dyDescent="0.2">
      <c r="A7" s="22"/>
      <c r="B7" s="22"/>
      <c r="C7" s="22"/>
      <c r="D7" s="20" t="s">
        <v>269</v>
      </c>
      <c r="E7" s="21"/>
      <c r="F7" s="21"/>
      <c r="G7" s="21"/>
      <c r="H7" s="61">
        <f>SUM(H6:H6)</f>
        <v>0</v>
      </c>
    </row>
    <row r="8" spans="1:11" x14ac:dyDescent="0.2">
      <c r="A8" s="22"/>
      <c r="B8" s="22"/>
      <c r="C8" s="22"/>
      <c r="D8" s="140" t="s">
        <v>279</v>
      </c>
      <c r="E8" s="141"/>
      <c r="F8" s="141"/>
      <c r="G8" s="142"/>
      <c r="H8" s="61">
        <f>SUM(OFFERTA!E11:E11)</f>
        <v>0</v>
      </c>
    </row>
    <row r="9" spans="1:11" x14ac:dyDescent="0.2">
      <c r="F9" s="1"/>
      <c r="G9" s="1"/>
    </row>
    <row r="10" spans="1:11" x14ac:dyDescent="0.2">
      <c r="F10" s="1"/>
      <c r="G10" s="1"/>
    </row>
    <row r="11" spans="1:11" x14ac:dyDescent="0.2">
      <c r="F11" s="1"/>
      <c r="G11" s="1"/>
      <c r="H11" s="1"/>
      <c r="I11" s="1"/>
    </row>
    <row r="12" spans="1:11" x14ac:dyDescent="0.2">
      <c r="A12" s="1"/>
      <c r="F12" s="1"/>
      <c r="G12" s="1"/>
      <c r="H12" s="1"/>
      <c r="I12" s="1"/>
    </row>
    <row r="13" spans="1:11" x14ac:dyDescent="0.2">
      <c r="A13" s="1"/>
      <c r="F13" s="1"/>
      <c r="G13" s="1"/>
    </row>
    <row r="14" spans="1:11" ht="15" x14ac:dyDescent="0.25">
      <c r="A14" s="13"/>
      <c r="B14" s="3" t="s">
        <v>265</v>
      </c>
      <c r="C14" s="3"/>
      <c r="D14" s="3"/>
      <c r="E14" s="3"/>
      <c r="F14" s="3"/>
      <c r="G14" s="3"/>
    </row>
    <row r="15" spans="1:11" ht="45.75" x14ac:dyDescent="0.2">
      <c r="A15" s="14" t="s">
        <v>255</v>
      </c>
      <c r="B15" s="14" t="s">
        <v>256</v>
      </c>
      <c r="C15" s="14" t="s">
        <v>243</v>
      </c>
      <c r="D15" s="15" t="s">
        <v>242</v>
      </c>
      <c r="E15" s="14" t="s">
        <v>257</v>
      </c>
      <c r="F15" s="14" t="s">
        <v>258</v>
      </c>
      <c r="G15" s="14" t="s">
        <v>259</v>
      </c>
      <c r="H15" s="14" t="s">
        <v>260</v>
      </c>
      <c r="I15" s="16" t="s">
        <v>266</v>
      </c>
      <c r="J15" s="17" t="s">
        <v>262</v>
      </c>
    </row>
    <row r="16" spans="1:11" x14ac:dyDescent="0.2">
      <c r="A16" s="43" t="str">
        <f ca="1">+IF(NOT(ISBLANK(INDIRECT("e"&amp;ROW()))),MAX(INDIRECT("a$16:A"&amp;ROW()-1))+1,"")</f>
        <v/>
      </c>
      <c r="B16" s="66"/>
      <c r="C16" s="66"/>
      <c r="D16" s="67"/>
      <c r="E16" s="68"/>
      <c r="F16" s="82"/>
      <c r="G16" s="82"/>
      <c r="H16" s="60" t="str">
        <f>+IF(AND(F16="",G16=""),"",ROUND(F16*G16,2))</f>
        <v/>
      </c>
      <c r="I16" s="76" t="str">
        <f>IF(E16&lt;&gt;"","C","")</f>
        <v/>
      </c>
      <c r="J16" s="75"/>
    </row>
    <row r="17" spans="1:10" x14ac:dyDescent="0.2">
      <c r="A17" s="43" t="str">
        <f t="shared" ref="A17:A80" ca="1" si="0">+IF(NOT(ISBLANK(INDIRECT("e"&amp;ROW()))),MAX(INDIRECT("a$16:A"&amp;ROW()-1))+1,"")</f>
        <v/>
      </c>
      <c r="B17" s="66"/>
      <c r="C17" s="66"/>
      <c r="D17" s="67"/>
      <c r="E17" s="68"/>
      <c r="F17" s="82"/>
      <c r="G17" s="82"/>
      <c r="H17" s="60" t="str">
        <f t="shared" ref="H17:H80" si="1">+IF(AND(F17="",G17=""),"",ROUND(F17*G17,2))</f>
        <v/>
      </c>
      <c r="I17" s="76" t="str">
        <f t="shared" ref="I17:I80" si="2">IF(E17&lt;&gt;"","C","")</f>
        <v/>
      </c>
      <c r="J17" s="75"/>
    </row>
    <row r="18" spans="1:10" x14ac:dyDescent="0.2">
      <c r="A18" s="43" t="str">
        <f t="shared" ca="1" si="0"/>
        <v/>
      </c>
      <c r="B18" s="66"/>
      <c r="C18" s="66"/>
      <c r="D18" s="67"/>
      <c r="E18" s="68"/>
      <c r="F18" s="82"/>
      <c r="G18" s="82"/>
      <c r="H18" s="60" t="str">
        <f t="shared" si="1"/>
        <v/>
      </c>
      <c r="I18" s="76" t="str">
        <f t="shared" si="2"/>
        <v/>
      </c>
      <c r="J18" s="75"/>
    </row>
    <row r="19" spans="1:10" x14ac:dyDescent="0.2">
      <c r="A19" s="43" t="str">
        <f t="shared" ca="1" si="0"/>
        <v/>
      </c>
      <c r="B19" s="66"/>
      <c r="C19" s="66"/>
      <c r="D19" s="67"/>
      <c r="E19" s="68"/>
      <c r="F19" s="82"/>
      <c r="G19" s="82"/>
      <c r="H19" s="60" t="str">
        <f t="shared" si="1"/>
        <v/>
      </c>
      <c r="I19" s="76" t="str">
        <f t="shared" si="2"/>
        <v/>
      </c>
      <c r="J19" s="75"/>
    </row>
    <row r="20" spans="1:10" x14ac:dyDescent="0.2">
      <c r="A20" s="43" t="str">
        <f t="shared" ca="1" si="0"/>
        <v/>
      </c>
      <c r="B20" s="69"/>
      <c r="C20" s="66"/>
      <c r="D20" s="67"/>
      <c r="E20" s="68"/>
      <c r="F20" s="82"/>
      <c r="G20" s="82"/>
      <c r="H20" s="60" t="str">
        <f t="shared" si="1"/>
        <v/>
      </c>
      <c r="I20" s="76" t="str">
        <f t="shared" si="2"/>
        <v/>
      </c>
      <c r="J20" s="75"/>
    </row>
    <row r="21" spans="1:10" x14ac:dyDescent="0.2">
      <c r="A21" s="43" t="str">
        <f t="shared" ca="1" si="0"/>
        <v/>
      </c>
      <c r="B21" s="66"/>
      <c r="C21" s="66"/>
      <c r="D21" s="67"/>
      <c r="E21" s="68"/>
      <c r="F21" s="82"/>
      <c r="G21" s="82"/>
      <c r="H21" s="60" t="str">
        <f t="shared" si="1"/>
        <v/>
      </c>
      <c r="I21" s="76" t="str">
        <f t="shared" si="2"/>
        <v/>
      </c>
      <c r="J21" s="75"/>
    </row>
    <row r="22" spans="1:10" x14ac:dyDescent="0.2">
      <c r="A22" s="43" t="str">
        <f t="shared" ca="1" si="0"/>
        <v/>
      </c>
      <c r="B22" s="66"/>
      <c r="C22" s="66"/>
      <c r="D22" s="67"/>
      <c r="E22" s="68"/>
      <c r="F22" s="82"/>
      <c r="G22" s="82"/>
      <c r="H22" s="60" t="str">
        <f t="shared" si="1"/>
        <v/>
      </c>
      <c r="I22" s="76" t="str">
        <f t="shared" si="2"/>
        <v/>
      </c>
      <c r="J22" s="75"/>
    </row>
    <row r="23" spans="1:10" x14ac:dyDescent="0.2">
      <c r="A23" s="43" t="str">
        <f t="shared" ca="1" si="0"/>
        <v/>
      </c>
      <c r="B23" s="66"/>
      <c r="C23" s="66"/>
      <c r="D23" s="67"/>
      <c r="E23" s="68"/>
      <c r="F23" s="82"/>
      <c r="G23" s="82"/>
      <c r="H23" s="60" t="str">
        <f t="shared" si="1"/>
        <v/>
      </c>
      <c r="I23" s="76" t="str">
        <f t="shared" si="2"/>
        <v/>
      </c>
      <c r="J23" s="75"/>
    </row>
    <row r="24" spans="1:10" x14ac:dyDescent="0.2">
      <c r="A24" s="43" t="str">
        <f t="shared" ca="1" si="0"/>
        <v/>
      </c>
      <c r="B24" s="66"/>
      <c r="C24" s="66"/>
      <c r="D24" s="67"/>
      <c r="E24" s="68"/>
      <c r="F24" s="82"/>
      <c r="G24" s="82"/>
      <c r="H24" s="60" t="str">
        <f t="shared" si="1"/>
        <v/>
      </c>
      <c r="I24" s="76" t="str">
        <f t="shared" si="2"/>
        <v/>
      </c>
      <c r="J24" s="75"/>
    </row>
    <row r="25" spans="1:10" x14ac:dyDescent="0.2">
      <c r="A25" s="43" t="str">
        <f t="shared" ca="1" si="0"/>
        <v/>
      </c>
      <c r="B25" s="66"/>
      <c r="C25" s="66"/>
      <c r="D25" s="67"/>
      <c r="E25" s="68"/>
      <c r="F25" s="82"/>
      <c r="G25" s="82"/>
      <c r="H25" s="60" t="str">
        <f t="shared" si="1"/>
        <v/>
      </c>
      <c r="I25" s="76" t="str">
        <f t="shared" si="2"/>
        <v/>
      </c>
      <c r="J25" s="75"/>
    </row>
    <row r="26" spans="1:10" x14ac:dyDescent="0.2">
      <c r="A26" s="43" t="str">
        <f t="shared" ca="1" si="0"/>
        <v/>
      </c>
      <c r="B26" s="66"/>
      <c r="C26" s="66"/>
      <c r="D26" s="67"/>
      <c r="E26" s="68"/>
      <c r="F26" s="82"/>
      <c r="G26" s="82"/>
      <c r="H26" s="60" t="str">
        <f t="shared" si="1"/>
        <v/>
      </c>
      <c r="I26" s="76" t="str">
        <f t="shared" si="2"/>
        <v/>
      </c>
      <c r="J26" s="75"/>
    </row>
    <row r="27" spans="1:10" x14ac:dyDescent="0.2">
      <c r="A27" s="43" t="str">
        <f t="shared" ca="1" si="0"/>
        <v/>
      </c>
      <c r="B27" s="66"/>
      <c r="C27" s="66"/>
      <c r="D27" s="67"/>
      <c r="E27" s="68"/>
      <c r="F27" s="82"/>
      <c r="G27" s="82"/>
      <c r="H27" s="60" t="str">
        <f t="shared" si="1"/>
        <v/>
      </c>
      <c r="I27" s="76" t="str">
        <f t="shared" si="2"/>
        <v/>
      </c>
      <c r="J27" s="75"/>
    </row>
    <row r="28" spans="1:10" x14ac:dyDescent="0.2">
      <c r="A28" s="43" t="str">
        <f t="shared" ca="1" si="0"/>
        <v/>
      </c>
      <c r="B28" s="66"/>
      <c r="C28" s="66"/>
      <c r="D28" s="67"/>
      <c r="E28" s="68"/>
      <c r="F28" s="82"/>
      <c r="G28" s="82"/>
      <c r="H28" s="60" t="str">
        <f t="shared" si="1"/>
        <v/>
      </c>
      <c r="I28" s="76" t="str">
        <f t="shared" si="2"/>
        <v/>
      </c>
      <c r="J28" s="75"/>
    </row>
    <row r="29" spans="1:10" x14ac:dyDescent="0.2">
      <c r="A29" s="43" t="str">
        <f t="shared" ca="1" si="0"/>
        <v/>
      </c>
      <c r="B29" s="66"/>
      <c r="C29" s="66"/>
      <c r="D29" s="67"/>
      <c r="E29" s="68"/>
      <c r="F29" s="82"/>
      <c r="G29" s="82"/>
      <c r="H29" s="60" t="str">
        <f t="shared" si="1"/>
        <v/>
      </c>
      <c r="I29" s="76" t="str">
        <f t="shared" si="2"/>
        <v/>
      </c>
      <c r="J29" s="75"/>
    </row>
    <row r="30" spans="1:10" x14ac:dyDescent="0.2">
      <c r="A30" s="43" t="str">
        <f t="shared" ca="1" si="0"/>
        <v/>
      </c>
      <c r="B30" s="66"/>
      <c r="C30" s="66"/>
      <c r="D30" s="67"/>
      <c r="E30" s="68"/>
      <c r="F30" s="82"/>
      <c r="G30" s="82"/>
      <c r="H30" s="60" t="str">
        <f t="shared" si="1"/>
        <v/>
      </c>
      <c r="I30" s="76" t="str">
        <f t="shared" si="2"/>
        <v/>
      </c>
      <c r="J30" s="75"/>
    </row>
    <row r="31" spans="1:10" x14ac:dyDescent="0.2">
      <c r="A31" s="43" t="str">
        <f t="shared" ca="1" si="0"/>
        <v/>
      </c>
      <c r="B31" s="66"/>
      <c r="C31" s="66"/>
      <c r="D31" s="67"/>
      <c r="E31" s="68"/>
      <c r="F31" s="82"/>
      <c r="G31" s="82"/>
      <c r="H31" s="60" t="str">
        <f t="shared" si="1"/>
        <v/>
      </c>
      <c r="I31" s="76" t="str">
        <f t="shared" si="2"/>
        <v/>
      </c>
      <c r="J31" s="75"/>
    </row>
    <row r="32" spans="1:10" x14ac:dyDescent="0.2">
      <c r="A32" s="43" t="str">
        <f t="shared" ca="1" si="0"/>
        <v/>
      </c>
      <c r="B32" s="66"/>
      <c r="C32" s="66"/>
      <c r="D32" s="67"/>
      <c r="E32" s="68"/>
      <c r="F32" s="82"/>
      <c r="G32" s="82"/>
      <c r="H32" s="60" t="str">
        <f t="shared" si="1"/>
        <v/>
      </c>
      <c r="I32" s="76" t="str">
        <f t="shared" si="2"/>
        <v/>
      </c>
      <c r="J32" s="75"/>
    </row>
    <row r="33" spans="1:10" x14ac:dyDescent="0.2">
      <c r="A33" s="43" t="str">
        <f t="shared" ca="1" si="0"/>
        <v/>
      </c>
      <c r="B33" s="66"/>
      <c r="C33" s="66"/>
      <c r="D33" s="67"/>
      <c r="E33" s="68"/>
      <c r="F33" s="82"/>
      <c r="G33" s="82"/>
      <c r="H33" s="60" t="str">
        <f t="shared" si="1"/>
        <v/>
      </c>
      <c r="I33" s="76" t="str">
        <f t="shared" si="2"/>
        <v/>
      </c>
      <c r="J33" s="75"/>
    </row>
    <row r="34" spans="1:10" x14ac:dyDescent="0.2">
      <c r="A34" s="43" t="str">
        <f t="shared" ca="1" si="0"/>
        <v/>
      </c>
      <c r="B34" s="66"/>
      <c r="C34" s="66"/>
      <c r="D34" s="67"/>
      <c r="E34" s="68"/>
      <c r="F34" s="82"/>
      <c r="G34" s="82"/>
      <c r="H34" s="60" t="str">
        <f t="shared" si="1"/>
        <v/>
      </c>
      <c r="I34" s="76" t="str">
        <f t="shared" si="2"/>
        <v/>
      </c>
      <c r="J34" s="75"/>
    </row>
    <row r="35" spans="1:10" x14ac:dyDescent="0.2">
      <c r="A35" s="43" t="str">
        <f t="shared" ca="1" si="0"/>
        <v/>
      </c>
      <c r="B35" s="66"/>
      <c r="C35" s="66"/>
      <c r="D35" s="67"/>
      <c r="E35" s="68"/>
      <c r="F35" s="82"/>
      <c r="G35" s="82"/>
      <c r="H35" s="60" t="str">
        <f t="shared" si="1"/>
        <v/>
      </c>
      <c r="I35" s="76" t="str">
        <f t="shared" si="2"/>
        <v/>
      </c>
      <c r="J35" s="75"/>
    </row>
    <row r="36" spans="1:10" x14ac:dyDescent="0.2">
      <c r="A36" s="43" t="str">
        <f t="shared" ca="1" si="0"/>
        <v/>
      </c>
      <c r="B36" s="66"/>
      <c r="C36" s="66"/>
      <c r="D36" s="67"/>
      <c r="E36" s="68"/>
      <c r="F36" s="82"/>
      <c r="G36" s="82"/>
      <c r="H36" s="60" t="str">
        <f t="shared" si="1"/>
        <v/>
      </c>
      <c r="I36" s="76" t="str">
        <f t="shared" si="2"/>
        <v/>
      </c>
      <c r="J36" s="75"/>
    </row>
    <row r="37" spans="1:10" x14ac:dyDescent="0.2">
      <c r="A37" s="43" t="str">
        <f t="shared" ca="1" si="0"/>
        <v/>
      </c>
      <c r="B37" s="66"/>
      <c r="C37" s="66"/>
      <c r="D37" s="67"/>
      <c r="E37" s="68"/>
      <c r="F37" s="82"/>
      <c r="G37" s="82"/>
      <c r="H37" s="60" t="str">
        <f t="shared" si="1"/>
        <v/>
      </c>
      <c r="I37" s="76" t="str">
        <f t="shared" si="2"/>
        <v/>
      </c>
      <c r="J37" s="75"/>
    </row>
    <row r="38" spans="1:10" x14ac:dyDescent="0.2">
      <c r="A38" s="43" t="str">
        <f t="shared" ca="1" si="0"/>
        <v/>
      </c>
      <c r="B38" s="66"/>
      <c r="C38" s="66"/>
      <c r="D38" s="67"/>
      <c r="E38" s="68"/>
      <c r="F38" s="82"/>
      <c r="G38" s="82"/>
      <c r="H38" s="60" t="str">
        <f t="shared" si="1"/>
        <v/>
      </c>
      <c r="I38" s="76" t="str">
        <f t="shared" si="2"/>
        <v/>
      </c>
      <c r="J38" s="75"/>
    </row>
    <row r="39" spans="1:10" x14ac:dyDescent="0.2">
      <c r="A39" s="43" t="str">
        <f t="shared" ca="1" si="0"/>
        <v/>
      </c>
      <c r="B39" s="66"/>
      <c r="C39" s="66"/>
      <c r="D39" s="67"/>
      <c r="E39" s="68"/>
      <c r="F39" s="82"/>
      <c r="G39" s="82"/>
      <c r="H39" s="60" t="str">
        <f t="shared" si="1"/>
        <v/>
      </c>
      <c r="I39" s="76" t="str">
        <f t="shared" si="2"/>
        <v/>
      </c>
      <c r="J39" s="75"/>
    </row>
    <row r="40" spans="1:10" x14ac:dyDescent="0.2">
      <c r="A40" s="43" t="str">
        <f t="shared" ca="1" si="0"/>
        <v/>
      </c>
      <c r="B40" s="66"/>
      <c r="C40" s="66"/>
      <c r="D40" s="67"/>
      <c r="E40" s="68"/>
      <c r="F40" s="82"/>
      <c r="G40" s="82"/>
      <c r="H40" s="60" t="str">
        <f t="shared" si="1"/>
        <v/>
      </c>
      <c r="I40" s="76" t="str">
        <f t="shared" si="2"/>
        <v/>
      </c>
      <c r="J40" s="75"/>
    </row>
    <row r="41" spans="1:10" x14ac:dyDescent="0.2">
      <c r="A41" s="43" t="str">
        <f t="shared" ca="1" si="0"/>
        <v/>
      </c>
      <c r="B41" s="66"/>
      <c r="C41" s="66"/>
      <c r="D41" s="67"/>
      <c r="E41" s="68"/>
      <c r="F41" s="82"/>
      <c r="G41" s="82"/>
      <c r="H41" s="60" t="str">
        <f t="shared" si="1"/>
        <v/>
      </c>
      <c r="I41" s="76" t="str">
        <f t="shared" si="2"/>
        <v/>
      </c>
      <c r="J41" s="75"/>
    </row>
    <row r="42" spans="1:10" x14ac:dyDescent="0.2">
      <c r="A42" s="43" t="str">
        <f t="shared" ca="1" si="0"/>
        <v/>
      </c>
      <c r="B42" s="66"/>
      <c r="C42" s="66"/>
      <c r="D42" s="67"/>
      <c r="E42" s="68"/>
      <c r="F42" s="82"/>
      <c r="G42" s="82"/>
      <c r="H42" s="60" t="str">
        <f t="shared" si="1"/>
        <v/>
      </c>
      <c r="I42" s="76" t="str">
        <f t="shared" si="2"/>
        <v/>
      </c>
      <c r="J42" s="75"/>
    </row>
    <row r="43" spans="1:10" x14ac:dyDescent="0.2">
      <c r="A43" s="43" t="str">
        <f t="shared" ca="1" si="0"/>
        <v/>
      </c>
      <c r="B43" s="66"/>
      <c r="C43" s="66"/>
      <c r="D43" s="67"/>
      <c r="E43" s="68"/>
      <c r="F43" s="82"/>
      <c r="G43" s="82"/>
      <c r="H43" s="60" t="str">
        <f t="shared" si="1"/>
        <v/>
      </c>
      <c r="I43" s="76" t="str">
        <f t="shared" si="2"/>
        <v/>
      </c>
      <c r="J43" s="75"/>
    </row>
    <row r="44" spans="1:10" x14ac:dyDescent="0.2">
      <c r="A44" s="43" t="str">
        <f t="shared" ca="1" si="0"/>
        <v/>
      </c>
      <c r="B44" s="66"/>
      <c r="C44" s="66"/>
      <c r="D44" s="67"/>
      <c r="E44" s="68"/>
      <c r="F44" s="82"/>
      <c r="G44" s="82"/>
      <c r="H44" s="60" t="str">
        <f t="shared" si="1"/>
        <v/>
      </c>
      <c r="I44" s="76" t="str">
        <f t="shared" si="2"/>
        <v/>
      </c>
      <c r="J44" s="75"/>
    </row>
    <row r="45" spans="1:10" x14ac:dyDescent="0.2">
      <c r="A45" s="43" t="str">
        <f t="shared" ca="1" si="0"/>
        <v/>
      </c>
      <c r="B45" s="66"/>
      <c r="C45" s="66"/>
      <c r="D45" s="67"/>
      <c r="E45" s="68"/>
      <c r="F45" s="82"/>
      <c r="G45" s="82"/>
      <c r="H45" s="60" t="str">
        <f t="shared" si="1"/>
        <v/>
      </c>
      <c r="I45" s="76" t="str">
        <f t="shared" si="2"/>
        <v/>
      </c>
      <c r="J45" s="75"/>
    </row>
    <row r="46" spans="1:10" x14ac:dyDescent="0.2">
      <c r="A46" s="43" t="str">
        <f t="shared" ca="1" si="0"/>
        <v/>
      </c>
      <c r="B46" s="66"/>
      <c r="C46" s="66"/>
      <c r="D46" s="67"/>
      <c r="E46" s="68"/>
      <c r="F46" s="82"/>
      <c r="G46" s="82"/>
      <c r="H46" s="60" t="str">
        <f t="shared" si="1"/>
        <v/>
      </c>
      <c r="I46" s="76" t="str">
        <f t="shared" si="2"/>
        <v/>
      </c>
      <c r="J46" s="75"/>
    </row>
    <row r="47" spans="1:10" x14ac:dyDescent="0.2">
      <c r="A47" s="43" t="str">
        <f t="shared" ca="1" si="0"/>
        <v/>
      </c>
      <c r="B47" s="66"/>
      <c r="C47" s="66"/>
      <c r="D47" s="67"/>
      <c r="E47" s="68"/>
      <c r="F47" s="82"/>
      <c r="G47" s="82"/>
      <c r="H47" s="60" t="str">
        <f t="shared" si="1"/>
        <v/>
      </c>
      <c r="I47" s="76" t="str">
        <f t="shared" si="2"/>
        <v/>
      </c>
      <c r="J47" s="75"/>
    </row>
    <row r="48" spans="1:10" x14ac:dyDescent="0.2">
      <c r="A48" s="43" t="str">
        <f t="shared" ca="1" si="0"/>
        <v/>
      </c>
      <c r="B48" s="66"/>
      <c r="C48" s="66"/>
      <c r="D48" s="67"/>
      <c r="E48" s="68"/>
      <c r="F48" s="82"/>
      <c r="G48" s="82"/>
      <c r="H48" s="60" t="str">
        <f t="shared" si="1"/>
        <v/>
      </c>
      <c r="I48" s="76" t="str">
        <f t="shared" si="2"/>
        <v/>
      </c>
      <c r="J48" s="75"/>
    </row>
    <row r="49" spans="1:10" x14ac:dyDescent="0.2">
      <c r="A49" s="43" t="str">
        <f t="shared" ca="1" si="0"/>
        <v/>
      </c>
      <c r="B49" s="66"/>
      <c r="C49" s="66"/>
      <c r="D49" s="67"/>
      <c r="E49" s="68"/>
      <c r="F49" s="82"/>
      <c r="G49" s="82"/>
      <c r="H49" s="60" t="str">
        <f t="shared" si="1"/>
        <v/>
      </c>
      <c r="I49" s="76" t="str">
        <f t="shared" si="2"/>
        <v/>
      </c>
      <c r="J49" s="75"/>
    </row>
    <row r="50" spans="1:10" x14ac:dyDescent="0.2">
      <c r="A50" s="43" t="str">
        <f t="shared" ca="1" si="0"/>
        <v/>
      </c>
      <c r="B50" s="66"/>
      <c r="C50" s="66"/>
      <c r="D50" s="67"/>
      <c r="E50" s="68"/>
      <c r="F50" s="82"/>
      <c r="G50" s="82"/>
      <c r="H50" s="60" t="str">
        <f t="shared" si="1"/>
        <v/>
      </c>
      <c r="I50" s="76" t="str">
        <f t="shared" si="2"/>
        <v/>
      </c>
      <c r="J50" s="75"/>
    </row>
    <row r="51" spans="1:10" x14ac:dyDescent="0.2">
      <c r="A51" s="43" t="str">
        <f t="shared" ca="1" si="0"/>
        <v/>
      </c>
      <c r="B51" s="66"/>
      <c r="C51" s="66"/>
      <c r="D51" s="67"/>
      <c r="E51" s="68"/>
      <c r="F51" s="82"/>
      <c r="G51" s="82"/>
      <c r="H51" s="60" t="str">
        <f t="shared" si="1"/>
        <v/>
      </c>
      <c r="I51" s="76" t="str">
        <f t="shared" si="2"/>
        <v/>
      </c>
      <c r="J51" s="75"/>
    </row>
    <row r="52" spans="1:10" x14ac:dyDescent="0.2">
      <c r="A52" s="43" t="str">
        <f t="shared" ca="1" si="0"/>
        <v/>
      </c>
      <c r="B52" s="66"/>
      <c r="C52" s="66"/>
      <c r="D52" s="67"/>
      <c r="E52" s="68"/>
      <c r="F52" s="82"/>
      <c r="G52" s="82"/>
      <c r="H52" s="60" t="str">
        <f t="shared" si="1"/>
        <v/>
      </c>
      <c r="I52" s="76" t="str">
        <f t="shared" si="2"/>
        <v/>
      </c>
      <c r="J52" s="75"/>
    </row>
    <row r="53" spans="1:10" x14ac:dyDescent="0.2">
      <c r="A53" s="43" t="str">
        <f t="shared" ca="1" si="0"/>
        <v/>
      </c>
      <c r="B53" s="66"/>
      <c r="C53" s="66"/>
      <c r="D53" s="67"/>
      <c r="E53" s="68"/>
      <c r="F53" s="82"/>
      <c r="G53" s="82"/>
      <c r="H53" s="60" t="str">
        <f t="shared" si="1"/>
        <v/>
      </c>
      <c r="I53" s="76" t="str">
        <f t="shared" si="2"/>
        <v/>
      </c>
      <c r="J53" s="75"/>
    </row>
    <row r="54" spans="1:10" x14ac:dyDescent="0.2">
      <c r="A54" s="43" t="str">
        <f t="shared" ca="1" si="0"/>
        <v/>
      </c>
      <c r="B54" s="66"/>
      <c r="C54" s="66"/>
      <c r="D54" s="67"/>
      <c r="E54" s="68"/>
      <c r="F54" s="82"/>
      <c r="G54" s="82"/>
      <c r="H54" s="60" t="str">
        <f t="shared" si="1"/>
        <v/>
      </c>
      <c r="I54" s="76" t="str">
        <f t="shared" si="2"/>
        <v/>
      </c>
      <c r="J54" s="75"/>
    </row>
    <row r="55" spans="1:10" x14ac:dyDescent="0.2">
      <c r="A55" s="43" t="str">
        <f t="shared" ca="1" si="0"/>
        <v/>
      </c>
      <c r="B55" s="66"/>
      <c r="C55" s="66"/>
      <c r="D55" s="67"/>
      <c r="E55" s="68"/>
      <c r="F55" s="82"/>
      <c r="G55" s="82"/>
      <c r="H55" s="60" t="str">
        <f t="shared" si="1"/>
        <v/>
      </c>
      <c r="I55" s="76" t="str">
        <f t="shared" si="2"/>
        <v/>
      </c>
      <c r="J55" s="75"/>
    </row>
    <row r="56" spans="1:10" x14ac:dyDescent="0.2">
      <c r="A56" s="43" t="str">
        <f t="shared" ca="1" si="0"/>
        <v/>
      </c>
      <c r="B56" s="66"/>
      <c r="C56" s="66"/>
      <c r="D56" s="67"/>
      <c r="E56" s="68"/>
      <c r="F56" s="82"/>
      <c r="G56" s="82"/>
      <c r="H56" s="60" t="str">
        <f t="shared" si="1"/>
        <v/>
      </c>
      <c r="I56" s="76" t="str">
        <f t="shared" si="2"/>
        <v/>
      </c>
      <c r="J56" s="75"/>
    </row>
    <row r="57" spans="1:10" x14ac:dyDescent="0.2">
      <c r="A57" s="43" t="str">
        <f t="shared" ca="1" si="0"/>
        <v/>
      </c>
      <c r="B57" s="66"/>
      <c r="C57" s="66"/>
      <c r="D57" s="67"/>
      <c r="E57" s="68"/>
      <c r="F57" s="82"/>
      <c r="G57" s="82"/>
      <c r="H57" s="60" t="str">
        <f t="shared" si="1"/>
        <v/>
      </c>
      <c r="I57" s="76" t="str">
        <f t="shared" si="2"/>
        <v/>
      </c>
      <c r="J57" s="75"/>
    </row>
    <row r="58" spans="1:10" x14ac:dyDescent="0.2">
      <c r="A58" s="43" t="str">
        <f t="shared" ca="1" si="0"/>
        <v/>
      </c>
      <c r="B58" s="66"/>
      <c r="C58" s="66"/>
      <c r="D58" s="67"/>
      <c r="E58" s="68"/>
      <c r="F58" s="82"/>
      <c r="G58" s="82"/>
      <c r="H58" s="60" t="str">
        <f t="shared" si="1"/>
        <v/>
      </c>
      <c r="I58" s="76" t="str">
        <f t="shared" si="2"/>
        <v/>
      </c>
      <c r="J58" s="75"/>
    </row>
    <row r="59" spans="1:10" x14ac:dyDescent="0.2">
      <c r="A59" s="43" t="str">
        <f t="shared" ca="1" si="0"/>
        <v/>
      </c>
      <c r="B59" s="66"/>
      <c r="C59" s="66"/>
      <c r="D59" s="67"/>
      <c r="E59" s="68"/>
      <c r="F59" s="82"/>
      <c r="G59" s="82"/>
      <c r="H59" s="60" t="str">
        <f t="shared" si="1"/>
        <v/>
      </c>
      <c r="I59" s="76" t="str">
        <f t="shared" si="2"/>
        <v/>
      </c>
      <c r="J59" s="75"/>
    </row>
    <row r="60" spans="1:10" x14ac:dyDescent="0.2">
      <c r="A60" s="43" t="str">
        <f t="shared" ca="1" si="0"/>
        <v/>
      </c>
      <c r="B60" s="66"/>
      <c r="C60" s="66"/>
      <c r="D60" s="67"/>
      <c r="E60" s="68"/>
      <c r="F60" s="82"/>
      <c r="G60" s="82"/>
      <c r="H60" s="60" t="str">
        <f t="shared" si="1"/>
        <v/>
      </c>
      <c r="I60" s="76" t="str">
        <f t="shared" si="2"/>
        <v/>
      </c>
      <c r="J60" s="75"/>
    </row>
    <row r="61" spans="1:10" x14ac:dyDescent="0.2">
      <c r="A61" s="43" t="str">
        <f t="shared" ca="1" si="0"/>
        <v/>
      </c>
      <c r="B61" s="66"/>
      <c r="C61" s="66"/>
      <c r="D61" s="67"/>
      <c r="E61" s="68"/>
      <c r="F61" s="82"/>
      <c r="G61" s="82"/>
      <c r="H61" s="60" t="str">
        <f t="shared" si="1"/>
        <v/>
      </c>
      <c r="I61" s="76" t="str">
        <f t="shared" si="2"/>
        <v/>
      </c>
      <c r="J61" s="75"/>
    </row>
    <row r="62" spans="1:10" x14ac:dyDescent="0.2">
      <c r="A62" s="43" t="str">
        <f t="shared" ca="1" si="0"/>
        <v/>
      </c>
      <c r="B62" s="66"/>
      <c r="C62" s="66"/>
      <c r="D62" s="67"/>
      <c r="E62" s="68"/>
      <c r="F62" s="82"/>
      <c r="G62" s="82"/>
      <c r="H62" s="60" t="str">
        <f t="shared" si="1"/>
        <v/>
      </c>
      <c r="I62" s="76" t="str">
        <f t="shared" si="2"/>
        <v/>
      </c>
      <c r="J62" s="75"/>
    </row>
    <row r="63" spans="1:10" x14ac:dyDescent="0.2">
      <c r="A63" s="43" t="str">
        <f t="shared" ca="1" si="0"/>
        <v/>
      </c>
      <c r="B63" s="66"/>
      <c r="C63" s="66"/>
      <c r="D63" s="67"/>
      <c r="E63" s="68"/>
      <c r="F63" s="82"/>
      <c r="G63" s="82"/>
      <c r="H63" s="60" t="str">
        <f t="shared" si="1"/>
        <v/>
      </c>
      <c r="I63" s="76" t="str">
        <f t="shared" si="2"/>
        <v/>
      </c>
      <c r="J63" s="75"/>
    </row>
    <row r="64" spans="1:10" x14ac:dyDescent="0.2">
      <c r="A64" s="43" t="str">
        <f t="shared" ca="1" si="0"/>
        <v/>
      </c>
      <c r="B64" s="66"/>
      <c r="C64" s="66"/>
      <c r="D64" s="67"/>
      <c r="E64" s="68"/>
      <c r="F64" s="82"/>
      <c r="G64" s="82"/>
      <c r="H64" s="60" t="str">
        <f t="shared" si="1"/>
        <v/>
      </c>
      <c r="I64" s="76" t="str">
        <f t="shared" si="2"/>
        <v/>
      </c>
      <c r="J64" s="75"/>
    </row>
    <row r="65" spans="1:10" x14ac:dyDescent="0.2">
      <c r="A65" s="43" t="str">
        <f t="shared" ca="1" si="0"/>
        <v/>
      </c>
      <c r="B65" s="66"/>
      <c r="C65" s="66"/>
      <c r="D65" s="67"/>
      <c r="E65" s="68"/>
      <c r="F65" s="82"/>
      <c r="G65" s="82"/>
      <c r="H65" s="60" t="str">
        <f t="shared" si="1"/>
        <v/>
      </c>
      <c r="I65" s="76" t="str">
        <f t="shared" si="2"/>
        <v/>
      </c>
      <c r="J65" s="75"/>
    </row>
    <row r="66" spans="1:10" x14ac:dyDescent="0.2">
      <c r="A66" s="43" t="str">
        <f t="shared" ca="1" si="0"/>
        <v/>
      </c>
      <c r="B66" s="66"/>
      <c r="C66" s="66"/>
      <c r="D66" s="67"/>
      <c r="E66" s="68"/>
      <c r="F66" s="82"/>
      <c r="G66" s="82"/>
      <c r="H66" s="60" t="str">
        <f t="shared" si="1"/>
        <v/>
      </c>
      <c r="I66" s="76" t="str">
        <f t="shared" si="2"/>
        <v/>
      </c>
      <c r="J66" s="75"/>
    </row>
    <row r="67" spans="1:10" x14ac:dyDescent="0.2">
      <c r="A67" s="43" t="str">
        <f t="shared" ca="1" si="0"/>
        <v/>
      </c>
      <c r="B67" s="66"/>
      <c r="C67" s="66"/>
      <c r="D67" s="67"/>
      <c r="E67" s="68"/>
      <c r="F67" s="82"/>
      <c r="G67" s="82"/>
      <c r="H67" s="60" t="str">
        <f t="shared" si="1"/>
        <v/>
      </c>
      <c r="I67" s="76" t="str">
        <f t="shared" si="2"/>
        <v/>
      </c>
      <c r="J67" s="75"/>
    </row>
    <row r="68" spans="1:10" x14ac:dyDescent="0.2">
      <c r="A68" s="43" t="str">
        <f t="shared" ca="1" si="0"/>
        <v/>
      </c>
      <c r="B68" s="66"/>
      <c r="C68" s="66"/>
      <c r="D68" s="67"/>
      <c r="E68" s="68"/>
      <c r="F68" s="82"/>
      <c r="G68" s="82"/>
      <c r="H68" s="60" t="str">
        <f t="shared" si="1"/>
        <v/>
      </c>
      <c r="I68" s="76" t="str">
        <f t="shared" si="2"/>
        <v/>
      </c>
      <c r="J68" s="75"/>
    </row>
    <row r="69" spans="1:10" x14ac:dyDescent="0.2">
      <c r="A69" s="43" t="str">
        <f t="shared" ca="1" si="0"/>
        <v/>
      </c>
      <c r="B69" s="66"/>
      <c r="C69" s="66"/>
      <c r="D69" s="67"/>
      <c r="E69" s="68"/>
      <c r="F69" s="82"/>
      <c r="G69" s="82"/>
      <c r="H69" s="60" t="str">
        <f t="shared" si="1"/>
        <v/>
      </c>
      <c r="I69" s="76" t="str">
        <f t="shared" si="2"/>
        <v/>
      </c>
      <c r="J69" s="75"/>
    </row>
    <row r="70" spans="1:10" x14ac:dyDescent="0.2">
      <c r="A70" s="43" t="str">
        <f t="shared" ca="1" si="0"/>
        <v/>
      </c>
      <c r="B70" s="66"/>
      <c r="C70" s="66"/>
      <c r="D70" s="67"/>
      <c r="E70" s="68"/>
      <c r="F70" s="82"/>
      <c r="G70" s="82"/>
      <c r="H70" s="60" t="str">
        <f t="shared" si="1"/>
        <v/>
      </c>
      <c r="I70" s="76" t="str">
        <f t="shared" si="2"/>
        <v/>
      </c>
      <c r="J70" s="75"/>
    </row>
    <row r="71" spans="1:10" x14ac:dyDescent="0.2">
      <c r="A71" s="43" t="str">
        <f t="shared" ca="1" si="0"/>
        <v/>
      </c>
      <c r="B71" s="66"/>
      <c r="C71" s="66"/>
      <c r="D71" s="67"/>
      <c r="E71" s="68"/>
      <c r="F71" s="82"/>
      <c r="G71" s="82"/>
      <c r="H71" s="60" t="str">
        <f t="shared" si="1"/>
        <v/>
      </c>
      <c r="I71" s="76" t="str">
        <f t="shared" si="2"/>
        <v/>
      </c>
      <c r="J71" s="75"/>
    </row>
    <row r="72" spans="1:10" x14ac:dyDescent="0.2">
      <c r="A72" s="43" t="str">
        <f t="shared" ca="1" si="0"/>
        <v/>
      </c>
      <c r="B72" s="66"/>
      <c r="C72" s="66"/>
      <c r="D72" s="67"/>
      <c r="E72" s="68"/>
      <c r="F72" s="82"/>
      <c r="G72" s="82"/>
      <c r="H72" s="60" t="str">
        <f t="shared" si="1"/>
        <v/>
      </c>
      <c r="I72" s="76" t="str">
        <f t="shared" si="2"/>
        <v/>
      </c>
      <c r="J72" s="75"/>
    </row>
    <row r="73" spans="1:10" x14ac:dyDescent="0.2">
      <c r="A73" s="43" t="str">
        <f t="shared" ca="1" si="0"/>
        <v/>
      </c>
      <c r="B73" s="66"/>
      <c r="C73" s="66"/>
      <c r="D73" s="67"/>
      <c r="E73" s="68"/>
      <c r="F73" s="82"/>
      <c r="G73" s="82"/>
      <c r="H73" s="60" t="str">
        <f t="shared" si="1"/>
        <v/>
      </c>
      <c r="I73" s="76" t="str">
        <f t="shared" si="2"/>
        <v/>
      </c>
      <c r="J73" s="75"/>
    </row>
    <row r="74" spans="1:10" x14ac:dyDescent="0.2">
      <c r="A74" s="43" t="str">
        <f t="shared" ca="1" si="0"/>
        <v/>
      </c>
      <c r="B74" s="66"/>
      <c r="C74" s="66"/>
      <c r="D74" s="67"/>
      <c r="E74" s="68"/>
      <c r="F74" s="82"/>
      <c r="G74" s="82"/>
      <c r="H74" s="60" t="str">
        <f t="shared" si="1"/>
        <v/>
      </c>
      <c r="I74" s="76" t="str">
        <f t="shared" si="2"/>
        <v/>
      </c>
      <c r="J74" s="75"/>
    </row>
    <row r="75" spans="1:10" x14ac:dyDescent="0.2">
      <c r="A75" s="43" t="str">
        <f t="shared" ca="1" si="0"/>
        <v/>
      </c>
      <c r="B75" s="66"/>
      <c r="C75" s="66"/>
      <c r="D75" s="67"/>
      <c r="E75" s="68"/>
      <c r="F75" s="82"/>
      <c r="G75" s="82"/>
      <c r="H75" s="60" t="str">
        <f t="shared" si="1"/>
        <v/>
      </c>
      <c r="I75" s="76" t="str">
        <f t="shared" si="2"/>
        <v/>
      </c>
      <c r="J75" s="75"/>
    </row>
    <row r="76" spans="1:10" x14ac:dyDescent="0.2">
      <c r="A76" s="43" t="str">
        <f t="shared" ca="1" si="0"/>
        <v/>
      </c>
      <c r="B76" s="66"/>
      <c r="C76" s="66"/>
      <c r="D76" s="67"/>
      <c r="E76" s="68"/>
      <c r="F76" s="82"/>
      <c r="G76" s="82"/>
      <c r="H76" s="60" t="str">
        <f t="shared" si="1"/>
        <v/>
      </c>
      <c r="I76" s="76" t="str">
        <f t="shared" si="2"/>
        <v/>
      </c>
      <c r="J76" s="75"/>
    </row>
    <row r="77" spans="1:10" x14ac:dyDescent="0.2">
      <c r="A77" s="43" t="str">
        <f t="shared" ca="1" si="0"/>
        <v/>
      </c>
      <c r="B77" s="66"/>
      <c r="C77" s="66"/>
      <c r="D77" s="67"/>
      <c r="E77" s="68"/>
      <c r="F77" s="82"/>
      <c r="G77" s="82"/>
      <c r="H77" s="60" t="str">
        <f t="shared" si="1"/>
        <v/>
      </c>
      <c r="I77" s="76" t="str">
        <f t="shared" si="2"/>
        <v/>
      </c>
      <c r="J77" s="75"/>
    </row>
    <row r="78" spans="1:10" x14ac:dyDescent="0.2">
      <c r="A78" s="43" t="str">
        <f t="shared" ca="1" si="0"/>
        <v/>
      </c>
      <c r="B78" s="66"/>
      <c r="C78" s="66"/>
      <c r="D78" s="67"/>
      <c r="E78" s="68"/>
      <c r="F78" s="82"/>
      <c r="G78" s="82"/>
      <c r="H78" s="60" t="str">
        <f t="shared" si="1"/>
        <v/>
      </c>
      <c r="I78" s="76" t="str">
        <f t="shared" si="2"/>
        <v/>
      </c>
      <c r="J78" s="75"/>
    </row>
    <row r="79" spans="1:10" x14ac:dyDescent="0.2">
      <c r="A79" s="43" t="str">
        <f t="shared" ca="1" si="0"/>
        <v/>
      </c>
      <c r="B79" s="66"/>
      <c r="C79" s="66"/>
      <c r="D79" s="67"/>
      <c r="E79" s="68"/>
      <c r="F79" s="82"/>
      <c r="G79" s="82"/>
      <c r="H79" s="60" t="str">
        <f t="shared" si="1"/>
        <v/>
      </c>
      <c r="I79" s="76" t="str">
        <f t="shared" si="2"/>
        <v/>
      </c>
      <c r="J79" s="75"/>
    </row>
    <row r="80" spans="1:10" x14ac:dyDescent="0.2">
      <c r="A80" s="43" t="str">
        <f t="shared" ca="1" si="0"/>
        <v/>
      </c>
      <c r="B80" s="66"/>
      <c r="C80" s="66"/>
      <c r="D80" s="67"/>
      <c r="E80" s="68"/>
      <c r="F80" s="82"/>
      <c r="G80" s="82"/>
      <c r="H80" s="60" t="str">
        <f t="shared" si="1"/>
        <v/>
      </c>
      <c r="I80" s="76" t="str">
        <f t="shared" si="2"/>
        <v/>
      </c>
      <c r="J80" s="75"/>
    </row>
    <row r="81" spans="1:10" x14ac:dyDescent="0.2">
      <c r="A81" s="43" t="str">
        <f t="shared" ref="A81:A144" ca="1" si="3">+IF(NOT(ISBLANK(INDIRECT("e"&amp;ROW()))),MAX(INDIRECT("a$16:A"&amp;ROW()-1))+1,"")</f>
        <v/>
      </c>
      <c r="B81" s="66"/>
      <c r="C81" s="66"/>
      <c r="D81" s="67"/>
      <c r="E81" s="68"/>
      <c r="F81" s="82"/>
      <c r="G81" s="82"/>
      <c r="H81" s="60" t="str">
        <f t="shared" ref="H81:H144" si="4">+IF(AND(F81="",G81=""),"",ROUND(F81*G81,2))</f>
        <v/>
      </c>
      <c r="I81" s="76" t="str">
        <f t="shared" ref="I81:I144" si="5">IF(E81&lt;&gt;"","C","")</f>
        <v/>
      </c>
      <c r="J81" s="75"/>
    </row>
    <row r="82" spans="1:10" x14ac:dyDescent="0.2">
      <c r="A82" s="43" t="str">
        <f t="shared" ca="1" si="3"/>
        <v/>
      </c>
      <c r="B82" s="66"/>
      <c r="C82" s="66"/>
      <c r="D82" s="67"/>
      <c r="E82" s="68"/>
      <c r="F82" s="82"/>
      <c r="G82" s="82"/>
      <c r="H82" s="60" t="str">
        <f t="shared" si="4"/>
        <v/>
      </c>
      <c r="I82" s="76" t="str">
        <f t="shared" si="5"/>
        <v/>
      </c>
      <c r="J82" s="75"/>
    </row>
    <row r="83" spans="1:10" x14ac:dyDescent="0.2">
      <c r="A83" s="43" t="str">
        <f t="shared" ca="1" si="3"/>
        <v/>
      </c>
      <c r="B83" s="66"/>
      <c r="C83" s="66"/>
      <c r="D83" s="67"/>
      <c r="E83" s="68"/>
      <c r="F83" s="82"/>
      <c r="G83" s="82"/>
      <c r="H83" s="60" t="str">
        <f t="shared" si="4"/>
        <v/>
      </c>
      <c r="I83" s="76" t="str">
        <f t="shared" si="5"/>
        <v/>
      </c>
      <c r="J83" s="75"/>
    </row>
    <row r="84" spans="1:10" x14ac:dyDescent="0.2">
      <c r="A84" s="43" t="str">
        <f t="shared" ca="1" si="3"/>
        <v/>
      </c>
      <c r="B84" s="66"/>
      <c r="C84" s="66"/>
      <c r="D84" s="67"/>
      <c r="E84" s="68"/>
      <c r="F84" s="82"/>
      <c r="G84" s="82"/>
      <c r="H84" s="60" t="str">
        <f t="shared" si="4"/>
        <v/>
      </c>
      <c r="I84" s="76" t="str">
        <f t="shared" si="5"/>
        <v/>
      </c>
      <c r="J84" s="75"/>
    </row>
    <row r="85" spans="1:10" x14ac:dyDescent="0.2">
      <c r="A85" s="43" t="str">
        <f t="shared" ca="1" si="3"/>
        <v/>
      </c>
      <c r="B85" s="66"/>
      <c r="C85" s="66"/>
      <c r="D85" s="67"/>
      <c r="E85" s="68"/>
      <c r="F85" s="82"/>
      <c r="G85" s="82"/>
      <c r="H85" s="60" t="str">
        <f t="shared" si="4"/>
        <v/>
      </c>
      <c r="I85" s="76" t="str">
        <f t="shared" si="5"/>
        <v/>
      </c>
      <c r="J85" s="75"/>
    </row>
    <row r="86" spans="1:10" x14ac:dyDescent="0.2">
      <c r="A86" s="43" t="str">
        <f t="shared" ca="1" si="3"/>
        <v/>
      </c>
      <c r="B86" s="66"/>
      <c r="C86" s="66"/>
      <c r="D86" s="67"/>
      <c r="E86" s="68"/>
      <c r="F86" s="82"/>
      <c r="G86" s="82"/>
      <c r="H86" s="60" t="str">
        <f t="shared" si="4"/>
        <v/>
      </c>
      <c r="I86" s="76" t="str">
        <f t="shared" si="5"/>
        <v/>
      </c>
      <c r="J86" s="75"/>
    </row>
    <row r="87" spans="1:10" x14ac:dyDescent="0.2">
      <c r="A87" s="43" t="str">
        <f t="shared" ca="1" si="3"/>
        <v/>
      </c>
      <c r="B87" s="66"/>
      <c r="C87" s="66"/>
      <c r="D87" s="67"/>
      <c r="E87" s="68"/>
      <c r="F87" s="82"/>
      <c r="G87" s="82"/>
      <c r="H87" s="60" t="str">
        <f t="shared" si="4"/>
        <v/>
      </c>
      <c r="I87" s="76" t="str">
        <f t="shared" si="5"/>
        <v/>
      </c>
      <c r="J87" s="75"/>
    </row>
    <row r="88" spans="1:10" x14ac:dyDescent="0.2">
      <c r="A88" s="43" t="str">
        <f t="shared" ca="1" si="3"/>
        <v/>
      </c>
      <c r="B88" s="66"/>
      <c r="C88" s="66"/>
      <c r="D88" s="67"/>
      <c r="E88" s="68"/>
      <c r="F88" s="82"/>
      <c r="G88" s="82"/>
      <c r="H88" s="60" t="str">
        <f t="shared" si="4"/>
        <v/>
      </c>
      <c r="I88" s="76" t="str">
        <f t="shared" si="5"/>
        <v/>
      </c>
      <c r="J88" s="75"/>
    </row>
    <row r="89" spans="1:10" x14ac:dyDescent="0.2">
      <c r="A89" s="43" t="str">
        <f t="shared" ca="1" si="3"/>
        <v/>
      </c>
      <c r="B89" s="66"/>
      <c r="C89" s="66"/>
      <c r="D89" s="67"/>
      <c r="E89" s="68"/>
      <c r="F89" s="82"/>
      <c r="G89" s="82"/>
      <c r="H89" s="60" t="str">
        <f t="shared" si="4"/>
        <v/>
      </c>
      <c r="I89" s="76" t="str">
        <f t="shared" si="5"/>
        <v/>
      </c>
      <c r="J89" s="75"/>
    </row>
    <row r="90" spans="1:10" x14ac:dyDescent="0.2">
      <c r="A90" s="43" t="str">
        <f t="shared" ca="1" si="3"/>
        <v/>
      </c>
      <c r="B90" s="66"/>
      <c r="C90" s="66"/>
      <c r="D90" s="67"/>
      <c r="E90" s="68"/>
      <c r="F90" s="82"/>
      <c r="G90" s="82"/>
      <c r="H90" s="60" t="str">
        <f t="shared" si="4"/>
        <v/>
      </c>
      <c r="I90" s="76" t="str">
        <f t="shared" si="5"/>
        <v/>
      </c>
      <c r="J90" s="75"/>
    </row>
    <row r="91" spans="1:10" x14ac:dyDescent="0.2">
      <c r="A91" s="43" t="str">
        <f t="shared" ca="1" si="3"/>
        <v/>
      </c>
      <c r="B91" s="66"/>
      <c r="C91" s="66"/>
      <c r="D91" s="67"/>
      <c r="E91" s="68"/>
      <c r="F91" s="82"/>
      <c r="G91" s="82"/>
      <c r="H91" s="60" t="str">
        <f t="shared" si="4"/>
        <v/>
      </c>
      <c r="I91" s="76" t="str">
        <f t="shared" si="5"/>
        <v/>
      </c>
      <c r="J91" s="75"/>
    </row>
    <row r="92" spans="1:10" x14ac:dyDescent="0.2">
      <c r="A92" s="43" t="str">
        <f t="shared" ca="1" si="3"/>
        <v/>
      </c>
      <c r="B92" s="66"/>
      <c r="C92" s="66"/>
      <c r="D92" s="67"/>
      <c r="E92" s="68"/>
      <c r="F92" s="82"/>
      <c r="G92" s="82"/>
      <c r="H92" s="60" t="str">
        <f t="shared" si="4"/>
        <v/>
      </c>
      <c r="I92" s="76" t="str">
        <f t="shared" si="5"/>
        <v/>
      </c>
      <c r="J92" s="75"/>
    </row>
    <row r="93" spans="1:10" x14ac:dyDescent="0.2">
      <c r="A93" s="43" t="str">
        <f t="shared" ca="1" si="3"/>
        <v/>
      </c>
      <c r="B93" s="66"/>
      <c r="C93" s="66"/>
      <c r="D93" s="67"/>
      <c r="E93" s="68"/>
      <c r="F93" s="82"/>
      <c r="G93" s="82"/>
      <c r="H93" s="60" t="str">
        <f t="shared" si="4"/>
        <v/>
      </c>
      <c r="I93" s="76" t="str">
        <f t="shared" si="5"/>
        <v/>
      </c>
      <c r="J93" s="75"/>
    </row>
    <row r="94" spans="1:10" x14ac:dyDescent="0.2">
      <c r="A94" s="43" t="str">
        <f t="shared" ca="1" si="3"/>
        <v/>
      </c>
      <c r="B94" s="66"/>
      <c r="C94" s="66"/>
      <c r="D94" s="67"/>
      <c r="E94" s="68"/>
      <c r="F94" s="82"/>
      <c r="G94" s="82"/>
      <c r="H94" s="60" t="str">
        <f t="shared" si="4"/>
        <v/>
      </c>
      <c r="I94" s="76" t="str">
        <f t="shared" si="5"/>
        <v/>
      </c>
      <c r="J94" s="75"/>
    </row>
    <row r="95" spans="1:10" x14ac:dyDescent="0.2">
      <c r="A95" s="43" t="str">
        <f t="shared" ca="1" si="3"/>
        <v/>
      </c>
      <c r="B95" s="66"/>
      <c r="C95" s="66"/>
      <c r="D95" s="67"/>
      <c r="E95" s="68"/>
      <c r="F95" s="82"/>
      <c r="G95" s="82"/>
      <c r="H95" s="60" t="str">
        <f t="shared" si="4"/>
        <v/>
      </c>
      <c r="I95" s="76" t="str">
        <f t="shared" si="5"/>
        <v/>
      </c>
      <c r="J95" s="75"/>
    </row>
    <row r="96" spans="1:10" x14ac:dyDescent="0.2">
      <c r="A96" s="43" t="str">
        <f t="shared" ca="1" si="3"/>
        <v/>
      </c>
      <c r="B96" s="66"/>
      <c r="C96" s="66"/>
      <c r="D96" s="67"/>
      <c r="E96" s="68"/>
      <c r="F96" s="82"/>
      <c r="G96" s="82"/>
      <c r="H96" s="60" t="str">
        <f t="shared" si="4"/>
        <v/>
      </c>
      <c r="I96" s="76" t="str">
        <f t="shared" si="5"/>
        <v/>
      </c>
      <c r="J96" s="75"/>
    </row>
    <row r="97" spans="1:10" x14ac:dyDescent="0.2">
      <c r="A97" s="43" t="str">
        <f t="shared" ca="1" si="3"/>
        <v/>
      </c>
      <c r="B97" s="66"/>
      <c r="C97" s="66"/>
      <c r="D97" s="67"/>
      <c r="E97" s="68"/>
      <c r="F97" s="82"/>
      <c r="G97" s="82"/>
      <c r="H97" s="60" t="str">
        <f t="shared" si="4"/>
        <v/>
      </c>
      <c r="I97" s="76" t="str">
        <f t="shared" si="5"/>
        <v/>
      </c>
      <c r="J97" s="75"/>
    </row>
    <row r="98" spans="1:10" x14ac:dyDescent="0.2">
      <c r="A98" s="43" t="str">
        <f t="shared" ca="1" si="3"/>
        <v/>
      </c>
      <c r="B98" s="66"/>
      <c r="C98" s="66"/>
      <c r="D98" s="67"/>
      <c r="E98" s="68"/>
      <c r="F98" s="82"/>
      <c r="G98" s="82"/>
      <c r="H98" s="60" t="str">
        <f t="shared" si="4"/>
        <v/>
      </c>
      <c r="I98" s="76" t="str">
        <f t="shared" si="5"/>
        <v/>
      </c>
      <c r="J98" s="75"/>
    </row>
    <row r="99" spans="1:10" x14ac:dyDescent="0.2">
      <c r="A99" s="43" t="str">
        <f t="shared" ca="1" si="3"/>
        <v/>
      </c>
      <c r="B99" s="66"/>
      <c r="C99" s="66"/>
      <c r="D99" s="67"/>
      <c r="E99" s="68"/>
      <c r="F99" s="82"/>
      <c r="G99" s="82"/>
      <c r="H99" s="60" t="str">
        <f t="shared" si="4"/>
        <v/>
      </c>
      <c r="I99" s="76" t="str">
        <f t="shared" si="5"/>
        <v/>
      </c>
      <c r="J99" s="75"/>
    </row>
    <row r="100" spans="1:10" x14ac:dyDescent="0.2">
      <c r="A100" s="43" t="str">
        <f t="shared" ca="1" si="3"/>
        <v/>
      </c>
      <c r="B100" s="66"/>
      <c r="C100" s="66"/>
      <c r="D100" s="67"/>
      <c r="E100" s="68"/>
      <c r="F100" s="82"/>
      <c r="G100" s="82"/>
      <c r="H100" s="60" t="str">
        <f t="shared" si="4"/>
        <v/>
      </c>
      <c r="I100" s="76" t="str">
        <f t="shared" si="5"/>
        <v/>
      </c>
      <c r="J100" s="75"/>
    </row>
    <row r="101" spans="1:10" x14ac:dyDescent="0.2">
      <c r="A101" s="43" t="str">
        <f t="shared" ca="1" si="3"/>
        <v/>
      </c>
      <c r="B101" s="66"/>
      <c r="C101" s="66"/>
      <c r="D101" s="67"/>
      <c r="E101" s="68"/>
      <c r="F101" s="82"/>
      <c r="G101" s="82"/>
      <c r="H101" s="60" t="str">
        <f t="shared" si="4"/>
        <v/>
      </c>
      <c r="I101" s="76" t="str">
        <f t="shared" si="5"/>
        <v/>
      </c>
      <c r="J101" s="75"/>
    </row>
    <row r="102" spans="1:10" x14ac:dyDescent="0.2">
      <c r="A102" s="43" t="str">
        <f t="shared" ca="1" si="3"/>
        <v/>
      </c>
      <c r="B102" s="66"/>
      <c r="C102" s="66"/>
      <c r="D102" s="67"/>
      <c r="E102" s="68"/>
      <c r="F102" s="82"/>
      <c r="G102" s="82"/>
      <c r="H102" s="60" t="str">
        <f t="shared" si="4"/>
        <v/>
      </c>
      <c r="I102" s="76" t="str">
        <f t="shared" si="5"/>
        <v/>
      </c>
      <c r="J102" s="75"/>
    </row>
    <row r="103" spans="1:10" x14ac:dyDescent="0.2">
      <c r="A103" s="43" t="str">
        <f t="shared" ca="1" si="3"/>
        <v/>
      </c>
      <c r="B103" s="66"/>
      <c r="C103" s="66"/>
      <c r="D103" s="67"/>
      <c r="E103" s="68"/>
      <c r="F103" s="82"/>
      <c r="G103" s="82"/>
      <c r="H103" s="60" t="str">
        <f t="shared" si="4"/>
        <v/>
      </c>
      <c r="I103" s="76" t="str">
        <f t="shared" si="5"/>
        <v/>
      </c>
      <c r="J103" s="75"/>
    </row>
    <row r="104" spans="1:10" x14ac:dyDescent="0.2">
      <c r="A104" s="43" t="str">
        <f t="shared" ca="1" si="3"/>
        <v/>
      </c>
      <c r="B104" s="66"/>
      <c r="C104" s="66"/>
      <c r="D104" s="67"/>
      <c r="E104" s="68"/>
      <c r="F104" s="82"/>
      <c r="G104" s="82"/>
      <c r="H104" s="60" t="str">
        <f t="shared" si="4"/>
        <v/>
      </c>
      <c r="I104" s="76" t="str">
        <f t="shared" si="5"/>
        <v/>
      </c>
      <c r="J104" s="75"/>
    </row>
    <row r="105" spans="1:10" x14ac:dyDescent="0.2">
      <c r="A105" s="43" t="str">
        <f t="shared" ca="1" si="3"/>
        <v/>
      </c>
      <c r="B105" s="66"/>
      <c r="C105" s="66"/>
      <c r="D105" s="67"/>
      <c r="E105" s="68"/>
      <c r="F105" s="82"/>
      <c r="G105" s="82"/>
      <c r="H105" s="60" t="str">
        <f t="shared" si="4"/>
        <v/>
      </c>
      <c r="I105" s="76" t="str">
        <f t="shared" si="5"/>
        <v/>
      </c>
      <c r="J105" s="75"/>
    </row>
    <row r="106" spans="1:10" x14ac:dyDescent="0.2">
      <c r="A106" s="43" t="str">
        <f t="shared" ca="1" si="3"/>
        <v/>
      </c>
      <c r="B106" s="66"/>
      <c r="C106" s="66"/>
      <c r="D106" s="67"/>
      <c r="E106" s="68"/>
      <c r="F106" s="82"/>
      <c r="G106" s="82"/>
      <c r="H106" s="60" t="str">
        <f t="shared" si="4"/>
        <v/>
      </c>
      <c r="I106" s="76" t="str">
        <f t="shared" si="5"/>
        <v/>
      </c>
      <c r="J106" s="75"/>
    </row>
    <row r="107" spans="1:10" x14ac:dyDescent="0.2">
      <c r="A107" s="43" t="str">
        <f t="shared" ca="1" si="3"/>
        <v/>
      </c>
      <c r="B107" s="66"/>
      <c r="C107" s="66"/>
      <c r="D107" s="67"/>
      <c r="E107" s="68"/>
      <c r="F107" s="82"/>
      <c r="G107" s="82"/>
      <c r="H107" s="60" t="str">
        <f t="shared" si="4"/>
        <v/>
      </c>
      <c r="I107" s="76" t="str">
        <f t="shared" si="5"/>
        <v/>
      </c>
      <c r="J107" s="75"/>
    </row>
    <row r="108" spans="1:10" x14ac:dyDescent="0.2">
      <c r="A108" s="43" t="str">
        <f t="shared" ca="1" si="3"/>
        <v/>
      </c>
      <c r="B108" s="66"/>
      <c r="C108" s="66"/>
      <c r="D108" s="67"/>
      <c r="E108" s="68"/>
      <c r="F108" s="82"/>
      <c r="G108" s="82"/>
      <c r="H108" s="60" t="str">
        <f t="shared" si="4"/>
        <v/>
      </c>
      <c r="I108" s="76" t="str">
        <f t="shared" si="5"/>
        <v/>
      </c>
      <c r="J108" s="75"/>
    </row>
    <row r="109" spans="1:10" x14ac:dyDescent="0.2">
      <c r="A109" s="43" t="str">
        <f t="shared" ca="1" si="3"/>
        <v/>
      </c>
      <c r="B109" s="66"/>
      <c r="C109" s="66"/>
      <c r="D109" s="67"/>
      <c r="E109" s="68"/>
      <c r="F109" s="82"/>
      <c r="G109" s="82"/>
      <c r="H109" s="60" t="str">
        <f t="shared" si="4"/>
        <v/>
      </c>
      <c r="I109" s="76" t="str">
        <f t="shared" si="5"/>
        <v/>
      </c>
      <c r="J109" s="75"/>
    </row>
    <row r="110" spans="1:10" x14ac:dyDescent="0.2">
      <c r="A110" s="43" t="str">
        <f t="shared" ca="1" si="3"/>
        <v/>
      </c>
      <c r="B110" s="66"/>
      <c r="C110" s="66"/>
      <c r="D110" s="67"/>
      <c r="E110" s="68"/>
      <c r="F110" s="82"/>
      <c r="G110" s="82"/>
      <c r="H110" s="60" t="str">
        <f t="shared" si="4"/>
        <v/>
      </c>
      <c r="I110" s="76" t="str">
        <f t="shared" si="5"/>
        <v/>
      </c>
      <c r="J110" s="75"/>
    </row>
    <row r="111" spans="1:10" x14ac:dyDescent="0.2">
      <c r="A111" s="43" t="str">
        <f t="shared" ca="1" si="3"/>
        <v/>
      </c>
      <c r="B111" s="66"/>
      <c r="C111" s="66"/>
      <c r="D111" s="67"/>
      <c r="E111" s="68"/>
      <c r="F111" s="82"/>
      <c r="G111" s="82"/>
      <c r="H111" s="60" t="str">
        <f t="shared" si="4"/>
        <v/>
      </c>
      <c r="I111" s="76" t="str">
        <f t="shared" si="5"/>
        <v/>
      </c>
      <c r="J111" s="75"/>
    </row>
    <row r="112" spans="1:10" x14ac:dyDescent="0.2">
      <c r="A112" s="43" t="str">
        <f t="shared" ca="1" si="3"/>
        <v/>
      </c>
      <c r="B112" s="66"/>
      <c r="C112" s="66"/>
      <c r="D112" s="67"/>
      <c r="E112" s="68"/>
      <c r="F112" s="82"/>
      <c r="G112" s="82"/>
      <c r="H112" s="60" t="str">
        <f t="shared" si="4"/>
        <v/>
      </c>
      <c r="I112" s="76" t="str">
        <f t="shared" si="5"/>
        <v/>
      </c>
      <c r="J112" s="75"/>
    </row>
    <row r="113" spans="1:10" x14ac:dyDescent="0.2">
      <c r="A113" s="43" t="str">
        <f t="shared" ca="1" si="3"/>
        <v/>
      </c>
      <c r="B113" s="66"/>
      <c r="C113" s="66"/>
      <c r="D113" s="67"/>
      <c r="E113" s="68"/>
      <c r="F113" s="82"/>
      <c r="G113" s="82"/>
      <c r="H113" s="60" t="str">
        <f t="shared" si="4"/>
        <v/>
      </c>
      <c r="I113" s="76" t="str">
        <f t="shared" si="5"/>
        <v/>
      </c>
      <c r="J113" s="75"/>
    </row>
    <row r="114" spans="1:10" x14ac:dyDescent="0.2">
      <c r="A114" s="43" t="str">
        <f t="shared" ca="1" si="3"/>
        <v/>
      </c>
      <c r="B114" s="66"/>
      <c r="C114" s="66"/>
      <c r="D114" s="67"/>
      <c r="E114" s="68"/>
      <c r="F114" s="82"/>
      <c r="G114" s="82"/>
      <c r="H114" s="60" t="str">
        <f t="shared" si="4"/>
        <v/>
      </c>
      <c r="I114" s="76" t="str">
        <f t="shared" si="5"/>
        <v/>
      </c>
      <c r="J114" s="75"/>
    </row>
    <row r="115" spans="1:10" x14ac:dyDescent="0.2">
      <c r="A115" s="43" t="str">
        <f t="shared" ca="1" si="3"/>
        <v/>
      </c>
      <c r="B115" s="66"/>
      <c r="C115" s="66"/>
      <c r="D115" s="67"/>
      <c r="E115" s="68"/>
      <c r="F115" s="82"/>
      <c r="G115" s="82"/>
      <c r="H115" s="60" t="str">
        <f t="shared" si="4"/>
        <v/>
      </c>
      <c r="I115" s="76" t="str">
        <f t="shared" si="5"/>
        <v/>
      </c>
      <c r="J115" s="75"/>
    </row>
    <row r="116" spans="1:10" x14ac:dyDescent="0.2">
      <c r="A116" s="43" t="str">
        <f t="shared" ca="1" si="3"/>
        <v/>
      </c>
      <c r="B116" s="66"/>
      <c r="C116" s="66"/>
      <c r="D116" s="67"/>
      <c r="E116" s="68"/>
      <c r="F116" s="82"/>
      <c r="G116" s="82"/>
      <c r="H116" s="60" t="str">
        <f t="shared" si="4"/>
        <v/>
      </c>
      <c r="I116" s="76" t="str">
        <f t="shared" si="5"/>
        <v/>
      </c>
      <c r="J116" s="75"/>
    </row>
    <row r="117" spans="1:10" x14ac:dyDescent="0.2">
      <c r="A117" s="43" t="str">
        <f t="shared" ca="1" si="3"/>
        <v/>
      </c>
      <c r="B117" s="66"/>
      <c r="C117" s="66"/>
      <c r="D117" s="67"/>
      <c r="E117" s="68"/>
      <c r="F117" s="82"/>
      <c r="G117" s="82"/>
      <c r="H117" s="60" t="str">
        <f t="shared" si="4"/>
        <v/>
      </c>
      <c r="I117" s="76" t="str">
        <f t="shared" si="5"/>
        <v/>
      </c>
      <c r="J117" s="75"/>
    </row>
    <row r="118" spans="1:10" x14ac:dyDescent="0.2">
      <c r="A118" s="43" t="str">
        <f t="shared" ca="1" si="3"/>
        <v/>
      </c>
      <c r="B118" s="66"/>
      <c r="C118" s="66"/>
      <c r="D118" s="67"/>
      <c r="E118" s="68"/>
      <c r="F118" s="82"/>
      <c r="G118" s="82"/>
      <c r="H118" s="60" t="str">
        <f t="shared" si="4"/>
        <v/>
      </c>
      <c r="I118" s="76" t="str">
        <f t="shared" si="5"/>
        <v/>
      </c>
      <c r="J118" s="75"/>
    </row>
    <row r="119" spans="1:10" x14ac:dyDescent="0.2">
      <c r="A119" s="43" t="str">
        <f t="shared" ca="1" si="3"/>
        <v/>
      </c>
      <c r="B119" s="66"/>
      <c r="C119" s="66"/>
      <c r="D119" s="67"/>
      <c r="E119" s="68"/>
      <c r="F119" s="82"/>
      <c r="G119" s="82"/>
      <c r="H119" s="60" t="str">
        <f t="shared" si="4"/>
        <v/>
      </c>
      <c r="I119" s="76" t="str">
        <f t="shared" si="5"/>
        <v/>
      </c>
      <c r="J119" s="75"/>
    </row>
    <row r="120" spans="1:10" x14ac:dyDescent="0.2">
      <c r="A120" s="43" t="str">
        <f t="shared" ca="1" si="3"/>
        <v/>
      </c>
      <c r="B120" s="66"/>
      <c r="C120" s="66"/>
      <c r="D120" s="67"/>
      <c r="E120" s="68"/>
      <c r="F120" s="82"/>
      <c r="G120" s="82"/>
      <c r="H120" s="60" t="str">
        <f t="shared" si="4"/>
        <v/>
      </c>
      <c r="I120" s="76" t="str">
        <f t="shared" si="5"/>
        <v/>
      </c>
      <c r="J120" s="75"/>
    </row>
    <row r="121" spans="1:10" x14ac:dyDescent="0.2">
      <c r="A121" s="43" t="str">
        <f t="shared" ca="1" si="3"/>
        <v/>
      </c>
      <c r="B121" s="66"/>
      <c r="C121" s="66"/>
      <c r="D121" s="67"/>
      <c r="E121" s="68"/>
      <c r="F121" s="82"/>
      <c r="G121" s="82"/>
      <c r="H121" s="60" t="str">
        <f t="shared" si="4"/>
        <v/>
      </c>
      <c r="I121" s="76" t="str">
        <f t="shared" si="5"/>
        <v/>
      </c>
      <c r="J121" s="75"/>
    </row>
    <row r="122" spans="1:10" x14ac:dyDescent="0.2">
      <c r="A122" s="43" t="str">
        <f t="shared" ca="1" si="3"/>
        <v/>
      </c>
      <c r="B122" s="66"/>
      <c r="C122" s="66"/>
      <c r="D122" s="67"/>
      <c r="E122" s="68"/>
      <c r="F122" s="82"/>
      <c r="G122" s="82"/>
      <c r="H122" s="60" t="str">
        <f t="shared" si="4"/>
        <v/>
      </c>
      <c r="I122" s="76" t="str">
        <f t="shared" si="5"/>
        <v/>
      </c>
      <c r="J122" s="75"/>
    </row>
    <row r="123" spans="1:10" x14ac:dyDescent="0.2">
      <c r="A123" s="43" t="str">
        <f t="shared" ca="1" si="3"/>
        <v/>
      </c>
      <c r="B123" s="66"/>
      <c r="C123" s="66"/>
      <c r="D123" s="67"/>
      <c r="E123" s="68"/>
      <c r="F123" s="82"/>
      <c r="G123" s="82"/>
      <c r="H123" s="60" t="str">
        <f t="shared" si="4"/>
        <v/>
      </c>
      <c r="I123" s="76" t="str">
        <f t="shared" si="5"/>
        <v/>
      </c>
      <c r="J123" s="75"/>
    </row>
    <row r="124" spans="1:10" x14ac:dyDescent="0.2">
      <c r="A124" s="43" t="str">
        <f t="shared" ca="1" si="3"/>
        <v/>
      </c>
      <c r="B124" s="66"/>
      <c r="C124" s="66"/>
      <c r="D124" s="67"/>
      <c r="E124" s="68"/>
      <c r="F124" s="82"/>
      <c r="G124" s="82"/>
      <c r="H124" s="60" t="str">
        <f t="shared" si="4"/>
        <v/>
      </c>
      <c r="I124" s="76" t="str">
        <f t="shared" si="5"/>
        <v/>
      </c>
      <c r="J124" s="75"/>
    </row>
    <row r="125" spans="1:10" x14ac:dyDescent="0.2">
      <c r="A125" s="43" t="str">
        <f t="shared" ca="1" si="3"/>
        <v/>
      </c>
      <c r="B125" s="66"/>
      <c r="C125" s="66"/>
      <c r="D125" s="67"/>
      <c r="E125" s="68"/>
      <c r="F125" s="82"/>
      <c r="G125" s="82"/>
      <c r="H125" s="60" t="str">
        <f t="shared" si="4"/>
        <v/>
      </c>
      <c r="I125" s="76" t="str">
        <f t="shared" si="5"/>
        <v/>
      </c>
      <c r="J125" s="75"/>
    </row>
    <row r="126" spans="1:10" x14ac:dyDescent="0.2">
      <c r="A126" s="43" t="str">
        <f t="shared" ca="1" si="3"/>
        <v/>
      </c>
      <c r="B126" s="66"/>
      <c r="C126" s="66"/>
      <c r="D126" s="67"/>
      <c r="E126" s="68"/>
      <c r="F126" s="82"/>
      <c r="G126" s="82"/>
      <c r="H126" s="60" t="str">
        <f t="shared" si="4"/>
        <v/>
      </c>
      <c r="I126" s="76" t="str">
        <f t="shared" si="5"/>
        <v/>
      </c>
      <c r="J126" s="75"/>
    </row>
    <row r="127" spans="1:10" x14ac:dyDescent="0.2">
      <c r="A127" s="43" t="str">
        <f t="shared" ca="1" si="3"/>
        <v/>
      </c>
      <c r="B127" s="66"/>
      <c r="C127" s="66"/>
      <c r="D127" s="67"/>
      <c r="E127" s="68"/>
      <c r="F127" s="82"/>
      <c r="G127" s="82"/>
      <c r="H127" s="60" t="str">
        <f t="shared" si="4"/>
        <v/>
      </c>
      <c r="I127" s="76" t="str">
        <f t="shared" si="5"/>
        <v/>
      </c>
      <c r="J127" s="75"/>
    </row>
    <row r="128" spans="1:10" x14ac:dyDescent="0.2">
      <c r="A128" s="43" t="str">
        <f t="shared" ca="1" si="3"/>
        <v/>
      </c>
      <c r="B128" s="66"/>
      <c r="C128" s="66"/>
      <c r="D128" s="67"/>
      <c r="E128" s="68"/>
      <c r="F128" s="82"/>
      <c r="G128" s="82"/>
      <c r="H128" s="60" t="str">
        <f t="shared" si="4"/>
        <v/>
      </c>
      <c r="I128" s="76" t="str">
        <f t="shared" si="5"/>
        <v/>
      </c>
      <c r="J128" s="75"/>
    </row>
    <row r="129" spans="1:10" x14ac:dyDescent="0.2">
      <c r="A129" s="43" t="str">
        <f t="shared" ca="1" si="3"/>
        <v/>
      </c>
      <c r="B129" s="66"/>
      <c r="C129" s="66"/>
      <c r="D129" s="67"/>
      <c r="E129" s="68"/>
      <c r="F129" s="82"/>
      <c r="G129" s="82"/>
      <c r="H129" s="60" t="str">
        <f t="shared" si="4"/>
        <v/>
      </c>
      <c r="I129" s="76" t="str">
        <f t="shared" si="5"/>
        <v/>
      </c>
      <c r="J129" s="75"/>
    </row>
    <row r="130" spans="1:10" x14ac:dyDescent="0.2">
      <c r="A130" s="43" t="str">
        <f t="shared" ca="1" si="3"/>
        <v/>
      </c>
      <c r="B130" s="66"/>
      <c r="C130" s="66"/>
      <c r="D130" s="67"/>
      <c r="E130" s="68"/>
      <c r="F130" s="82"/>
      <c r="G130" s="82"/>
      <c r="H130" s="60" t="str">
        <f t="shared" si="4"/>
        <v/>
      </c>
      <c r="I130" s="76" t="str">
        <f t="shared" si="5"/>
        <v/>
      </c>
      <c r="J130" s="75"/>
    </row>
    <row r="131" spans="1:10" x14ac:dyDescent="0.2">
      <c r="A131" s="43" t="str">
        <f t="shared" ca="1" si="3"/>
        <v/>
      </c>
      <c r="B131" s="66"/>
      <c r="C131" s="66"/>
      <c r="D131" s="67"/>
      <c r="E131" s="68"/>
      <c r="F131" s="82"/>
      <c r="G131" s="82"/>
      <c r="H131" s="60" t="str">
        <f t="shared" si="4"/>
        <v/>
      </c>
      <c r="I131" s="76" t="str">
        <f t="shared" si="5"/>
        <v/>
      </c>
      <c r="J131" s="75"/>
    </row>
    <row r="132" spans="1:10" x14ac:dyDescent="0.2">
      <c r="A132" s="43" t="str">
        <f t="shared" ca="1" si="3"/>
        <v/>
      </c>
      <c r="B132" s="66"/>
      <c r="C132" s="66"/>
      <c r="D132" s="67"/>
      <c r="E132" s="68"/>
      <c r="F132" s="82"/>
      <c r="G132" s="82"/>
      <c r="H132" s="60" t="str">
        <f t="shared" si="4"/>
        <v/>
      </c>
      <c r="I132" s="76" t="str">
        <f t="shared" si="5"/>
        <v/>
      </c>
      <c r="J132" s="75"/>
    </row>
    <row r="133" spans="1:10" x14ac:dyDescent="0.2">
      <c r="A133" s="43" t="str">
        <f t="shared" ca="1" si="3"/>
        <v/>
      </c>
      <c r="B133" s="66"/>
      <c r="C133" s="66"/>
      <c r="D133" s="67"/>
      <c r="E133" s="68"/>
      <c r="F133" s="82"/>
      <c r="G133" s="82"/>
      <c r="H133" s="60" t="str">
        <f t="shared" si="4"/>
        <v/>
      </c>
      <c r="I133" s="76" t="str">
        <f t="shared" si="5"/>
        <v/>
      </c>
      <c r="J133" s="75"/>
    </row>
    <row r="134" spans="1:10" x14ac:dyDescent="0.2">
      <c r="A134" s="43" t="str">
        <f t="shared" ca="1" si="3"/>
        <v/>
      </c>
      <c r="B134" s="66"/>
      <c r="C134" s="66"/>
      <c r="D134" s="67"/>
      <c r="E134" s="68"/>
      <c r="F134" s="82"/>
      <c r="G134" s="82"/>
      <c r="H134" s="60" t="str">
        <f t="shared" si="4"/>
        <v/>
      </c>
      <c r="I134" s="76" t="str">
        <f t="shared" si="5"/>
        <v/>
      </c>
      <c r="J134" s="75"/>
    </row>
    <row r="135" spans="1:10" x14ac:dyDescent="0.2">
      <c r="A135" s="43" t="str">
        <f t="shared" ca="1" si="3"/>
        <v/>
      </c>
      <c r="B135" s="66"/>
      <c r="C135" s="66"/>
      <c r="D135" s="67"/>
      <c r="E135" s="68"/>
      <c r="F135" s="82"/>
      <c r="G135" s="82"/>
      <c r="H135" s="60" t="str">
        <f t="shared" si="4"/>
        <v/>
      </c>
      <c r="I135" s="76" t="str">
        <f t="shared" si="5"/>
        <v/>
      </c>
      <c r="J135" s="75"/>
    </row>
    <row r="136" spans="1:10" x14ac:dyDescent="0.2">
      <c r="A136" s="43" t="str">
        <f t="shared" ca="1" si="3"/>
        <v/>
      </c>
      <c r="B136" s="66"/>
      <c r="C136" s="66"/>
      <c r="D136" s="67"/>
      <c r="E136" s="68"/>
      <c r="F136" s="82"/>
      <c r="G136" s="82"/>
      <c r="H136" s="60" t="str">
        <f t="shared" si="4"/>
        <v/>
      </c>
      <c r="I136" s="76" t="str">
        <f t="shared" si="5"/>
        <v/>
      </c>
      <c r="J136" s="75"/>
    </row>
    <row r="137" spans="1:10" x14ac:dyDescent="0.2">
      <c r="A137" s="43" t="str">
        <f t="shared" ca="1" si="3"/>
        <v/>
      </c>
      <c r="B137" s="66"/>
      <c r="C137" s="66"/>
      <c r="D137" s="67"/>
      <c r="E137" s="68"/>
      <c r="F137" s="82"/>
      <c r="G137" s="82"/>
      <c r="H137" s="60" t="str">
        <f t="shared" si="4"/>
        <v/>
      </c>
      <c r="I137" s="76" t="str">
        <f t="shared" si="5"/>
        <v/>
      </c>
      <c r="J137" s="75"/>
    </row>
    <row r="138" spans="1:10" x14ac:dyDescent="0.2">
      <c r="A138" s="43" t="str">
        <f t="shared" ca="1" si="3"/>
        <v/>
      </c>
      <c r="B138" s="66"/>
      <c r="C138" s="66"/>
      <c r="D138" s="67"/>
      <c r="E138" s="68"/>
      <c r="F138" s="82"/>
      <c r="G138" s="82"/>
      <c r="H138" s="60" t="str">
        <f t="shared" si="4"/>
        <v/>
      </c>
      <c r="I138" s="76" t="str">
        <f t="shared" si="5"/>
        <v/>
      </c>
      <c r="J138" s="75"/>
    </row>
    <row r="139" spans="1:10" x14ac:dyDescent="0.2">
      <c r="A139" s="43" t="str">
        <f t="shared" ca="1" si="3"/>
        <v/>
      </c>
      <c r="B139" s="66"/>
      <c r="C139" s="66"/>
      <c r="D139" s="67"/>
      <c r="E139" s="68"/>
      <c r="F139" s="82"/>
      <c r="G139" s="82"/>
      <c r="H139" s="60" t="str">
        <f t="shared" si="4"/>
        <v/>
      </c>
      <c r="I139" s="76" t="str">
        <f t="shared" si="5"/>
        <v/>
      </c>
      <c r="J139" s="75"/>
    </row>
    <row r="140" spans="1:10" x14ac:dyDescent="0.2">
      <c r="A140" s="43" t="str">
        <f t="shared" ca="1" si="3"/>
        <v/>
      </c>
      <c r="B140" s="66"/>
      <c r="C140" s="66"/>
      <c r="D140" s="67"/>
      <c r="E140" s="68"/>
      <c r="F140" s="82"/>
      <c r="G140" s="82"/>
      <c r="H140" s="60" t="str">
        <f t="shared" si="4"/>
        <v/>
      </c>
      <c r="I140" s="76" t="str">
        <f t="shared" si="5"/>
        <v/>
      </c>
      <c r="J140" s="75"/>
    </row>
    <row r="141" spans="1:10" x14ac:dyDescent="0.2">
      <c r="A141" s="43" t="str">
        <f t="shared" ca="1" si="3"/>
        <v/>
      </c>
      <c r="B141" s="66"/>
      <c r="C141" s="66"/>
      <c r="D141" s="67"/>
      <c r="E141" s="68"/>
      <c r="F141" s="82"/>
      <c r="G141" s="82"/>
      <c r="H141" s="60" t="str">
        <f t="shared" si="4"/>
        <v/>
      </c>
      <c r="I141" s="76" t="str">
        <f t="shared" si="5"/>
        <v/>
      </c>
      <c r="J141" s="75"/>
    </row>
    <row r="142" spans="1:10" x14ac:dyDescent="0.2">
      <c r="A142" s="43" t="str">
        <f t="shared" ca="1" si="3"/>
        <v/>
      </c>
      <c r="B142" s="66"/>
      <c r="C142" s="66"/>
      <c r="D142" s="67"/>
      <c r="E142" s="68"/>
      <c r="F142" s="82"/>
      <c r="G142" s="82"/>
      <c r="H142" s="60" t="str">
        <f t="shared" si="4"/>
        <v/>
      </c>
      <c r="I142" s="76" t="str">
        <f t="shared" si="5"/>
        <v/>
      </c>
      <c r="J142" s="75"/>
    </row>
    <row r="143" spans="1:10" x14ac:dyDescent="0.2">
      <c r="A143" s="43" t="str">
        <f t="shared" ca="1" si="3"/>
        <v/>
      </c>
      <c r="B143" s="66"/>
      <c r="C143" s="66"/>
      <c r="D143" s="67"/>
      <c r="E143" s="68"/>
      <c r="F143" s="82"/>
      <c r="G143" s="82"/>
      <c r="H143" s="60" t="str">
        <f t="shared" si="4"/>
        <v/>
      </c>
      <c r="I143" s="76" t="str">
        <f t="shared" si="5"/>
        <v/>
      </c>
      <c r="J143" s="75"/>
    </row>
    <row r="144" spans="1:10" x14ac:dyDescent="0.2">
      <c r="A144" s="43" t="str">
        <f t="shared" ca="1" si="3"/>
        <v/>
      </c>
      <c r="B144" s="66"/>
      <c r="C144" s="66"/>
      <c r="D144" s="67"/>
      <c r="E144" s="68"/>
      <c r="F144" s="82"/>
      <c r="G144" s="82"/>
      <c r="H144" s="60" t="str">
        <f t="shared" si="4"/>
        <v/>
      </c>
      <c r="I144" s="76" t="str">
        <f t="shared" si="5"/>
        <v/>
      </c>
      <c r="J144" s="75"/>
    </row>
    <row r="145" spans="1:10" x14ac:dyDescent="0.2">
      <c r="A145" s="43" t="str">
        <f t="shared" ref="A145:A197" ca="1" si="6">+IF(NOT(ISBLANK(INDIRECT("e"&amp;ROW()))),MAX(INDIRECT("a$16:A"&amp;ROW()-1))+1,"")</f>
        <v/>
      </c>
      <c r="B145" s="66"/>
      <c r="C145" s="66"/>
      <c r="D145" s="67"/>
      <c r="E145" s="68"/>
      <c r="F145" s="82"/>
      <c r="G145" s="82"/>
      <c r="H145" s="60" t="str">
        <f t="shared" ref="H145:H197" si="7">+IF(AND(F145="",G145=""),"",ROUND(F145*G145,2))</f>
        <v/>
      </c>
      <c r="I145" s="76" t="str">
        <f t="shared" ref="I145:I197" si="8">IF(E145&lt;&gt;"","C","")</f>
        <v/>
      </c>
      <c r="J145" s="75"/>
    </row>
    <row r="146" spans="1:10" x14ac:dyDescent="0.2">
      <c r="A146" s="43" t="str">
        <f t="shared" ca="1" si="6"/>
        <v/>
      </c>
      <c r="B146" s="66"/>
      <c r="C146" s="66"/>
      <c r="D146" s="67"/>
      <c r="E146" s="68"/>
      <c r="F146" s="82"/>
      <c r="G146" s="82"/>
      <c r="H146" s="60" t="str">
        <f t="shared" si="7"/>
        <v/>
      </c>
      <c r="I146" s="76" t="str">
        <f t="shared" si="8"/>
        <v/>
      </c>
      <c r="J146" s="75"/>
    </row>
    <row r="147" spans="1:10" x14ac:dyDescent="0.2">
      <c r="A147" s="43" t="str">
        <f t="shared" ca="1" si="6"/>
        <v/>
      </c>
      <c r="B147" s="66"/>
      <c r="C147" s="66"/>
      <c r="D147" s="67"/>
      <c r="E147" s="68"/>
      <c r="F147" s="82"/>
      <c r="G147" s="82"/>
      <c r="H147" s="60" t="str">
        <f t="shared" si="7"/>
        <v/>
      </c>
      <c r="I147" s="76" t="str">
        <f t="shared" si="8"/>
        <v/>
      </c>
      <c r="J147" s="75"/>
    </row>
    <row r="148" spans="1:10" x14ac:dyDescent="0.2">
      <c r="A148" s="43" t="str">
        <f t="shared" ca="1" si="6"/>
        <v/>
      </c>
      <c r="B148" s="66"/>
      <c r="C148" s="66"/>
      <c r="D148" s="67"/>
      <c r="E148" s="68"/>
      <c r="F148" s="82"/>
      <c r="G148" s="82"/>
      <c r="H148" s="60" t="str">
        <f t="shared" si="7"/>
        <v/>
      </c>
      <c r="I148" s="76" t="str">
        <f t="shared" si="8"/>
        <v/>
      </c>
      <c r="J148" s="75"/>
    </row>
    <row r="149" spans="1:10" x14ac:dyDescent="0.2">
      <c r="A149" s="43" t="str">
        <f t="shared" ca="1" si="6"/>
        <v/>
      </c>
      <c r="B149" s="66"/>
      <c r="C149" s="66"/>
      <c r="D149" s="67"/>
      <c r="E149" s="68"/>
      <c r="F149" s="82"/>
      <c r="G149" s="82"/>
      <c r="H149" s="60" t="str">
        <f t="shared" si="7"/>
        <v/>
      </c>
      <c r="I149" s="76" t="str">
        <f t="shared" si="8"/>
        <v/>
      </c>
      <c r="J149" s="75"/>
    </row>
    <row r="150" spans="1:10" x14ac:dyDescent="0.2">
      <c r="A150" s="43" t="str">
        <f t="shared" ca="1" si="6"/>
        <v/>
      </c>
      <c r="B150" s="66"/>
      <c r="C150" s="66"/>
      <c r="D150" s="67"/>
      <c r="E150" s="68"/>
      <c r="F150" s="82"/>
      <c r="G150" s="82"/>
      <c r="H150" s="60" t="str">
        <f t="shared" si="7"/>
        <v/>
      </c>
      <c r="I150" s="76" t="str">
        <f t="shared" si="8"/>
        <v/>
      </c>
      <c r="J150" s="75"/>
    </row>
    <row r="151" spans="1:10" x14ac:dyDescent="0.2">
      <c r="A151" s="43" t="str">
        <f t="shared" ca="1" si="6"/>
        <v/>
      </c>
      <c r="B151" s="66"/>
      <c r="C151" s="66"/>
      <c r="D151" s="67"/>
      <c r="E151" s="68"/>
      <c r="F151" s="82"/>
      <c r="G151" s="82"/>
      <c r="H151" s="60" t="str">
        <f t="shared" si="7"/>
        <v/>
      </c>
      <c r="I151" s="76" t="str">
        <f t="shared" si="8"/>
        <v/>
      </c>
      <c r="J151" s="75"/>
    </row>
    <row r="152" spans="1:10" x14ac:dyDescent="0.2">
      <c r="A152" s="43" t="str">
        <f t="shared" ca="1" si="6"/>
        <v/>
      </c>
      <c r="B152" s="66"/>
      <c r="C152" s="66"/>
      <c r="D152" s="67"/>
      <c r="E152" s="68"/>
      <c r="F152" s="82"/>
      <c r="G152" s="82"/>
      <c r="H152" s="60" t="str">
        <f t="shared" si="7"/>
        <v/>
      </c>
      <c r="I152" s="76" t="str">
        <f t="shared" si="8"/>
        <v/>
      </c>
      <c r="J152" s="75"/>
    </row>
    <row r="153" spans="1:10" x14ac:dyDescent="0.2">
      <c r="A153" s="43" t="str">
        <f t="shared" ca="1" si="6"/>
        <v/>
      </c>
      <c r="B153" s="66"/>
      <c r="C153" s="66"/>
      <c r="D153" s="67"/>
      <c r="E153" s="68"/>
      <c r="F153" s="82"/>
      <c r="G153" s="82"/>
      <c r="H153" s="60" t="str">
        <f t="shared" si="7"/>
        <v/>
      </c>
      <c r="I153" s="76" t="str">
        <f t="shared" si="8"/>
        <v/>
      </c>
      <c r="J153" s="75"/>
    </row>
    <row r="154" spans="1:10" x14ac:dyDescent="0.2">
      <c r="A154" s="43" t="str">
        <f t="shared" ca="1" si="6"/>
        <v/>
      </c>
      <c r="B154" s="66"/>
      <c r="C154" s="66"/>
      <c r="D154" s="67"/>
      <c r="E154" s="68"/>
      <c r="F154" s="82"/>
      <c r="G154" s="82"/>
      <c r="H154" s="60" t="str">
        <f t="shared" si="7"/>
        <v/>
      </c>
      <c r="I154" s="76" t="str">
        <f t="shared" si="8"/>
        <v/>
      </c>
      <c r="J154" s="75"/>
    </row>
    <row r="155" spans="1:10" x14ac:dyDescent="0.2">
      <c r="A155" s="43" t="str">
        <f t="shared" ca="1" si="6"/>
        <v/>
      </c>
      <c r="B155" s="66"/>
      <c r="C155" s="66"/>
      <c r="D155" s="67"/>
      <c r="E155" s="68"/>
      <c r="F155" s="82"/>
      <c r="G155" s="82"/>
      <c r="H155" s="60" t="str">
        <f t="shared" si="7"/>
        <v/>
      </c>
      <c r="I155" s="76" t="str">
        <f t="shared" si="8"/>
        <v/>
      </c>
      <c r="J155" s="75"/>
    </row>
    <row r="156" spans="1:10" x14ac:dyDescent="0.2">
      <c r="A156" s="43" t="str">
        <f t="shared" ca="1" si="6"/>
        <v/>
      </c>
      <c r="B156" s="66"/>
      <c r="C156" s="66"/>
      <c r="D156" s="67"/>
      <c r="E156" s="68"/>
      <c r="F156" s="82"/>
      <c r="G156" s="82"/>
      <c r="H156" s="60" t="str">
        <f t="shared" si="7"/>
        <v/>
      </c>
      <c r="I156" s="76" t="str">
        <f t="shared" si="8"/>
        <v/>
      </c>
      <c r="J156" s="75"/>
    </row>
    <row r="157" spans="1:10" x14ac:dyDescent="0.2">
      <c r="A157" s="43" t="str">
        <f t="shared" ca="1" si="6"/>
        <v/>
      </c>
      <c r="B157" s="66"/>
      <c r="C157" s="66"/>
      <c r="D157" s="67"/>
      <c r="E157" s="68"/>
      <c r="F157" s="82"/>
      <c r="G157" s="82"/>
      <c r="H157" s="60" t="str">
        <f t="shared" si="7"/>
        <v/>
      </c>
      <c r="I157" s="76" t="str">
        <f t="shared" si="8"/>
        <v/>
      </c>
      <c r="J157" s="75"/>
    </row>
    <row r="158" spans="1:10" x14ac:dyDescent="0.2">
      <c r="A158" s="43" t="str">
        <f t="shared" ca="1" si="6"/>
        <v/>
      </c>
      <c r="B158" s="66"/>
      <c r="C158" s="66"/>
      <c r="D158" s="67"/>
      <c r="E158" s="68"/>
      <c r="F158" s="82"/>
      <c r="G158" s="82"/>
      <c r="H158" s="60" t="str">
        <f t="shared" si="7"/>
        <v/>
      </c>
      <c r="I158" s="76" t="str">
        <f t="shared" si="8"/>
        <v/>
      </c>
      <c r="J158" s="75"/>
    </row>
    <row r="159" spans="1:10" x14ac:dyDescent="0.2">
      <c r="A159" s="43" t="str">
        <f t="shared" ca="1" si="6"/>
        <v/>
      </c>
      <c r="B159" s="66"/>
      <c r="C159" s="66"/>
      <c r="D159" s="67"/>
      <c r="E159" s="68"/>
      <c r="F159" s="82"/>
      <c r="G159" s="82"/>
      <c r="H159" s="60" t="str">
        <f t="shared" si="7"/>
        <v/>
      </c>
      <c r="I159" s="76" t="str">
        <f t="shared" si="8"/>
        <v/>
      </c>
      <c r="J159" s="75"/>
    </row>
    <row r="160" spans="1:10" x14ac:dyDescent="0.2">
      <c r="A160" s="43" t="str">
        <f t="shared" ca="1" si="6"/>
        <v/>
      </c>
      <c r="B160" s="66"/>
      <c r="C160" s="66"/>
      <c r="D160" s="67"/>
      <c r="E160" s="68"/>
      <c r="F160" s="82"/>
      <c r="G160" s="82"/>
      <c r="H160" s="60" t="str">
        <f t="shared" si="7"/>
        <v/>
      </c>
      <c r="I160" s="76" t="str">
        <f t="shared" si="8"/>
        <v/>
      </c>
      <c r="J160" s="75"/>
    </row>
    <row r="161" spans="1:10" x14ac:dyDescent="0.2">
      <c r="A161" s="43" t="str">
        <f t="shared" ca="1" si="6"/>
        <v/>
      </c>
      <c r="B161" s="66"/>
      <c r="C161" s="66"/>
      <c r="D161" s="67"/>
      <c r="E161" s="68"/>
      <c r="F161" s="82"/>
      <c r="G161" s="82"/>
      <c r="H161" s="60" t="str">
        <f t="shared" si="7"/>
        <v/>
      </c>
      <c r="I161" s="76" t="str">
        <f t="shared" si="8"/>
        <v/>
      </c>
      <c r="J161" s="75"/>
    </row>
    <row r="162" spans="1:10" x14ac:dyDescent="0.2">
      <c r="A162" s="43" t="str">
        <f t="shared" ca="1" si="6"/>
        <v/>
      </c>
      <c r="B162" s="66"/>
      <c r="C162" s="66"/>
      <c r="D162" s="67"/>
      <c r="E162" s="68"/>
      <c r="F162" s="82"/>
      <c r="G162" s="82"/>
      <c r="H162" s="60" t="str">
        <f t="shared" si="7"/>
        <v/>
      </c>
      <c r="I162" s="76" t="str">
        <f t="shared" si="8"/>
        <v/>
      </c>
      <c r="J162" s="75"/>
    </row>
    <row r="163" spans="1:10" x14ac:dyDescent="0.2">
      <c r="A163" s="43" t="str">
        <f t="shared" ca="1" si="6"/>
        <v/>
      </c>
      <c r="B163" s="66"/>
      <c r="C163" s="66"/>
      <c r="D163" s="67"/>
      <c r="E163" s="68"/>
      <c r="F163" s="82"/>
      <c r="G163" s="82"/>
      <c r="H163" s="60" t="str">
        <f t="shared" si="7"/>
        <v/>
      </c>
      <c r="I163" s="76" t="str">
        <f t="shared" si="8"/>
        <v/>
      </c>
      <c r="J163" s="75"/>
    </row>
    <row r="164" spans="1:10" x14ac:dyDescent="0.2">
      <c r="A164" s="43" t="str">
        <f t="shared" ca="1" si="6"/>
        <v/>
      </c>
      <c r="B164" s="66"/>
      <c r="C164" s="66"/>
      <c r="D164" s="67"/>
      <c r="E164" s="68"/>
      <c r="F164" s="82"/>
      <c r="G164" s="82"/>
      <c r="H164" s="60" t="str">
        <f t="shared" si="7"/>
        <v/>
      </c>
      <c r="I164" s="76" t="str">
        <f t="shared" si="8"/>
        <v/>
      </c>
      <c r="J164" s="75"/>
    </row>
    <row r="165" spans="1:10" x14ac:dyDescent="0.2">
      <c r="A165" s="43" t="str">
        <f t="shared" ca="1" si="6"/>
        <v/>
      </c>
      <c r="B165" s="66"/>
      <c r="C165" s="66"/>
      <c r="D165" s="67"/>
      <c r="E165" s="68"/>
      <c r="F165" s="82"/>
      <c r="G165" s="82"/>
      <c r="H165" s="60" t="str">
        <f t="shared" si="7"/>
        <v/>
      </c>
      <c r="I165" s="76" t="str">
        <f t="shared" si="8"/>
        <v/>
      </c>
      <c r="J165" s="75"/>
    </row>
    <row r="166" spans="1:10" x14ac:dyDescent="0.2">
      <c r="A166" s="43" t="str">
        <f t="shared" ca="1" si="6"/>
        <v/>
      </c>
      <c r="B166" s="66"/>
      <c r="C166" s="66"/>
      <c r="D166" s="67"/>
      <c r="E166" s="68"/>
      <c r="F166" s="82"/>
      <c r="G166" s="82"/>
      <c r="H166" s="60" t="str">
        <f t="shared" si="7"/>
        <v/>
      </c>
      <c r="I166" s="76" t="str">
        <f t="shared" si="8"/>
        <v/>
      </c>
      <c r="J166" s="75"/>
    </row>
    <row r="167" spans="1:10" x14ac:dyDescent="0.2">
      <c r="A167" s="43" t="str">
        <f t="shared" ca="1" si="6"/>
        <v/>
      </c>
      <c r="B167" s="66"/>
      <c r="C167" s="66"/>
      <c r="D167" s="67"/>
      <c r="E167" s="68"/>
      <c r="F167" s="82"/>
      <c r="G167" s="82"/>
      <c r="H167" s="60" t="str">
        <f t="shared" si="7"/>
        <v/>
      </c>
      <c r="I167" s="76" t="str">
        <f t="shared" si="8"/>
        <v/>
      </c>
      <c r="J167" s="75"/>
    </row>
    <row r="168" spans="1:10" x14ac:dyDescent="0.2">
      <c r="A168" s="43" t="str">
        <f t="shared" ca="1" si="6"/>
        <v/>
      </c>
      <c r="B168" s="66"/>
      <c r="C168" s="66"/>
      <c r="D168" s="67"/>
      <c r="E168" s="68"/>
      <c r="F168" s="82"/>
      <c r="G168" s="82"/>
      <c r="H168" s="60" t="str">
        <f t="shared" si="7"/>
        <v/>
      </c>
      <c r="I168" s="76" t="str">
        <f t="shared" si="8"/>
        <v/>
      </c>
      <c r="J168" s="75"/>
    </row>
    <row r="169" spans="1:10" x14ac:dyDescent="0.2">
      <c r="A169" s="43" t="str">
        <f t="shared" ca="1" si="6"/>
        <v/>
      </c>
      <c r="B169" s="66"/>
      <c r="C169" s="66"/>
      <c r="D169" s="67"/>
      <c r="E169" s="68"/>
      <c r="F169" s="82"/>
      <c r="G169" s="82"/>
      <c r="H169" s="60" t="str">
        <f t="shared" si="7"/>
        <v/>
      </c>
      <c r="I169" s="76" t="str">
        <f t="shared" si="8"/>
        <v/>
      </c>
      <c r="J169" s="75"/>
    </row>
    <row r="170" spans="1:10" x14ac:dyDescent="0.2">
      <c r="A170" s="43" t="str">
        <f t="shared" ca="1" si="6"/>
        <v/>
      </c>
      <c r="B170" s="66"/>
      <c r="C170" s="66"/>
      <c r="D170" s="67"/>
      <c r="E170" s="68"/>
      <c r="F170" s="82"/>
      <c r="G170" s="82"/>
      <c r="H170" s="60" t="str">
        <f t="shared" si="7"/>
        <v/>
      </c>
      <c r="I170" s="76" t="str">
        <f t="shared" si="8"/>
        <v/>
      </c>
      <c r="J170" s="75"/>
    </row>
    <row r="171" spans="1:10" x14ac:dyDescent="0.2">
      <c r="A171" s="43" t="str">
        <f t="shared" ca="1" si="6"/>
        <v/>
      </c>
      <c r="B171" s="66"/>
      <c r="C171" s="66"/>
      <c r="D171" s="67"/>
      <c r="E171" s="68"/>
      <c r="F171" s="82"/>
      <c r="G171" s="82"/>
      <c r="H171" s="60" t="str">
        <f t="shared" si="7"/>
        <v/>
      </c>
      <c r="I171" s="76" t="str">
        <f t="shared" si="8"/>
        <v/>
      </c>
      <c r="J171" s="75"/>
    </row>
    <row r="172" spans="1:10" x14ac:dyDescent="0.2">
      <c r="A172" s="43" t="str">
        <f t="shared" ca="1" si="6"/>
        <v/>
      </c>
      <c r="B172" s="66"/>
      <c r="C172" s="66"/>
      <c r="D172" s="67"/>
      <c r="E172" s="68"/>
      <c r="F172" s="82"/>
      <c r="G172" s="82"/>
      <c r="H172" s="60" t="str">
        <f t="shared" si="7"/>
        <v/>
      </c>
      <c r="I172" s="76" t="str">
        <f t="shared" si="8"/>
        <v/>
      </c>
      <c r="J172" s="75"/>
    </row>
    <row r="173" spans="1:10" x14ac:dyDescent="0.2">
      <c r="A173" s="43" t="str">
        <f t="shared" ca="1" si="6"/>
        <v/>
      </c>
      <c r="B173" s="66"/>
      <c r="C173" s="66"/>
      <c r="D173" s="67"/>
      <c r="E173" s="68"/>
      <c r="F173" s="82"/>
      <c r="G173" s="82"/>
      <c r="H173" s="60" t="str">
        <f t="shared" si="7"/>
        <v/>
      </c>
      <c r="I173" s="76" t="str">
        <f t="shared" si="8"/>
        <v/>
      </c>
      <c r="J173" s="75"/>
    </row>
    <row r="174" spans="1:10" x14ac:dyDescent="0.2">
      <c r="A174" s="43" t="str">
        <f t="shared" ca="1" si="6"/>
        <v/>
      </c>
      <c r="B174" s="66"/>
      <c r="C174" s="66"/>
      <c r="D174" s="67"/>
      <c r="E174" s="68"/>
      <c r="F174" s="82"/>
      <c r="G174" s="82"/>
      <c r="H174" s="60" t="str">
        <f t="shared" si="7"/>
        <v/>
      </c>
      <c r="I174" s="76" t="str">
        <f t="shared" si="8"/>
        <v/>
      </c>
      <c r="J174" s="75"/>
    </row>
    <row r="175" spans="1:10" x14ac:dyDescent="0.2">
      <c r="A175" s="43" t="str">
        <f t="shared" ca="1" si="6"/>
        <v/>
      </c>
      <c r="B175" s="66"/>
      <c r="C175" s="66"/>
      <c r="D175" s="67"/>
      <c r="E175" s="68"/>
      <c r="F175" s="82"/>
      <c r="G175" s="82"/>
      <c r="H175" s="60" t="str">
        <f t="shared" si="7"/>
        <v/>
      </c>
      <c r="I175" s="76" t="str">
        <f t="shared" si="8"/>
        <v/>
      </c>
      <c r="J175" s="75"/>
    </row>
    <row r="176" spans="1:10" x14ac:dyDescent="0.2">
      <c r="A176" s="43" t="str">
        <f t="shared" ca="1" si="6"/>
        <v/>
      </c>
      <c r="B176" s="66"/>
      <c r="C176" s="66"/>
      <c r="D176" s="67"/>
      <c r="E176" s="68"/>
      <c r="F176" s="82"/>
      <c r="G176" s="82"/>
      <c r="H176" s="60" t="str">
        <f t="shared" si="7"/>
        <v/>
      </c>
      <c r="I176" s="76" t="str">
        <f t="shared" si="8"/>
        <v/>
      </c>
      <c r="J176" s="75"/>
    </row>
    <row r="177" spans="1:10" x14ac:dyDescent="0.2">
      <c r="A177" s="43" t="str">
        <f t="shared" ca="1" si="6"/>
        <v/>
      </c>
      <c r="B177" s="66"/>
      <c r="C177" s="66"/>
      <c r="D177" s="67"/>
      <c r="E177" s="68"/>
      <c r="F177" s="82"/>
      <c r="G177" s="82"/>
      <c r="H177" s="60" t="str">
        <f t="shared" si="7"/>
        <v/>
      </c>
      <c r="I177" s="76" t="str">
        <f t="shared" si="8"/>
        <v/>
      </c>
      <c r="J177" s="75"/>
    </row>
    <row r="178" spans="1:10" x14ac:dyDescent="0.2">
      <c r="A178" s="43" t="str">
        <f t="shared" ca="1" si="6"/>
        <v/>
      </c>
      <c r="B178" s="66"/>
      <c r="C178" s="66"/>
      <c r="D178" s="67"/>
      <c r="E178" s="68"/>
      <c r="F178" s="82"/>
      <c r="G178" s="82"/>
      <c r="H178" s="60" t="str">
        <f t="shared" si="7"/>
        <v/>
      </c>
      <c r="I178" s="76" t="str">
        <f t="shared" si="8"/>
        <v/>
      </c>
      <c r="J178" s="75"/>
    </row>
    <row r="179" spans="1:10" x14ac:dyDescent="0.2">
      <c r="A179" s="43" t="str">
        <f t="shared" ca="1" si="6"/>
        <v/>
      </c>
      <c r="B179" s="66"/>
      <c r="C179" s="66"/>
      <c r="D179" s="67"/>
      <c r="E179" s="68"/>
      <c r="F179" s="82"/>
      <c r="G179" s="82"/>
      <c r="H179" s="60" t="str">
        <f t="shared" si="7"/>
        <v/>
      </c>
      <c r="I179" s="76" t="str">
        <f t="shared" si="8"/>
        <v/>
      </c>
      <c r="J179" s="75"/>
    </row>
    <row r="180" spans="1:10" x14ac:dyDescent="0.2">
      <c r="A180" s="43" t="str">
        <f t="shared" ca="1" si="6"/>
        <v/>
      </c>
      <c r="B180" s="66"/>
      <c r="C180" s="66"/>
      <c r="D180" s="67"/>
      <c r="E180" s="68"/>
      <c r="F180" s="82"/>
      <c r="G180" s="82"/>
      <c r="H180" s="60" t="str">
        <f t="shared" si="7"/>
        <v/>
      </c>
      <c r="I180" s="76" t="str">
        <f t="shared" si="8"/>
        <v/>
      </c>
      <c r="J180" s="75"/>
    </row>
    <row r="181" spans="1:10" x14ac:dyDescent="0.2">
      <c r="A181" s="43" t="str">
        <f t="shared" ca="1" si="6"/>
        <v/>
      </c>
      <c r="B181" s="66"/>
      <c r="C181" s="66"/>
      <c r="D181" s="67"/>
      <c r="E181" s="68"/>
      <c r="F181" s="82"/>
      <c r="G181" s="82"/>
      <c r="H181" s="60" t="str">
        <f t="shared" si="7"/>
        <v/>
      </c>
      <c r="I181" s="76" t="str">
        <f t="shared" si="8"/>
        <v/>
      </c>
      <c r="J181" s="75"/>
    </row>
    <row r="182" spans="1:10" x14ac:dyDescent="0.2">
      <c r="A182" s="43" t="str">
        <f t="shared" ca="1" si="6"/>
        <v/>
      </c>
      <c r="B182" s="66"/>
      <c r="C182" s="66"/>
      <c r="D182" s="67"/>
      <c r="E182" s="68"/>
      <c r="F182" s="82"/>
      <c r="G182" s="82"/>
      <c r="H182" s="60" t="str">
        <f t="shared" si="7"/>
        <v/>
      </c>
      <c r="I182" s="76" t="str">
        <f t="shared" si="8"/>
        <v/>
      </c>
      <c r="J182" s="75"/>
    </row>
    <row r="183" spans="1:10" x14ac:dyDescent="0.2">
      <c r="A183" s="43" t="str">
        <f t="shared" ca="1" si="6"/>
        <v/>
      </c>
      <c r="B183" s="66"/>
      <c r="C183" s="66"/>
      <c r="D183" s="67"/>
      <c r="E183" s="68"/>
      <c r="F183" s="82"/>
      <c r="G183" s="82"/>
      <c r="H183" s="60" t="str">
        <f t="shared" si="7"/>
        <v/>
      </c>
      <c r="I183" s="76" t="str">
        <f t="shared" si="8"/>
        <v/>
      </c>
      <c r="J183" s="75"/>
    </row>
    <row r="184" spans="1:10" x14ac:dyDescent="0.2">
      <c r="A184" s="43" t="str">
        <f t="shared" ca="1" si="6"/>
        <v/>
      </c>
      <c r="B184" s="66"/>
      <c r="C184" s="66"/>
      <c r="D184" s="67"/>
      <c r="E184" s="68"/>
      <c r="F184" s="82"/>
      <c r="G184" s="82"/>
      <c r="H184" s="60" t="str">
        <f t="shared" si="7"/>
        <v/>
      </c>
      <c r="I184" s="76" t="str">
        <f t="shared" si="8"/>
        <v/>
      </c>
      <c r="J184" s="75"/>
    </row>
    <row r="185" spans="1:10" x14ac:dyDescent="0.2">
      <c r="A185" s="43" t="str">
        <f t="shared" ca="1" si="6"/>
        <v/>
      </c>
      <c r="B185" s="66"/>
      <c r="C185" s="66"/>
      <c r="D185" s="67"/>
      <c r="E185" s="68"/>
      <c r="F185" s="82"/>
      <c r="G185" s="82"/>
      <c r="H185" s="60" t="str">
        <f t="shared" si="7"/>
        <v/>
      </c>
      <c r="I185" s="76" t="str">
        <f t="shared" si="8"/>
        <v/>
      </c>
      <c r="J185" s="75"/>
    </row>
    <row r="186" spans="1:10" x14ac:dyDescent="0.2">
      <c r="A186" s="43" t="str">
        <f t="shared" ca="1" si="6"/>
        <v/>
      </c>
      <c r="B186" s="66"/>
      <c r="C186" s="66"/>
      <c r="D186" s="67"/>
      <c r="E186" s="68"/>
      <c r="F186" s="82"/>
      <c r="G186" s="82"/>
      <c r="H186" s="60" t="str">
        <f t="shared" si="7"/>
        <v/>
      </c>
      <c r="I186" s="76" t="str">
        <f t="shared" si="8"/>
        <v/>
      </c>
      <c r="J186" s="75"/>
    </row>
    <row r="187" spans="1:10" x14ac:dyDescent="0.2">
      <c r="A187" s="43" t="str">
        <f t="shared" ca="1" si="6"/>
        <v/>
      </c>
      <c r="B187" s="66"/>
      <c r="C187" s="66"/>
      <c r="D187" s="67"/>
      <c r="E187" s="68"/>
      <c r="F187" s="82"/>
      <c r="G187" s="82"/>
      <c r="H187" s="60" t="str">
        <f t="shared" si="7"/>
        <v/>
      </c>
      <c r="I187" s="76" t="str">
        <f t="shared" si="8"/>
        <v/>
      </c>
      <c r="J187" s="75"/>
    </row>
    <row r="188" spans="1:10" x14ac:dyDescent="0.2">
      <c r="A188" s="43" t="str">
        <f t="shared" ca="1" si="6"/>
        <v/>
      </c>
      <c r="B188" s="66"/>
      <c r="C188" s="66"/>
      <c r="D188" s="67"/>
      <c r="E188" s="68"/>
      <c r="F188" s="82"/>
      <c r="G188" s="82"/>
      <c r="H188" s="60" t="str">
        <f t="shared" si="7"/>
        <v/>
      </c>
      <c r="I188" s="76" t="str">
        <f t="shared" si="8"/>
        <v/>
      </c>
      <c r="J188" s="75"/>
    </row>
    <row r="189" spans="1:10" x14ac:dyDescent="0.2">
      <c r="A189" s="43" t="str">
        <f t="shared" ca="1" si="6"/>
        <v/>
      </c>
      <c r="B189" s="66"/>
      <c r="C189" s="66"/>
      <c r="D189" s="67"/>
      <c r="E189" s="68"/>
      <c r="F189" s="82"/>
      <c r="G189" s="82"/>
      <c r="H189" s="60" t="str">
        <f t="shared" si="7"/>
        <v/>
      </c>
      <c r="I189" s="76" t="str">
        <f t="shared" si="8"/>
        <v/>
      </c>
      <c r="J189" s="75"/>
    </row>
    <row r="190" spans="1:10" x14ac:dyDescent="0.2">
      <c r="A190" s="43" t="str">
        <f t="shared" ca="1" si="6"/>
        <v/>
      </c>
      <c r="B190" s="66"/>
      <c r="C190" s="66"/>
      <c r="D190" s="67"/>
      <c r="E190" s="68"/>
      <c r="F190" s="82"/>
      <c r="G190" s="82"/>
      <c r="H190" s="60" t="str">
        <f t="shared" si="7"/>
        <v/>
      </c>
      <c r="I190" s="76" t="str">
        <f t="shared" si="8"/>
        <v/>
      </c>
      <c r="J190" s="75"/>
    </row>
    <row r="191" spans="1:10" x14ac:dyDescent="0.2">
      <c r="A191" s="43" t="str">
        <f t="shared" ca="1" si="6"/>
        <v/>
      </c>
      <c r="B191" s="66"/>
      <c r="C191" s="66"/>
      <c r="D191" s="67"/>
      <c r="E191" s="68"/>
      <c r="F191" s="82"/>
      <c r="G191" s="82"/>
      <c r="H191" s="60" t="str">
        <f t="shared" si="7"/>
        <v/>
      </c>
      <c r="I191" s="76" t="str">
        <f t="shared" si="8"/>
        <v/>
      </c>
      <c r="J191" s="75"/>
    </row>
    <row r="192" spans="1:10" x14ac:dyDescent="0.2">
      <c r="A192" s="43" t="str">
        <f t="shared" ca="1" si="6"/>
        <v/>
      </c>
      <c r="B192" s="66"/>
      <c r="C192" s="66"/>
      <c r="D192" s="67"/>
      <c r="E192" s="68"/>
      <c r="F192" s="82"/>
      <c r="G192" s="82"/>
      <c r="H192" s="60" t="str">
        <f t="shared" si="7"/>
        <v/>
      </c>
      <c r="I192" s="76" t="str">
        <f t="shared" si="8"/>
        <v/>
      </c>
      <c r="J192" s="75"/>
    </row>
    <row r="193" spans="1:10" x14ac:dyDescent="0.2">
      <c r="A193" s="43" t="str">
        <f t="shared" ca="1" si="6"/>
        <v/>
      </c>
      <c r="B193" s="66"/>
      <c r="C193" s="66"/>
      <c r="D193" s="67"/>
      <c r="E193" s="68"/>
      <c r="F193" s="82"/>
      <c r="G193" s="82"/>
      <c r="H193" s="60" t="str">
        <f t="shared" si="7"/>
        <v/>
      </c>
      <c r="I193" s="76" t="str">
        <f t="shared" si="8"/>
        <v/>
      </c>
      <c r="J193" s="75"/>
    </row>
    <row r="194" spans="1:10" x14ac:dyDescent="0.2">
      <c r="A194" s="43" t="str">
        <f t="shared" ca="1" si="6"/>
        <v/>
      </c>
      <c r="B194" s="66"/>
      <c r="C194" s="66"/>
      <c r="D194" s="67"/>
      <c r="E194" s="68"/>
      <c r="F194" s="82"/>
      <c r="G194" s="82"/>
      <c r="H194" s="60" t="str">
        <f t="shared" si="7"/>
        <v/>
      </c>
      <c r="I194" s="76" t="str">
        <f t="shared" si="8"/>
        <v/>
      </c>
      <c r="J194" s="75"/>
    </row>
    <row r="195" spans="1:10" x14ac:dyDescent="0.2">
      <c r="A195" s="43" t="str">
        <f t="shared" ca="1" si="6"/>
        <v/>
      </c>
      <c r="B195" s="66"/>
      <c r="C195" s="66"/>
      <c r="D195" s="67"/>
      <c r="E195" s="68"/>
      <c r="F195" s="82"/>
      <c r="G195" s="82"/>
      <c r="H195" s="60" t="str">
        <f t="shared" si="7"/>
        <v/>
      </c>
      <c r="I195" s="76" t="str">
        <f t="shared" si="8"/>
        <v/>
      </c>
      <c r="J195" s="75"/>
    </row>
    <row r="196" spans="1:10" x14ac:dyDescent="0.2">
      <c r="A196" s="43" t="str">
        <f t="shared" ca="1" si="6"/>
        <v/>
      </c>
      <c r="B196" s="66"/>
      <c r="C196" s="66"/>
      <c r="D196" s="67"/>
      <c r="E196" s="68"/>
      <c r="F196" s="82"/>
      <c r="G196" s="82"/>
      <c r="H196" s="60" t="str">
        <f t="shared" si="7"/>
        <v/>
      </c>
      <c r="I196" s="76" t="str">
        <f t="shared" si="8"/>
        <v/>
      </c>
      <c r="J196" s="75"/>
    </row>
    <row r="197" spans="1:10" x14ac:dyDescent="0.2">
      <c r="A197" s="43" t="str">
        <f t="shared" ca="1" si="6"/>
        <v/>
      </c>
      <c r="B197" s="66"/>
      <c r="C197" s="66"/>
      <c r="D197" s="67"/>
      <c r="E197" s="68"/>
      <c r="F197" s="82"/>
      <c r="G197" s="82"/>
      <c r="H197" s="60" t="str">
        <f t="shared" si="7"/>
        <v/>
      </c>
      <c r="I197" s="76" t="str">
        <f t="shared" si="8"/>
        <v/>
      </c>
      <c r="J197" s="75"/>
    </row>
  </sheetData>
  <sheetProtection algorithmName="SHA-512" hashValue="5YSz3ucIxTCIKVh33wHLhABR0JCZGqhdht5abh1B5Jrn0ZyA5vYGbUvJydpwnpB/z0Oq6d2E/e3XgcXL2uUYXw==" saltValue="MQi3llPltIPFfw6MvREodw==" spinCount="100000" sheet="1" objects="1" scenarios="1"/>
  <mergeCells count="2">
    <mergeCell ref="A1:J1"/>
    <mergeCell ref="D8:G8"/>
  </mergeCells>
  <phoneticPr fontId="0" type="noConversion"/>
  <conditionalFormatting sqref="E2:E3 B16:C197 J16:J197 E16:E197">
    <cfRule type="cellIs" dxfId="41" priority="74" stopIfTrue="1" operator="notEqual">
      <formula>""</formula>
    </cfRule>
  </conditionalFormatting>
  <conditionalFormatting sqref="D16:D197">
    <cfRule type="cellIs" dxfId="40" priority="10" stopIfTrue="1" operator="notEqual">
      <formula>""</formula>
    </cfRule>
  </conditionalFormatting>
  <conditionalFormatting sqref="H6">
    <cfRule type="cellIs" dxfId="39" priority="2" stopIfTrue="1" operator="equal">
      <formula>0</formula>
    </cfRule>
    <cfRule type="cellIs" dxfId="38" priority="3" stopIfTrue="1" operator="lessThan">
      <formula>$H$8</formula>
    </cfRule>
    <cfRule type="cellIs" dxfId="37" priority="4" stopIfTrue="1" operator="greaterThanOrEqual">
      <formula>$H$8</formula>
    </cfRule>
  </conditionalFormatting>
  <conditionalFormatting sqref="F16:G197">
    <cfRule type="cellIs" dxfId="36" priority="1" stopIfTrue="1" operator="notEqual">
      <formula>""</formula>
    </cfRule>
  </conditionalFormatting>
  <dataValidations count="1">
    <dataValidation type="custom" allowBlank="1" showInputMessage="1" showErrorMessage="1" errorTitle="Attenzione" error="Importo con solo 2 (due) posizioni decimali!!!" sqref="F16:G65536" xr:uid="{00000000-0002-0000-0200-000000000000}">
      <formula1>F16=ROUND(F16,2)</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8"/>
  <sheetViews>
    <sheetView topLeftCell="A52" zoomScaleNormal="100" workbookViewId="0">
      <selection activeCell="G57" sqref="G57"/>
    </sheetView>
  </sheetViews>
  <sheetFormatPr baseColWidth="10" defaultColWidth="9.140625" defaultRowHeight="12.75" x14ac:dyDescent="0.2"/>
  <cols>
    <col min="1" max="1" width="5.5703125" style="37" customWidth="1"/>
    <col min="2" max="2" width="13" style="1" customWidth="1"/>
    <col min="3" max="3" width="2.140625" style="11" bestFit="1" customWidth="1"/>
    <col min="4" max="4" width="57.7109375" style="1" customWidth="1"/>
    <col min="5" max="5" width="16.7109375" style="1" customWidth="1"/>
    <col min="6" max="6" width="15" style="77" customWidth="1"/>
    <col min="7" max="7" width="17" style="78" customWidth="1"/>
    <col min="8" max="8" width="17" style="37" customWidth="1"/>
    <col min="9" max="11" width="9.140625" style="37"/>
    <col min="12" max="12" width="12.42578125" style="37" bestFit="1" customWidth="1"/>
    <col min="13" max="16384" width="9.140625" style="37"/>
  </cols>
  <sheetData>
    <row r="1" spans="1:13" ht="15" x14ac:dyDescent="0.25">
      <c r="A1" s="143" t="s">
        <v>284</v>
      </c>
      <c r="B1" s="144"/>
      <c r="C1" s="144"/>
      <c r="D1" s="144"/>
      <c r="E1" s="144"/>
      <c r="F1" s="144"/>
      <c r="G1" s="144"/>
      <c r="H1" s="144"/>
      <c r="I1" s="145"/>
      <c r="J1" s="30"/>
    </row>
    <row r="2" spans="1:13" x14ac:dyDescent="0.2">
      <c r="F2" s="1"/>
      <c r="G2" s="1"/>
    </row>
    <row r="3" spans="1:13" x14ac:dyDescent="0.2">
      <c r="A3" s="1"/>
      <c r="F3" s="1"/>
      <c r="G3" s="1"/>
    </row>
    <row r="4" spans="1:13" x14ac:dyDescent="0.2">
      <c r="A4" s="1"/>
      <c r="F4" s="1"/>
      <c r="G4" s="1"/>
    </row>
    <row r="5" spans="1:13" ht="15" x14ac:dyDescent="0.2">
      <c r="A5" s="22"/>
      <c r="B5" s="22"/>
      <c r="C5" s="48"/>
      <c r="D5" s="23" t="s">
        <v>263</v>
      </c>
      <c r="E5" s="24"/>
      <c r="F5" s="24"/>
      <c r="G5" s="24"/>
      <c r="H5" s="25"/>
    </row>
    <row r="6" spans="1:13" x14ac:dyDescent="0.2">
      <c r="A6" s="1"/>
      <c r="F6" s="1"/>
      <c r="G6" s="1"/>
      <c r="H6" s="1"/>
    </row>
    <row r="7" spans="1:13" x14ac:dyDescent="0.2">
      <c r="A7" s="22"/>
      <c r="B7" s="22"/>
      <c r="C7" s="48"/>
      <c r="D7" s="140" t="s">
        <v>283</v>
      </c>
      <c r="E7" s="141"/>
      <c r="F7" s="141"/>
      <c r="G7" s="142"/>
      <c r="H7" s="105">
        <f>SUM($H$15:$H$9998)</f>
        <v>451233.62</v>
      </c>
    </row>
    <row r="8" spans="1:13" x14ac:dyDescent="0.2">
      <c r="F8" s="1"/>
      <c r="G8" s="1"/>
    </row>
    <row r="9" spans="1:13" x14ac:dyDescent="0.2">
      <c r="F9" s="1"/>
      <c r="G9" s="1"/>
    </row>
    <row r="10" spans="1:13" x14ac:dyDescent="0.2">
      <c r="F10" s="1"/>
      <c r="G10" s="56"/>
      <c r="H10" s="1"/>
    </row>
    <row r="11" spans="1:13" x14ac:dyDescent="0.2">
      <c r="F11" s="1"/>
      <c r="G11" s="56"/>
      <c r="H11" s="65"/>
    </row>
    <row r="12" spans="1:13" x14ac:dyDescent="0.2">
      <c r="A12" s="1"/>
      <c r="F12" s="1"/>
      <c r="G12" s="1"/>
    </row>
    <row r="13" spans="1:13" ht="15" x14ac:dyDescent="0.25">
      <c r="A13" s="13"/>
      <c r="B13" s="3" t="s">
        <v>285</v>
      </c>
      <c r="C13" s="44"/>
      <c r="D13" s="3"/>
      <c r="E13" s="3"/>
      <c r="F13" s="3"/>
      <c r="G13" s="3"/>
    </row>
    <row r="14" spans="1:13" ht="45.75" x14ac:dyDescent="0.2">
      <c r="A14" s="14" t="s">
        <v>255</v>
      </c>
      <c r="B14" s="14" t="s">
        <v>256</v>
      </c>
      <c r="C14" s="14" t="s">
        <v>244</v>
      </c>
      <c r="D14" s="15" t="s">
        <v>242</v>
      </c>
      <c r="E14" s="14" t="s">
        <v>257</v>
      </c>
      <c r="F14" s="14" t="s">
        <v>258</v>
      </c>
      <c r="G14" s="14" t="s">
        <v>259</v>
      </c>
      <c r="H14" s="14" t="s">
        <v>260</v>
      </c>
      <c r="I14" s="17" t="s">
        <v>262</v>
      </c>
      <c r="L14" s="81"/>
      <c r="M14" s="40"/>
    </row>
    <row r="15" spans="1:13" ht="25.5" x14ac:dyDescent="0.2">
      <c r="A15" s="90"/>
      <c r="B15" s="106" t="s">
        <v>1638</v>
      </c>
      <c r="C15" s="106" t="s">
        <v>243</v>
      </c>
      <c r="D15" s="107" t="s">
        <v>1639</v>
      </c>
      <c r="E15" s="107" t="s">
        <v>292</v>
      </c>
      <c r="F15" s="108"/>
      <c r="G15" s="108"/>
      <c r="H15" s="109" t="s">
        <v>289</v>
      </c>
      <c r="I15" s="97"/>
      <c r="J15" s="79"/>
    </row>
    <row r="16" spans="1:13" ht="51" x14ac:dyDescent="0.2">
      <c r="A16" s="90" t="s">
        <v>1640</v>
      </c>
      <c r="B16" s="106" t="s">
        <v>1641</v>
      </c>
      <c r="C16" s="106" t="s">
        <v>243</v>
      </c>
      <c r="D16" s="107" t="s">
        <v>1642</v>
      </c>
      <c r="E16" s="107" t="s">
        <v>1643</v>
      </c>
      <c r="F16" s="108">
        <v>1</v>
      </c>
      <c r="G16" s="108">
        <v>3342.5</v>
      </c>
      <c r="H16" s="109">
        <v>3342.5</v>
      </c>
      <c r="I16" s="97" t="s">
        <v>294</v>
      </c>
      <c r="J16" s="79"/>
    </row>
    <row r="17" spans="1:12" ht="25.5" x14ac:dyDescent="0.2">
      <c r="A17" s="90"/>
      <c r="B17" s="106" t="s">
        <v>1644</v>
      </c>
      <c r="C17" s="106" t="s">
        <v>243</v>
      </c>
      <c r="D17" s="107" t="s">
        <v>1645</v>
      </c>
      <c r="E17" s="107" t="s">
        <v>292</v>
      </c>
      <c r="F17" s="108"/>
      <c r="G17" s="108"/>
      <c r="H17" s="109"/>
      <c r="I17" s="97"/>
      <c r="J17" s="79"/>
      <c r="L17" s="42"/>
    </row>
    <row r="18" spans="1:12" ht="25.5" x14ac:dyDescent="0.2">
      <c r="A18" s="90"/>
      <c r="B18" s="106" t="s">
        <v>1646</v>
      </c>
      <c r="C18" s="106" t="s">
        <v>243</v>
      </c>
      <c r="D18" s="107" t="s">
        <v>1647</v>
      </c>
      <c r="E18" s="107" t="s">
        <v>292</v>
      </c>
      <c r="F18" s="108"/>
      <c r="G18" s="108"/>
      <c r="H18" s="109"/>
      <c r="I18" s="97"/>
      <c r="J18" s="79"/>
      <c r="L18" s="41"/>
    </row>
    <row r="19" spans="1:12" ht="25.5" x14ac:dyDescent="0.2">
      <c r="A19" s="90" t="s">
        <v>1648</v>
      </c>
      <c r="B19" s="106" t="s">
        <v>1649</v>
      </c>
      <c r="C19" s="106" t="s">
        <v>243</v>
      </c>
      <c r="D19" s="107" t="s">
        <v>1650</v>
      </c>
      <c r="E19" s="107" t="s">
        <v>1643</v>
      </c>
      <c r="F19" s="108">
        <v>1</v>
      </c>
      <c r="G19" s="108">
        <v>12667.4</v>
      </c>
      <c r="H19" s="109">
        <v>12667.4</v>
      </c>
      <c r="I19" s="97" t="s">
        <v>294</v>
      </c>
      <c r="J19" s="79"/>
    </row>
    <row r="20" spans="1:12" ht="51" x14ac:dyDescent="0.2">
      <c r="A20" s="90"/>
      <c r="B20" s="106" t="s">
        <v>1651</v>
      </c>
      <c r="C20" s="106" t="s">
        <v>243</v>
      </c>
      <c r="D20" s="107" t="s">
        <v>1652</v>
      </c>
      <c r="E20" s="107" t="s">
        <v>292</v>
      </c>
      <c r="F20" s="108"/>
      <c r="G20" s="108"/>
      <c r="H20" s="109"/>
      <c r="I20" s="97"/>
      <c r="J20" s="79"/>
    </row>
    <row r="21" spans="1:12" ht="25.5" x14ac:dyDescent="0.2">
      <c r="A21" s="90" t="s">
        <v>1653</v>
      </c>
      <c r="B21" s="106" t="s">
        <v>1654</v>
      </c>
      <c r="C21" s="106" t="s">
        <v>243</v>
      </c>
      <c r="D21" s="107" t="s">
        <v>1655</v>
      </c>
      <c r="E21" s="107" t="s">
        <v>1643</v>
      </c>
      <c r="F21" s="108">
        <v>1</v>
      </c>
      <c r="G21" s="108">
        <v>1518.48</v>
      </c>
      <c r="H21" s="109">
        <v>1518.48</v>
      </c>
      <c r="I21" s="97" t="s">
        <v>294</v>
      </c>
      <c r="J21" s="79"/>
    </row>
    <row r="22" spans="1:12" ht="51" x14ac:dyDescent="0.2">
      <c r="A22" s="90" t="s">
        <v>1656</v>
      </c>
      <c r="B22" s="106" t="s">
        <v>1657</v>
      </c>
      <c r="C22" s="106" t="s">
        <v>243</v>
      </c>
      <c r="D22" s="107" t="s">
        <v>1658</v>
      </c>
      <c r="E22" s="107" t="s">
        <v>1643</v>
      </c>
      <c r="F22" s="108">
        <v>1</v>
      </c>
      <c r="G22" s="108">
        <v>2604</v>
      </c>
      <c r="H22" s="109">
        <v>2604</v>
      </c>
      <c r="I22" s="97" t="s">
        <v>294</v>
      </c>
      <c r="J22" s="79"/>
      <c r="L22" s="41"/>
    </row>
    <row r="23" spans="1:12" ht="25.5" x14ac:dyDescent="0.2">
      <c r="A23" s="90"/>
      <c r="B23" s="106" t="s">
        <v>1659</v>
      </c>
      <c r="C23" s="106" t="s">
        <v>243</v>
      </c>
      <c r="D23" s="107" t="s">
        <v>1660</v>
      </c>
      <c r="E23" s="107" t="s">
        <v>292</v>
      </c>
      <c r="F23" s="108"/>
      <c r="G23" s="108"/>
      <c r="H23" s="109"/>
      <c r="I23" s="97"/>
      <c r="J23" s="79"/>
      <c r="L23" s="42"/>
    </row>
    <row r="24" spans="1:12" ht="25.5" x14ac:dyDescent="0.2">
      <c r="A24" s="90"/>
      <c r="B24" s="106" t="s">
        <v>1661</v>
      </c>
      <c r="C24" s="106" t="s">
        <v>243</v>
      </c>
      <c r="D24" s="107" t="s">
        <v>1662</v>
      </c>
      <c r="E24" s="107" t="s">
        <v>292</v>
      </c>
      <c r="F24" s="108"/>
      <c r="G24" s="108"/>
      <c r="H24" s="109"/>
      <c r="I24" s="97"/>
      <c r="J24" s="79"/>
      <c r="L24" s="41"/>
    </row>
    <row r="25" spans="1:12" ht="25.5" x14ac:dyDescent="0.2">
      <c r="A25" s="90" t="s">
        <v>1663</v>
      </c>
      <c r="B25" s="106" t="s">
        <v>1664</v>
      </c>
      <c r="C25" s="106" t="s">
        <v>243</v>
      </c>
      <c r="D25" s="107" t="s">
        <v>1665</v>
      </c>
      <c r="E25" s="107" t="s">
        <v>1643</v>
      </c>
      <c r="F25" s="108">
        <v>1</v>
      </c>
      <c r="G25" s="108">
        <v>737.01</v>
      </c>
      <c r="H25" s="109">
        <v>737.01</v>
      </c>
      <c r="I25" s="97" t="s">
        <v>294</v>
      </c>
      <c r="J25" s="79"/>
    </row>
    <row r="26" spans="1:12" ht="25.5" x14ac:dyDescent="0.2">
      <c r="A26" s="90"/>
      <c r="B26" s="106" t="s">
        <v>1666</v>
      </c>
      <c r="C26" s="106" t="s">
        <v>243</v>
      </c>
      <c r="D26" s="107" t="s">
        <v>1667</v>
      </c>
      <c r="E26" s="107" t="s">
        <v>292</v>
      </c>
      <c r="F26" s="108"/>
      <c r="G26" s="108"/>
      <c r="H26" s="109"/>
      <c r="I26" s="97"/>
      <c r="J26" s="79"/>
    </row>
    <row r="27" spans="1:12" ht="25.5" x14ac:dyDescent="0.2">
      <c r="A27" s="90"/>
      <c r="B27" s="106" t="s">
        <v>1668</v>
      </c>
      <c r="C27" s="106" t="s">
        <v>243</v>
      </c>
      <c r="D27" s="107" t="s">
        <v>1669</v>
      </c>
      <c r="E27" s="107" t="s">
        <v>292</v>
      </c>
      <c r="F27" s="108"/>
      <c r="G27" s="108"/>
      <c r="H27" s="109"/>
      <c r="I27" s="110"/>
      <c r="J27" s="79"/>
    </row>
    <row r="28" spans="1:12" ht="51" x14ac:dyDescent="0.2">
      <c r="A28" s="90" t="s">
        <v>1670</v>
      </c>
      <c r="B28" s="106" t="s">
        <v>1671</v>
      </c>
      <c r="C28" s="106" t="s">
        <v>243</v>
      </c>
      <c r="D28" s="107" t="s">
        <v>1672</v>
      </c>
      <c r="E28" s="107" t="s">
        <v>1643</v>
      </c>
      <c r="F28" s="108">
        <v>1</v>
      </c>
      <c r="G28" s="108">
        <v>16494.400000000001</v>
      </c>
      <c r="H28" s="109">
        <v>16494.400000000001</v>
      </c>
      <c r="I28" s="97" t="s">
        <v>294</v>
      </c>
      <c r="J28" s="79"/>
      <c r="L28" s="41"/>
    </row>
    <row r="29" spans="1:12" ht="25.5" x14ac:dyDescent="0.2">
      <c r="A29" s="90"/>
      <c r="B29" s="106" t="s">
        <v>1673</v>
      </c>
      <c r="C29" s="106" t="s">
        <v>243</v>
      </c>
      <c r="D29" s="107" t="s">
        <v>1674</v>
      </c>
      <c r="E29" s="107" t="s">
        <v>292</v>
      </c>
      <c r="F29" s="108"/>
      <c r="G29" s="108"/>
      <c r="H29" s="109"/>
      <c r="I29" s="97"/>
      <c r="J29" s="79"/>
      <c r="L29" s="42"/>
    </row>
    <row r="30" spans="1:12" ht="25.5" x14ac:dyDescent="0.2">
      <c r="A30" s="90" t="s">
        <v>1675</v>
      </c>
      <c r="B30" s="106" t="s">
        <v>1676</v>
      </c>
      <c r="C30" s="106" t="s">
        <v>243</v>
      </c>
      <c r="D30" s="107" t="s">
        <v>1677</v>
      </c>
      <c r="E30" s="107" t="s">
        <v>1643</v>
      </c>
      <c r="F30" s="108">
        <v>1</v>
      </c>
      <c r="G30" s="108">
        <v>4441.7</v>
      </c>
      <c r="H30" s="109">
        <v>4441.7</v>
      </c>
      <c r="I30" s="97" t="s">
        <v>294</v>
      </c>
      <c r="J30" s="79"/>
      <c r="L30" s="41"/>
    </row>
    <row r="31" spans="1:12" ht="25.5" x14ac:dyDescent="0.2">
      <c r="A31" s="90"/>
      <c r="B31" s="106" t="s">
        <v>1678</v>
      </c>
      <c r="C31" s="106" t="s">
        <v>243</v>
      </c>
      <c r="D31" s="107" t="s">
        <v>1679</v>
      </c>
      <c r="E31" s="107" t="s">
        <v>292</v>
      </c>
      <c r="F31" s="108"/>
      <c r="G31" s="108"/>
      <c r="H31" s="109"/>
      <c r="I31" s="97"/>
      <c r="J31" s="79"/>
    </row>
    <row r="32" spans="1:12" ht="25.5" x14ac:dyDescent="0.2">
      <c r="A32" s="90" t="s">
        <v>1680</v>
      </c>
      <c r="B32" s="106" t="s">
        <v>1681</v>
      </c>
      <c r="C32" s="106" t="s">
        <v>243</v>
      </c>
      <c r="D32" s="107" t="s">
        <v>1682</v>
      </c>
      <c r="E32" s="107" t="s">
        <v>1643</v>
      </c>
      <c r="F32" s="108">
        <v>1</v>
      </c>
      <c r="G32" s="108">
        <v>5900.76</v>
      </c>
      <c r="H32" s="109">
        <v>5900.76</v>
      </c>
      <c r="I32" s="97" t="s">
        <v>294</v>
      </c>
      <c r="J32" s="79"/>
    </row>
    <row r="33" spans="1:12" ht="25.5" x14ac:dyDescent="0.2">
      <c r="A33" s="90"/>
      <c r="B33" s="106" t="s">
        <v>1683</v>
      </c>
      <c r="C33" s="106" t="s">
        <v>243</v>
      </c>
      <c r="D33" s="107" t="s">
        <v>1684</v>
      </c>
      <c r="E33" s="107" t="s">
        <v>292</v>
      </c>
      <c r="F33" s="108"/>
      <c r="G33" s="108"/>
      <c r="H33" s="109">
        <v>0</v>
      </c>
      <c r="I33" s="110"/>
      <c r="J33" s="79"/>
    </row>
    <row r="34" spans="1:12" ht="25.5" x14ac:dyDescent="0.2">
      <c r="A34" s="90" t="s">
        <v>1685</v>
      </c>
      <c r="B34" s="106" t="s">
        <v>1686</v>
      </c>
      <c r="C34" s="106" t="s">
        <v>243</v>
      </c>
      <c r="D34" s="107" t="s">
        <v>1687</v>
      </c>
      <c r="E34" s="107" t="s">
        <v>1643</v>
      </c>
      <c r="F34" s="108">
        <v>1</v>
      </c>
      <c r="G34" s="108">
        <v>4855.84</v>
      </c>
      <c r="H34" s="109">
        <v>4855.84</v>
      </c>
      <c r="I34" s="97" t="s">
        <v>294</v>
      </c>
      <c r="J34" s="79"/>
      <c r="L34" s="41"/>
    </row>
    <row r="35" spans="1:12" ht="25.5" x14ac:dyDescent="0.2">
      <c r="A35" s="90"/>
      <c r="B35" s="106" t="s">
        <v>1688</v>
      </c>
      <c r="C35" s="106" t="s">
        <v>243</v>
      </c>
      <c r="D35" s="107" t="s">
        <v>1689</v>
      </c>
      <c r="E35" s="107" t="s">
        <v>292</v>
      </c>
      <c r="F35" s="108"/>
      <c r="G35" s="108"/>
      <c r="H35" s="109"/>
      <c r="I35" s="97"/>
      <c r="J35" s="79"/>
      <c r="L35" s="42"/>
    </row>
    <row r="36" spans="1:12" ht="25.5" x14ac:dyDescent="0.2">
      <c r="A36" s="90"/>
      <c r="B36" s="106" t="s">
        <v>1690</v>
      </c>
      <c r="C36" s="106" t="s">
        <v>243</v>
      </c>
      <c r="D36" s="107" t="s">
        <v>1691</v>
      </c>
      <c r="E36" s="107" t="s">
        <v>292</v>
      </c>
      <c r="F36" s="108"/>
      <c r="G36" s="108"/>
      <c r="H36" s="109"/>
      <c r="I36" s="97"/>
      <c r="J36" s="79"/>
      <c r="L36" s="41"/>
    </row>
    <row r="37" spans="1:12" ht="51" x14ac:dyDescent="0.2">
      <c r="A37" s="90" t="s">
        <v>1692</v>
      </c>
      <c r="B37" s="106" t="s">
        <v>1693</v>
      </c>
      <c r="C37" s="106" t="s">
        <v>243</v>
      </c>
      <c r="D37" s="107" t="s">
        <v>1694</v>
      </c>
      <c r="E37" s="107" t="s">
        <v>1643</v>
      </c>
      <c r="F37" s="108">
        <v>1</v>
      </c>
      <c r="G37" s="108">
        <v>1494.6</v>
      </c>
      <c r="H37" s="109">
        <v>1494.6</v>
      </c>
      <c r="I37" s="97" t="s">
        <v>294</v>
      </c>
      <c r="J37" s="79"/>
    </row>
    <row r="38" spans="1:12" ht="25.5" x14ac:dyDescent="0.2">
      <c r="A38" s="90"/>
      <c r="B38" s="106" t="s">
        <v>1695</v>
      </c>
      <c r="C38" s="106" t="s">
        <v>243</v>
      </c>
      <c r="D38" s="107" t="s">
        <v>1696</v>
      </c>
      <c r="E38" s="107" t="s">
        <v>292</v>
      </c>
      <c r="F38" s="108"/>
      <c r="G38" s="108"/>
      <c r="H38" s="109"/>
      <c r="I38" s="110"/>
      <c r="J38" s="79"/>
    </row>
    <row r="39" spans="1:12" ht="25.5" x14ac:dyDescent="0.2">
      <c r="A39" s="90" t="s">
        <v>1697</v>
      </c>
      <c r="B39" s="106" t="s">
        <v>1698</v>
      </c>
      <c r="C39" s="106" t="s">
        <v>243</v>
      </c>
      <c r="D39" s="107" t="s">
        <v>1699</v>
      </c>
      <c r="E39" s="107" t="s">
        <v>1643</v>
      </c>
      <c r="F39" s="108">
        <v>1</v>
      </c>
      <c r="G39" s="108">
        <v>4426.8</v>
      </c>
      <c r="H39" s="109">
        <v>4426.8</v>
      </c>
      <c r="I39" s="97" t="s">
        <v>294</v>
      </c>
      <c r="J39" s="79"/>
      <c r="L39" s="41"/>
    </row>
    <row r="40" spans="1:12" ht="25.5" x14ac:dyDescent="0.2">
      <c r="A40" s="90"/>
      <c r="B40" s="106" t="s">
        <v>1700</v>
      </c>
      <c r="C40" s="106" t="s">
        <v>243</v>
      </c>
      <c r="D40" s="107" t="s">
        <v>1701</v>
      </c>
      <c r="E40" s="107" t="s">
        <v>292</v>
      </c>
      <c r="F40" s="108"/>
      <c r="G40" s="108"/>
      <c r="H40" s="109"/>
      <c r="I40" s="97"/>
      <c r="J40" s="79"/>
      <c r="L40" s="42"/>
    </row>
    <row r="41" spans="1:12" ht="25.5" x14ac:dyDescent="0.2">
      <c r="A41" s="90"/>
      <c r="B41" s="106" t="s">
        <v>1702</v>
      </c>
      <c r="C41" s="106" t="s">
        <v>243</v>
      </c>
      <c r="D41" s="107" t="s">
        <v>1703</v>
      </c>
      <c r="E41" s="107" t="s">
        <v>292</v>
      </c>
      <c r="F41" s="108"/>
      <c r="G41" s="108"/>
      <c r="H41" s="109"/>
      <c r="I41" s="97"/>
      <c r="J41" s="79"/>
      <c r="L41" s="41"/>
    </row>
    <row r="42" spans="1:12" ht="25.5" x14ac:dyDescent="0.2">
      <c r="A42" s="90" t="s">
        <v>1704</v>
      </c>
      <c r="B42" s="106" t="s">
        <v>1705</v>
      </c>
      <c r="C42" s="106" t="s">
        <v>243</v>
      </c>
      <c r="D42" s="107" t="s">
        <v>1706</v>
      </c>
      <c r="E42" s="107" t="s">
        <v>1643</v>
      </c>
      <c r="F42" s="108">
        <v>1</v>
      </c>
      <c r="G42" s="108">
        <v>1776</v>
      </c>
      <c r="H42" s="109">
        <v>1776</v>
      </c>
      <c r="I42" s="97" t="s">
        <v>294</v>
      </c>
      <c r="J42" s="79"/>
    </row>
    <row r="43" spans="1:12" ht="51" x14ac:dyDescent="0.2">
      <c r="A43" s="90" t="s">
        <v>1707</v>
      </c>
      <c r="B43" s="106" t="s">
        <v>1708</v>
      </c>
      <c r="C43" s="106" t="s">
        <v>243</v>
      </c>
      <c r="D43" s="107" t="s">
        <v>1709</v>
      </c>
      <c r="E43" s="107" t="s">
        <v>1643</v>
      </c>
      <c r="F43" s="108">
        <v>1</v>
      </c>
      <c r="G43" s="108">
        <v>8601</v>
      </c>
      <c r="H43" s="109">
        <v>8601</v>
      </c>
      <c r="I43" s="97" t="s">
        <v>294</v>
      </c>
      <c r="J43" s="79"/>
    </row>
    <row r="44" spans="1:12" ht="25.5" x14ac:dyDescent="0.2">
      <c r="A44" s="90" t="s">
        <v>1710</v>
      </c>
      <c r="B44" s="106" t="s">
        <v>1711</v>
      </c>
      <c r="C44" s="106" t="s">
        <v>243</v>
      </c>
      <c r="D44" s="107" t="s">
        <v>1712</v>
      </c>
      <c r="E44" s="107" t="s">
        <v>1643</v>
      </c>
      <c r="F44" s="108">
        <v>1</v>
      </c>
      <c r="G44" s="108">
        <v>5110</v>
      </c>
      <c r="H44" s="109">
        <v>5110</v>
      </c>
      <c r="I44" s="97" t="s">
        <v>294</v>
      </c>
      <c r="J44" s="79"/>
    </row>
    <row r="45" spans="1:12" ht="25.5" x14ac:dyDescent="0.2">
      <c r="A45" s="90" t="s">
        <v>1713</v>
      </c>
      <c r="B45" s="106" t="s">
        <v>1714</v>
      </c>
      <c r="C45" s="106" t="s">
        <v>243</v>
      </c>
      <c r="D45" s="107" t="s">
        <v>1715</v>
      </c>
      <c r="E45" s="107" t="s">
        <v>1643</v>
      </c>
      <c r="F45" s="108">
        <v>1</v>
      </c>
      <c r="G45" s="108">
        <v>4338</v>
      </c>
      <c r="H45" s="109">
        <v>4338</v>
      </c>
      <c r="I45" s="97" t="s">
        <v>294</v>
      </c>
      <c r="J45" s="79"/>
      <c r="L45" s="41"/>
    </row>
    <row r="46" spans="1:12" ht="25.5" x14ac:dyDescent="0.2">
      <c r="A46" s="90" t="s">
        <v>1716</v>
      </c>
      <c r="B46" s="106" t="s">
        <v>1717</v>
      </c>
      <c r="C46" s="106" t="s">
        <v>243</v>
      </c>
      <c r="D46" s="107" t="s">
        <v>1718</v>
      </c>
      <c r="E46" s="107" t="s">
        <v>741</v>
      </c>
      <c r="F46" s="108">
        <v>1</v>
      </c>
      <c r="G46" s="108">
        <v>15200</v>
      </c>
      <c r="H46" s="109">
        <v>15200</v>
      </c>
      <c r="I46" s="97" t="s">
        <v>294</v>
      </c>
      <c r="J46" s="79"/>
      <c r="L46" s="42"/>
    </row>
    <row r="47" spans="1:12" ht="25.5" x14ac:dyDescent="0.2">
      <c r="A47" s="90"/>
      <c r="B47" s="106" t="s">
        <v>1719</v>
      </c>
      <c r="C47" s="106" t="s">
        <v>243</v>
      </c>
      <c r="D47" s="107" t="s">
        <v>1720</v>
      </c>
      <c r="E47" s="107" t="s">
        <v>292</v>
      </c>
      <c r="F47" s="108"/>
      <c r="G47" s="108"/>
      <c r="H47" s="109"/>
      <c r="I47" s="97"/>
      <c r="J47" s="79"/>
      <c r="L47" s="41"/>
    </row>
    <row r="48" spans="1:12" ht="25.5" x14ac:dyDescent="0.2">
      <c r="A48" s="90" t="s">
        <v>1721</v>
      </c>
      <c r="B48" s="106" t="s">
        <v>1722</v>
      </c>
      <c r="C48" s="106" t="s">
        <v>243</v>
      </c>
      <c r="D48" s="107" t="s">
        <v>1723</v>
      </c>
      <c r="E48" s="107" t="s">
        <v>1643</v>
      </c>
      <c r="F48" s="108">
        <v>1</v>
      </c>
      <c r="G48" s="108">
        <v>120609.96</v>
      </c>
      <c r="H48" s="109">
        <v>120609.96</v>
      </c>
      <c r="I48" s="97" t="s">
        <v>294</v>
      </c>
      <c r="J48" s="79"/>
    </row>
    <row r="49" spans="1:10" ht="25.5" x14ac:dyDescent="0.2">
      <c r="A49" s="90" t="s">
        <v>1724</v>
      </c>
      <c r="B49" s="106" t="s">
        <v>1725</v>
      </c>
      <c r="C49" s="106" t="s">
        <v>243</v>
      </c>
      <c r="D49" s="107" t="s">
        <v>1726</v>
      </c>
      <c r="E49" s="107" t="s">
        <v>1643</v>
      </c>
      <c r="F49" s="108">
        <v>1</v>
      </c>
      <c r="G49" s="108">
        <v>98571</v>
      </c>
      <c r="H49" s="109">
        <v>98571</v>
      </c>
      <c r="I49" s="97" t="s">
        <v>294</v>
      </c>
      <c r="J49" s="79"/>
    </row>
    <row r="50" spans="1:10" ht="25.5" x14ac:dyDescent="0.2">
      <c r="A50" s="90" t="s">
        <v>1727</v>
      </c>
      <c r="B50" s="106" t="s">
        <v>1728</v>
      </c>
      <c r="C50" s="106" t="s">
        <v>243</v>
      </c>
      <c r="D50" s="107" t="s">
        <v>1729</v>
      </c>
      <c r="E50" s="107" t="s">
        <v>1643</v>
      </c>
      <c r="F50" s="108">
        <v>1</v>
      </c>
      <c r="G50" s="108">
        <v>32497.919999999998</v>
      </c>
      <c r="H50" s="109">
        <v>32497.919999999998</v>
      </c>
      <c r="I50" s="97" t="s">
        <v>294</v>
      </c>
      <c r="J50" s="79"/>
    </row>
    <row r="51" spans="1:10" ht="63.75" x14ac:dyDescent="0.2">
      <c r="A51" s="90"/>
      <c r="B51" s="106" t="s">
        <v>1730</v>
      </c>
      <c r="C51" s="106" t="s">
        <v>243</v>
      </c>
      <c r="D51" s="107" t="s">
        <v>1731</v>
      </c>
      <c r="E51" s="107" t="s">
        <v>292</v>
      </c>
      <c r="F51" s="108"/>
      <c r="G51" s="108"/>
      <c r="H51" s="109"/>
      <c r="I51" s="97"/>
      <c r="J51" s="79"/>
    </row>
    <row r="52" spans="1:10" ht="25.5" x14ac:dyDescent="0.2">
      <c r="A52" s="90" t="s">
        <v>1732</v>
      </c>
      <c r="B52" s="106" t="s">
        <v>1733</v>
      </c>
      <c r="C52" s="106" t="s">
        <v>243</v>
      </c>
      <c r="D52" s="107" t="s">
        <v>1734</v>
      </c>
      <c r="E52" s="107" t="s">
        <v>1643</v>
      </c>
      <c r="F52" s="108">
        <v>1</v>
      </c>
      <c r="G52" s="108">
        <v>1045.8</v>
      </c>
      <c r="H52" s="109">
        <v>1045.8</v>
      </c>
      <c r="I52" s="97" t="s">
        <v>294</v>
      </c>
      <c r="J52" s="79"/>
    </row>
    <row r="53" spans="1:10" ht="38.25" x14ac:dyDescent="0.2">
      <c r="A53" s="90"/>
      <c r="B53" s="106" t="s">
        <v>1735</v>
      </c>
      <c r="C53" s="106" t="s">
        <v>243</v>
      </c>
      <c r="D53" s="107" t="s">
        <v>1736</v>
      </c>
      <c r="E53" s="107" t="s">
        <v>292</v>
      </c>
      <c r="F53" s="108"/>
      <c r="G53" s="108"/>
      <c r="H53" s="109"/>
      <c r="I53" s="97"/>
      <c r="J53" s="79"/>
    </row>
    <row r="54" spans="1:10" ht="25.5" x14ac:dyDescent="0.2">
      <c r="A54" s="90" t="s">
        <v>1737</v>
      </c>
      <c r="B54" s="106" t="s">
        <v>1738</v>
      </c>
      <c r="C54" s="106" t="s">
        <v>243</v>
      </c>
      <c r="D54" s="107" t="s">
        <v>1739</v>
      </c>
      <c r="E54" s="107" t="s">
        <v>1643</v>
      </c>
      <c r="F54" s="108">
        <v>1</v>
      </c>
      <c r="G54" s="108">
        <v>14971.32</v>
      </c>
      <c r="H54" s="109">
        <v>14971.32</v>
      </c>
      <c r="I54" s="97" t="s">
        <v>294</v>
      </c>
      <c r="J54" s="79"/>
    </row>
    <row r="55" spans="1:10" ht="25.5" x14ac:dyDescent="0.2">
      <c r="A55" s="90"/>
      <c r="B55" s="106" t="s">
        <v>1740</v>
      </c>
      <c r="C55" s="106" t="s">
        <v>243</v>
      </c>
      <c r="D55" s="107" t="s">
        <v>1741</v>
      </c>
      <c r="E55" s="107" t="s">
        <v>292</v>
      </c>
      <c r="F55" s="108"/>
      <c r="G55" s="108"/>
      <c r="H55" s="109"/>
      <c r="I55" s="97"/>
      <c r="J55" s="79"/>
    </row>
    <row r="56" spans="1:10" ht="25.5" x14ac:dyDescent="0.2">
      <c r="A56" s="90"/>
      <c r="B56" s="106" t="s">
        <v>1742</v>
      </c>
      <c r="C56" s="106" t="s">
        <v>243</v>
      </c>
      <c r="D56" s="107" t="s">
        <v>1743</v>
      </c>
      <c r="E56" s="107" t="s">
        <v>292</v>
      </c>
      <c r="F56" s="108"/>
      <c r="G56" s="108"/>
      <c r="H56" s="109"/>
      <c r="I56" s="97"/>
      <c r="J56" s="79"/>
    </row>
    <row r="57" spans="1:10" ht="38.25" x14ac:dyDescent="0.2">
      <c r="A57" s="90" t="s">
        <v>1744</v>
      </c>
      <c r="B57" s="106" t="s">
        <v>1745</v>
      </c>
      <c r="C57" s="106" t="s">
        <v>243</v>
      </c>
      <c r="D57" s="107" t="s">
        <v>1746</v>
      </c>
      <c r="E57" s="107" t="s">
        <v>1643</v>
      </c>
      <c r="F57" s="108">
        <v>1</v>
      </c>
      <c r="G57" s="108">
        <v>1214.24</v>
      </c>
      <c r="H57" s="109">
        <v>1214.24</v>
      </c>
      <c r="I57" s="97" t="s">
        <v>294</v>
      </c>
      <c r="J57" s="79"/>
    </row>
    <row r="58" spans="1:10" ht="25.5" x14ac:dyDescent="0.2">
      <c r="A58" s="90"/>
      <c r="B58" s="106" t="s">
        <v>1747</v>
      </c>
      <c r="C58" s="106" t="s">
        <v>243</v>
      </c>
      <c r="D58" s="107" t="s">
        <v>1748</v>
      </c>
      <c r="E58" s="107" t="s">
        <v>292</v>
      </c>
      <c r="F58" s="108"/>
      <c r="G58" s="108"/>
      <c r="H58" s="109"/>
      <c r="I58" s="97"/>
      <c r="J58" s="79"/>
    </row>
    <row r="59" spans="1:10" ht="25.5" x14ac:dyDescent="0.2">
      <c r="A59" s="90" t="s">
        <v>1749</v>
      </c>
      <c r="B59" s="106" t="s">
        <v>1750</v>
      </c>
      <c r="C59" s="106" t="s">
        <v>243</v>
      </c>
      <c r="D59" s="107" t="s">
        <v>1751</v>
      </c>
      <c r="E59" s="107" t="s">
        <v>1643</v>
      </c>
      <c r="F59" s="108">
        <v>1</v>
      </c>
      <c r="G59" s="108">
        <v>1418.88</v>
      </c>
      <c r="H59" s="109">
        <v>1418.88</v>
      </c>
      <c r="I59" s="97" t="s">
        <v>294</v>
      </c>
      <c r="J59" s="79"/>
    </row>
    <row r="60" spans="1:10" ht="51" x14ac:dyDescent="0.2">
      <c r="A60" s="90"/>
      <c r="B60" s="106" t="s">
        <v>1752</v>
      </c>
      <c r="C60" s="106" t="s">
        <v>243</v>
      </c>
      <c r="D60" s="107" t="s">
        <v>1753</v>
      </c>
      <c r="E60" s="107" t="s">
        <v>292</v>
      </c>
      <c r="F60" s="108"/>
      <c r="G60" s="108"/>
      <c r="H60" s="109"/>
      <c r="I60" s="97"/>
      <c r="J60" s="79"/>
    </row>
    <row r="61" spans="1:10" ht="25.5" x14ac:dyDescent="0.2">
      <c r="A61" s="90" t="s">
        <v>1754</v>
      </c>
      <c r="B61" s="106" t="s">
        <v>1755</v>
      </c>
      <c r="C61" s="106" t="s">
        <v>243</v>
      </c>
      <c r="D61" s="107" t="s">
        <v>1756</v>
      </c>
      <c r="E61" s="107" t="s">
        <v>1643</v>
      </c>
      <c r="F61" s="108">
        <v>1</v>
      </c>
      <c r="G61" s="108">
        <v>4920</v>
      </c>
      <c r="H61" s="109">
        <v>4920</v>
      </c>
      <c r="I61" s="97" t="s">
        <v>294</v>
      </c>
      <c r="J61" s="79"/>
    </row>
    <row r="62" spans="1:10" ht="25.5" x14ac:dyDescent="0.2">
      <c r="A62" s="90"/>
      <c r="B62" s="106" t="s">
        <v>1757</v>
      </c>
      <c r="C62" s="106" t="s">
        <v>243</v>
      </c>
      <c r="D62" s="107" t="s">
        <v>1758</v>
      </c>
      <c r="E62" s="107" t="s">
        <v>292</v>
      </c>
      <c r="F62" s="108"/>
      <c r="G62" s="108"/>
      <c r="H62" s="109"/>
      <c r="I62" s="97"/>
      <c r="J62" s="79"/>
    </row>
    <row r="63" spans="1:10" ht="25.5" x14ac:dyDescent="0.2">
      <c r="A63" s="90" t="s">
        <v>1759</v>
      </c>
      <c r="B63" s="106" t="s">
        <v>1760</v>
      </c>
      <c r="C63" s="106" t="s">
        <v>243</v>
      </c>
      <c r="D63" s="107" t="s">
        <v>1761</v>
      </c>
      <c r="E63" s="107" t="s">
        <v>1643</v>
      </c>
      <c r="F63" s="108">
        <v>1</v>
      </c>
      <c r="G63" s="108">
        <v>161.13999999999999</v>
      </c>
      <c r="H63" s="109">
        <v>161.13999999999999</v>
      </c>
      <c r="I63" s="97" t="s">
        <v>294</v>
      </c>
      <c r="J63" s="79"/>
    </row>
    <row r="64" spans="1:10" ht="25.5" x14ac:dyDescent="0.2">
      <c r="A64" s="90"/>
      <c r="B64" s="106" t="s">
        <v>1762</v>
      </c>
      <c r="C64" s="106" t="s">
        <v>243</v>
      </c>
      <c r="D64" s="107" t="s">
        <v>1763</v>
      </c>
      <c r="E64" s="107" t="s">
        <v>292</v>
      </c>
      <c r="F64" s="108"/>
      <c r="G64" s="108"/>
      <c r="H64" s="109"/>
      <c r="I64" s="97"/>
      <c r="J64" s="79"/>
    </row>
    <row r="65" spans="1:10" ht="38.25" x14ac:dyDescent="0.2">
      <c r="A65" s="90"/>
      <c r="B65" s="106" t="s">
        <v>1764</v>
      </c>
      <c r="C65" s="106" t="s">
        <v>243</v>
      </c>
      <c r="D65" s="107" t="s">
        <v>1765</v>
      </c>
      <c r="E65" s="107" t="s">
        <v>292</v>
      </c>
      <c r="F65" s="108"/>
      <c r="G65" s="108"/>
      <c r="H65" s="109"/>
      <c r="I65" s="97"/>
      <c r="J65" s="79"/>
    </row>
    <row r="66" spans="1:10" ht="25.5" x14ac:dyDescent="0.2">
      <c r="A66" s="90" t="s">
        <v>1766</v>
      </c>
      <c r="B66" s="106" t="s">
        <v>1767</v>
      </c>
      <c r="C66" s="106" t="s">
        <v>243</v>
      </c>
      <c r="D66" s="107" t="s">
        <v>1768</v>
      </c>
      <c r="E66" s="107" t="s">
        <v>1643</v>
      </c>
      <c r="F66" s="108">
        <v>1</v>
      </c>
      <c r="G66" s="108">
        <v>344.54</v>
      </c>
      <c r="H66" s="109">
        <v>344.54</v>
      </c>
      <c r="I66" s="97" t="s">
        <v>294</v>
      </c>
      <c r="J66" s="79"/>
    </row>
    <row r="67" spans="1:10" ht="63.75" x14ac:dyDescent="0.2">
      <c r="A67" s="90" t="s">
        <v>1769</v>
      </c>
      <c r="B67" s="106" t="s">
        <v>1770</v>
      </c>
      <c r="C67" s="106" t="s">
        <v>243</v>
      </c>
      <c r="D67" s="107" t="s">
        <v>1771</v>
      </c>
      <c r="E67" s="107" t="s">
        <v>1643</v>
      </c>
      <c r="F67" s="108">
        <v>1</v>
      </c>
      <c r="G67" s="108">
        <v>4831.2</v>
      </c>
      <c r="H67" s="109">
        <v>4831.2</v>
      </c>
      <c r="I67" s="97" t="s">
        <v>294</v>
      </c>
      <c r="J67" s="79"/>
    </row>
    <row r="68" spans="1:10" ht="51" x14ac:dyDescent="0.2">
      <c r="A68" s="90"/>
      <c r="B68" s="106" t="s">
        <v>1772</v>
      </c>
      <c r="C68" s="106" t="s">
        <v>243</v>
      </c>
      <c r="D68" s="107" t="s">
        <v>1773</v>
      </c>
      <c r="E68" s="107" t="s">
        <v>292</v>
      </c>
      <c r="F68" s="108"/>
      <c r="G68" s="108"/>
      <c r="H68" s="109"/>
      <c r="I68" s="97"/>
      <c r="J68" s="79"/>
    </row>
    <row r="69" spans="1:10" ht="25.5" x14ac:dyDescent="0.2">
      <c r="A69" s="90"/>
      <c r="B69" s="106" t="s">
        <v>1774</v>
      </c>
      <c r="C69" s="106" t="s">
        <v>243</v>
      </c>
      <c r="D69" s="107" t="s">
        <v>1775</v>
      </c>
      <c r="E69" s="107" t="s">
        <v>292</v>
      </c>
      <c r="F69" s="108"/>
      <c r="G69" s="108"/>
      <c r="H69" s="109"/>
      <c r="I69" s="97"/>
      <c r="J69" s="79"/>
    </row>
    <row r="70" spans="1:10" ht="63.75" x14ac:dyDescent="0.2">
      <c r="A70" s="90" t="s">
        <v>1776</v>
      </c>
      <c r="B70" s="106" t="s">
        <v>1777</v>
      </c>
      <c r="C70" s="106" t="s">
        <v>243</v>
      </c>
      <c r="D70" s="107" t="s">
        <v>1778</v>
      </c>
      <c r="E70" s="107" t="s">
        <v>1643</v>
      </c>
      <c r="F70" s="108">
        <v>1</v>
      </c>
      <c r="G70" s="108">
        <v>9655.2000000000007</v>
      </c>
      <c r="H70" s="109">
        <v>9655.2000000000007</v>
      </c>
      <c r="I70" s="97" t="s">
        <v>294</v>
      </c>
      <c r="J70" s="79"/>
    </row>
    <row r="71" spans="1:10" ht="25.5" x14ac:dyDescent="0.2">
      <c r="A71" s="90"/>
      <c r="B71" s="106" t="s">
        <v>1779</v>
      </c>
      <c r="C71" s="106" t="s">
        <v>243</v>
      </c>
      <c r="D71" s="107" t="s">
        <v>1780</v>
      </c>
      <c r="E71" s="107" t="s">
        <v>292</v>
      </c>
      <c r="F71" s="108"/>
      <c r="G71" s="108"/>
      <c r="H71" s="109"/>
      <c r="I71" s="97"/>
      <c r="J71" s="79"/>
    </row>
    <row r="72" spans="1:10" ht="25.5" x14ac:dyDescent="0.2">
      <c r="A72" s="90"/>
      <c r="B72" s="106" t="s">
        <v>1781</v>
      </c>
      <c r="C72" s="106" t="s">
        <v>243</v>
      </c>
      <c r="D72" s="107" t="s">
        <v>1782</v>
      </c>
      <c r="E72" s="107" t="s">
        <v>292</v>
      </c>
      <c r="F72" s="108"/>
      <c r="G72" s="108"/>
      <c r="H72" s="109"/>
      <c r="I72" s="97"/>
      <c r="J72" s="79"/>
    </row>
    <row r="73" spans="1:10" ht="25.5" x14ac:dyDescent="0.2">
      <c r="A73" s="90" t="s">
        <v>1783</v>
      </c>
      <c r="B73" s="106" t="s">
        <v>1784</v>
      </c>
      <c r="C73" s="106" t="s">
        <v>243</v>
      </c>
      <c r="D73" s="107" t="s">
        <v>1785</v>
      </c>
      <c r="E73" s="107" t="s">
        <v>1643</v>
      </c>
      <c r="F73" s="108">
        <v>1</v>
      </c>
      <c r="G73" s="108">
        <v>4760.8</v>
      </c>
      <c r="H73" s="109">
        <v>4760.8</v>
      </c>
      <c r="I73" s="97" t="s">
        <v>294</v>
      </c>
      <c r="J73" s="79"/>
    </row>
    <row r="74" spans="1:10" ht="25.5" x14ac:dyDescent="0.2">
      <c r="A74" s="90" t="s">
        <v>1786</v>
      </c>
      <c r="B74" s="106" t="s">
        <v>1787</v>
      </c>
      <c r="C74" s="106" t="s">
        <v>243</v>
      </c>
      <c r="D74" s="107" t="s">
        <v>1788</v>
      </c>
      <c r="E74" s="107" t="s">
        <v>1643</v>
      </c>
      <c r="F74" s="108">
        <v>1</v>
      </c>
      <c r="G74" s="108">
        <v>32500</v>
      </c>
      <c r="H74" s="109">
        <v>32500</v>
      </c>
      <c r="I74" s="97" t="s">
        <v>294</v>
      </c>
      <c r="J74" s="79"/>
    </row>
    <row r="75" spans="1:10" ht="25.5" x14ac:dyDescent="0.2">
      <c r="A75" s="90"/>
      <c r="B75" s="106" t="s">
        <v>1789</v>
      </c>
      <c r="C75" s="106" t="s">
        <v>243</v>
      </c>
      <c r="D75" s="107" t="s">
        <v>1790</v>
      </c>
      <c r="E75" s="107" t="s">
        <v>292</v>
      </c>
      <c r="F75" s="108"/>
      <c r="G75" s="108"/>
      <c r="H75" s="109"/>
      <c r="I75" s="97"/>
      <c r="J75" s="79"/>
    </row>
    <row r="76" spans="1:10" ht="63.75" x14ac:dyDescent="0.2">
      <c r="A76" s="90" t="s">
        <v>1791</v>
      </c>
      <c r="B76" s="106" t="s">
        <v>1792</v>
      </c>
      <c r="C76" s="106" t="s">
        <v>243</v>
      </c>
      <c r="D76" s="107" t="s">
        <v>1793</v>
      </c>
      <c r="E76" s="107" t="s">
        <v>1643</v>
      </c>
      <c r="F76" s="108">
        <v>1</v>
      </c>
      <c r="G76" s="108">
        <v>30223.13</v>
      </c>
      <c r="H76" s="109">
        <v>30223.13</v>
      </c>
      <c r="I76" s="97" t="s">
        <v>294</v>
      </c>
      <c r="J76" s="79"/>
    </row>
    <row r="77" spans="1:10" x14ac:dyDescent="0.2">
      <c r="A77" s="70" t="str">
        <f t="shared" ref="A77:A79" ca="1" si="0">+IF(NOT(ISBLANK(INDIRECT("e"&amp;ROW()))),MAX(INDIRECT("a$14:A"&amp;ROW()-1))+1,"")</f>
        <v/>
      </c>
      <c r="B77" s="71"/>
      <c r="C77" s="74"/>
      <c r="D77" s="72"/>
      <c r="E77" s="73"/>
      <c r="F77" s="80"/>
      <c r="G77" s="80"/>
      <c r="H77" s="60" t="str">
        <f t="shared" ref="H77:H79" si="1">+IF(AND(F77="",G77=""),"",ROUND(F77*G77,2))</f>
        <v/>
      </c>
      <c r="I77" s="75"/>
      <c r="J77" s="79"/>
    </row>
    <row r="78" spans="1:10" x14ac:dyDescent="0.2">
      <c r="A78" s="70" t="str">
        <f t="shared" ca="1" si="0"/>
        <v/>
      </c>
      <c r="B78" s="71"/>
      <c r="C78" s="74"/>
      <c r="D78" s="72"/>
      <c r="E78" s="73"/>
      <c r="F78" s="80"/>
      <c r="G78" s="80"/>
      <c r="H78" s="60" t="str">
        <f t="shared" si="1"/>
        <v/>
      </c>
      <c r="I78" s="75"/>
      <c r="J78" s="79"/>
    </row>
    <row r="79" spans="1:10" x14ac:dyDescent="0.2">
      <c r="A79" s="70" t="str">
        <f t="shared" ca="1" si="0"/>
        <v/>
      </c>
      <c r="B79" s="71"/>
      <c r="C79" s="74"/>
      <c r="D79" s="72"/>
      <c r="E79" s="73"/>
      <c r="F79" s="80"/>
      <c r="G79" s="80"/>
      <c r="H79" s="60" t="str">
        <f t="shared" si="1"/>
        <v/>
      </c>
      <c r="I79" s="75"/>
      <c r="J79" s="79"/>
    </row>
    <row r="80" spans="1:10" x14ac:dyDescent="0.2">
      <c r="A80" s="70" t="str">
        <f t="shared" ref="A80:A143" ca="1" si="2">+IF(NOT(ISBLANK(INDIRECT("e"&amp;ROW()))),MAX(INDIRECT("a$14:A"&amp;ROW()-1))+1,"")</f>
        <v/>
      </c>
      <c r="B80" s="71"/>
      <c r="C80" s="74"/>
      <c r="D80" s="72"/>
      <c r="E80" s="73"/>
      <c r="F80" s="80"/>
      <c r="G80" s="80"/>
      <c r="H80" s="60" t="str">
        <f t="shared" ref="H80:H143" si="3">+IF(AND(F80="",G80=""),"",ROUND(F80*G80,2))</f>
        <v/>
      </c>
      <c r="I80" s="75"/>
      <c r="J80" s="79"/>
    </row>
    <row r="81" spans="1:10" x14ac:dyDescent="0.2">
      <c r="A81" s="70" t="str">
        <f t="shared" ca="1" si="2"/>
        <v/>
      </c>
      <c r="B81" s="71"/>
      <c r="C81" s="74"/>
      <c r="D81" s="72"/>
      <c r="E81" s="73"/>
      <c r="F81" s="80"/>
      <c r="G81" s="80"/>
      <c r="H81" s="60" t="str">
        <f t="shared" si="3"/>
        <v/>
      </c>
      <c r="I81" s="75"/>
      <c r="J81" s="79"/>
    </row>
    <row r="82" spans="1:10" x14ac:dyDescent="0.2">
      <c r="A82" s="70" t="str">
        <f t="shared" ca="1" si="2"/>
        <v/>
      </c>
      <c r="B82" s="71"/>
      <c r="C82" s="74"/>
      <c r="D82" s="72"/>
      <c r="E82" s="73"/>
      <c r="F82" s="80"/>
      <c r="G82" s="80"/>
      <c r="H82" s="60" t="str">
        <f t="shared" si="3"/>
        <v/>
      </c>
      <c r="I82" s="75"/>
      <c r="J82" s="79"/>
    </row>
    <row r="83" spans="1:10" x14ac:dyDescent="0.2">
      <c r="A83" s="70" t="str">
        <f t="shared" ca="1" si="2"/>
        <v/>
      </c>
      <c r="B83" s="71"/>
      <c r="C83" s="74"/>
      <c r="D83" s="72"/>
      <c r="E83" s="73"/>
      <c r="F83" s="80"/>
      <c r="G83" s="80"/>
      <c r="H83" s="60" t="str">
        <f t="shared" si="3"/>
        <v/>
      </c>
      <c r="I83" s="75"/>
      <c r="J83" s="79"/>
    </row>
    <row r="84" spans="1:10" x14ac:dyDescent="0.2">
      <c r="A84" s="70" t="str">
        <f t="shared" ca="1" si="2"/>
        <v/>
      </c>
      <c r="B84" s="71"/>
      <c r="C84" s="74"/>
      <c r="D84" s="72"/>
      <c r="E84" s="73"/>
      <c r="F84" s="80"/>
      <c r="G84" s="80"/>
      <c r="H84" s="60" t="str">
        <f t="shared" si="3"/>
        <v/>
      </c>
      <c r="I84" s="75"/>
      <c r="J84" s="79"/>
    </row>
    <row r="85" spans="1:10" x14ac:dyDescent="0.2">
      <c r="A85" s="70" t="str">
        <f t="shared" ca="1" si="2"/>
        <v/>
      </c>
      <c r="B85" s="71"/>
      <c r="C85" s="74"/>
      <c r="D85" s="72"/>
      <c r="E85" s="73"/>
      <c r="F85" s="80"/>
      <c r="G85" s="80"/>
      <c r="H85" s="60" t="str">
        <f t="shared" si="3"/>
        <v/>
      </c>
      <c r="I85" s="75"/>
      <c r="J85" s="79"/>
    </row>
    <row r="86" spans="1:10" x14ac:dyDescent="0.2">
      <c r="A86" s="70" t="str">
        <f t="shared" ca="1" si="2"/>
        <v/>
      </c>
      <c r="B86" s="71"/>
      <c r="C86" s="74"/>
      <c r="D86" s="72"/>
      <c r="E86" s="73"/>
      <c r="F86" s="80"/>
      <c r="G86" s="80"/>
      <c r="H86" s="60" t="str">
        <f t="shared" si="3"/>
        <v/>
      </c>
      <c r="I86" s="75"/>
      <c r="J86" s="79"/>
    </row>
    <row r="87" spans="1:10" x14ac:dyDescent="0.2">
      <c r="A87" s="70" t="str">
        <f t="shared" ca="1" si="2"/>
        <v/>
      </c>
      <c r="B87" s="71"/>
      <c r="C87" s="74"/>
      <c r="D87" s="72"/>
      <c r="E87" s="73"/>
      <c r="F87" s="80"/>
      <c r="G87" s="80"/>
      <c r="H87" s="60" t="str">
        <f t="shared" si="3"/>
        <v/>
      </c>
      <c r="I87" s="75"/>
      <c r="J87" s="79"/>
    </row>
    <row r="88" spans="1:10" x14ac:dyDescent="0.2">
      <c r="A88" s="70" t="str">
        <f t="shared" ca="1" si="2"/>
        <v/>
      </c>
      <c r="B88" s="71"/>
      <c r="C88" s="74"/>
      <c r="D88" s="72"/>
      <c r="E88" s="73"/>
      <c r="F88" s="80"/>
      <c r="G88" s="80"/>
      <c r="H88" s="60" t="str">
        <f t="shared" si="3"/>
        <v/>
      </c>
      <c r="I88" s="75"/>
      <c r="J88" s="79"/>
    </row>
    <row r="89" spans="1:10" x14ac:dyDescent="0.2">
      <c r="A89" s="70" t="str">
        <f t="shared" ca="1" si="2"/>
        <v/>
      </c>
      <c r="B89" s="71"/>
      <c r="C89" s="74"/>
      <c r="D89" s="72"/>
      <c r="E89" s="73"/>
      <c r="F89" s="80"/>
      <c r="G89" s="80"/>
      <c r="H89" s="60" t="str">
        <f t="shared" si="3"/>
        <v/>
      </c>
      <c r="I89" s="75"/>
      <c r="J89" s="79"/>
    </row>
    <row r="90" spans="1:10" x14ac:dyDescent="0.2">
      <c r="A90" s="70" t="str">
        <f t="shared" ca="1" si="2"/>
        <v/>
      </c>
      <c r="B90" s="71"/>
      <c r="C90" s="74"/>
      <c r="D90" s="72"/>
      <c r="E90" s="73"/>
      <c r="F90" s="80"/>
      <c r="G90" s="80"/>
      <c r="H90" s="60" t="str">
        <f t="shared" si="3"/>
        <v/>
      </c>
      <c r="I90" s="75"/>
      <c r="J90" s="79"/>
    </row>
    <row r="91" spans="1:10" x14ac:dyDescent="0.2">
      <c r="A91" s="70" t="str">
        <f t="shared" ca="1" si="2"/>
        <v/>
      </c>
      <c r="B91" s="71"/>
      <c r="C91" s="74"/>
      <c r="D91" s="72"/>
      <c r="E91" s="73"/>
      <c r="F91" s="80"/>
      <c r="G91" s="80"/>
      <c r="H91" s="60" t="str">
        <f t="shared" si="3"/>
        <v/>
      </c>
      <c r="I91" s="75"/>
      <c r="J91" s="79"/>
    </row>
    <row r="92" spans="1:10" x14ac:dyDescent="0.2">
      <c r="A92" s="70" t="str">
        <f t="shared" ca="1" si="2"/>
        <v/>
      </c>
      <c r="B92" s="71"/>
      <c r="C92" s="74"/>
      <c r="D92" s="72"/>
      <c r="E92" s="73"/>
      <c r="F92" s="80"/>
      <c r="G92" s="80"/>
      <c r="H92" s="60" t="str">
        <f t="shared" si="3"/>
        <v/>
      </c>
      <c r="I92" s="75"/>
      <c r="J92" s="79"/>
    </row>
    <row r="93" spans="1:10" x14ac:dyDescent="0.2">
      <c r="A93" s="70" t="str">
        <f t="shared" ca="1" si="2"/>
        <v/>
      </c>
      <c r="B93" s="71"/>
      <c r="C93" s="74"/>
      <c r="D93" s="72"/>
      <c r="E93" s="73"/>
      <c r="F93" s="80"/>
      <c r="G93" s="80"/>
      <c r="H93" s="60" t="str">
        <f t="shared" si="3"/>
        <v/>
      </c>
      <c r="I93" s="75"/>
      <c r="J93" s="79"/>
    </row>
    <row r="94" spans="1:10" x14ac:dyDescent="0.2">
      <c r="A94" s="70" t="str">
        <f t="shared" ca="1" si="2"/>
        <v/>
      </c>
      <c r="B94" s="71"/>
      <c r="C94" s="74"/>
      <c r="D94" s="72"/>
      <c r="E94" s="73"/>
      <c r="F94" s="80"/>
      <c r="G94" s="80"/>
      <c r="H94" s="60" t="str">
        <f t="shared" si="3"/>
        <v/>
      </c>
      <c r="I94" s="75"/>
      <c r="J94" s="79"/>
    </row>
    <row r="95" spans="1:10" x14ac:dyDescent="0.2">
      <c r="A95" s="70" t="str">
        <f t="shared" ca="1" si="2"/>
        <v/>
      </c>
      <c r="B95" s="71"/>
      <c r="C95" s="74"/>
      <c r="D95" s="72"/>
      <c r="E95" s="73"/>
      <c r="F95" s="80"/>
      <c r="G95" s="80"/>
      <c r="H95" s="60" t="str">
        <f t="shared" si="3"/>
        <v/>
      </c>
      <c r="I95" s="75"/>
      <c r="J95" s="79"/>
    </row>
    <row r="96" spans="1:10" x14ac:dyDescent="0.2">
      <c r="A96" s="70" t="str">
        <f t="shared" ca="1" si="2"/>
        <v/>
      </c>
      <c r="B96" s="71"/>
      <c r="C96" s="74"/>
      <c r="D96" s="72"/>
      <c r="E96" s="73"/>
      <c r="F96" s="80"/>
      <c r="G96" s="80"/>
      <c r="H96" s="60" t="str">
        <f t="shared" si="3"/>
        <v/>
      </c>
      <c r="I96" s="75"/>
      <c r="J96" s="79"/>
    </row>
    <row r="97" spans="1:10" x14ac:dyDescent="0.2">
      <c r="A97" s="70" t="str">
        <f t="shared" ca="1" si="2"/>
        <v/>
      </c>
      <c r="B97" s="71"/>
      <c r="C97" s="74"/>
      <c r="D97" s="72"/>
      <c r="E97" s="73"/>
      <c r="F97" s="80"/>
      <c r="G97" s="80"/>
      <c r="H97" s="60" t="str">
        <f t="shared" si="3"/>
        <v/>
      </c>
      <c r="I97" s="75"/>
      <c r="J97" s="79"/>
    </row>
    <row r="98" spans="1:10" x14ac:dyDescent="0.2">
      <c r="A98" s="70" t="str">
        <f t="shared" ca="1" si="2"/>
        <v/>
      </c>
      <c r="B98" s="71"/>
      <c r="C98" s="74"/>
      <c r="D98" s="72"/>
      <c r="E98" s="73"/>
      <c r="F98" s="80"/>
      <c r="G98" s="80"/>
      <c r="H98" s="60" t="str">
        <f t="shared" si="3"/>
        <v/>
      </c>
      <c r="I98" s="75"/>
      <c r="J98" s="79"/>
    </row>
    <row r="99" spans="1:10" x14ac:dyDescent="0.2">
      <c r="A99" s="70" t="str">
        <f t="shared" ca="1" si="2"/>
        <v/>
      </c>
      <c r="B99" s="71"/>
      <c r="C99" s="74"/>
      <c r="D99" s="72"/>
      <c r="E99" s="73"/>
      <c r="F99" s="80"/>
      <c r="G99" s="80"/>
      <c r="H99" s="60" t="str">
        <f t="shared" si="3"/>
        <v/>
      </c>
      <c r="I99" s="75"/>
      <c r="J99" s="79"/>
    </row>
    <row r="100" spans="1:10" x14ac:dyDescent="0.2">
      <c r="A100" s="70" t="str">
        <f t="shared" ca="1" si="2"/>
        <v/>
      </c>
      <c r="B100" s="71"/>
      <c r="C100" s="74"/>
      <c r="D100" s="72"/>
      <c r="E100" s="73"/>
      <c r="F100" s="80"/>
      <c r="G100" s="80"/>
      <c r="H100" s="60" t="str">
        <f t="shared" si="3"/>
        <v/>
      </c>
      <c r="I100" s="75"/>
      <c r="J100" s="79"/>
    </row>
    <row r="101" spans="1:10" x14ac:dyDescent="0.2">
      <c r="A101" s="70" t="str">
        <f t="shared" ca="1" si="2"/>
        <v/>
      </c>
      <c r="B101" s="71"/>
      <c r="C101" s="74"/>
      <c r="D101" s="72"/>
      <c r="E101" s="73"/>
      <c r="F101" s="80"/>
      <c r="G101" s="80"/>
      <c r="H101" s="60" t="str">
        <f t="shared" si="3"/>
        <v/>
      </c>
      <c r="I101" s="75"/>
      <c r="J101" s="79"/>
    </row>
    <row r="102" spans="1:10" x14ac:dyDescent="0.2">
      <c r="A102" s="70" t="str">
        <f t="shared" ca="1" si="2"/>
        <v/>
      </c>
      <c r="B102" s="71"/>
      <c r="C102" s="74"/>
      <c r="D102" s="72"/>
      <c r="E102" s="73"/>
      <c r="F102" s="80"/>
      <c r="G102" s="80"/>
      <c r="H102" s="60" t="str">
        <f t="shared" si="3"/>
        <v/>
      </c>
      <c r="I102" s="75"/>
      <c r="J102" s="79"/>
    </row>
    <row r="103" spans="1:10" x14ac:dyDescent="0.2">
      <c r="A103" s="70" t="str">
        <f t="shared" ca="1" si="2"/>
        <v/>
      </c>
      <c r="B103" s="71"/>
      <c r="C103" s="74"/>
      <c r="D103" s="72"/>
      <c r="E103" s="73"/>
      <c r="F103" s="80"/>
      <c r="G103" s="80"/>
      <c r="H103" s="60" t="str">
        <f t="shared" si="3"/>
        <v/>
      </c>
      <c r="I103" s="75"/>
      <c r="J103" s="79"/>
    </row>
    <row r="104" spans="1:10" x14ac:dyDescent="0.2">
      <c r="A104" s="70" t="str">
        <f t="shared" ca="1" si="2"/>
        <v/>
      </c>
      <c r="B104" s="71"/>
      <c r="C104" s="74"/>
      <c r="D104" s="72"/>
      <c r="E104" s="73"/>
      <c r="F104" s="80"/>
      <c r="G104" s="80"/>
      <c r="H104" s="60" t="str">
        <f t="shared" si="3"/>
        <v/>
      </c>
      <c r="I104" s="75"/>
      <c r="J104" s="79"/>
    </row>
    <row r="105" spans="1:10" x14ac:dyDescent="0.2">
      <c r="A105" s="70" t="str">
        <f t="shared" ca="1" si="2"/>
        <v/>
      </c>
      <c r="B105" s="71"/>
      <c r="C105" s="74"/>
      <c r="D105" s="72"/>
      <c r="E105" s="73"/>
      <c r="F105" s="80"/>
      <c r="G105" s="80"/>
      <c r="H105" s="60" t="str">
        <f t="shared" si="3"/>
        <v/>
      </c>
      <c r="I105" s="75"/>
      <c r="J105" s="79"/>
    </row>
    <row r="106" spans="1:10" x14ac:dyDescent="0.2">
      <c r="A106" s="70" t="str">
        <f t="shared" ca="1" si="2"/>
        <v/>
      </c>
      <c r="B106" s="71"/>
      <c r="C106" s="74"/>
      <c r="D106" s="72"/>
      <c r="E106" s="73"/>
      <c r="F106" s="80"/>
      <c r="G106" s="80"/>
      <c r="H106" s="60" t="str">
        <f t="shared" si="3"/>
        <v/>
      </c>
      <c r="I106" s="75"/>
      <c r="J106" s="79"/>
    </row>
    <row r="107" spans="1:10" x14ac:dyDescent="0.2">
      <c r="A107" s="70" t="str">
        <f t="shared" ca="1" si="2"/>
        <v/>
      </c>
      <c r="B107" s="71"/>
      <c r="C107" s="74"/>
      <c r="D107" s="72"/>
      <c r="E107" s="73"/>
      <c r="F107" s="80"/>
      <c r="G107" s="80"/>
      <c r="H107" s="60" t="str">
        <f t="shared" si="3"/>
        <v/>
      </c>
      <c r="I107" s="75"/>
      <c r="J107" s="79"/>
    </row>
    <row r="108" spans="1:10" x14ac:dyDescent="0.2">
      <c r="A108" s="70" t="str">
        <f t="shared" ca="1" si="2"/>
        <v/>
      </c>
      <c r="B108" s="71"/>
      <c r="C108" s="74"/>
      <c r="D108" s="72"/>
      <c r="E108" s="73"/>
      <c r="F108" s="80"/>
      <c r="G108" s="80"/>
      <c r="H108" s="60" t="str">
        <f t="shared" si="3"/>
        <v/>
      </c>
      <c r="I108" s="75"/>
      <c r="J108" s="79"/>
    </row>
    <row r="109" spans="1:10" x14ac:dyDescent="0.2">
      <c r="A109" s="70" t="str">
        <f t="shared" ca="1" si="2"/>
        <v/>
      </c>
      <c r="B109" s="71"/>
      <c r="C109" s="74"/>
      <c r="D109" s="72"/>
      <c r="E109" s="73"/>
      <c r="F109" s="80"/>
      <c r="G109" s="80"/>
      <c r="H109" s="60" t="str">
        <f t="shared" si="3"/>
        <v/>
      </c>
      <c r="I109" s="75"/>
      <c r="J109" s="79"/>
    </row>
    <row r="110" spans="1:10" x14ac:dyDescent="0.2">
      <c r="A110" s="70" t="str">
        <f t="shared" ca="1" si="2"/>
        <v/>
      </c>
      <c r="B110" s="71"/>
      <c r="C110" s="74"/>
      <c r="D110" s="72"/>
      <c r="E110" s="73"/>
      <c r="F110" s="80"/>
      <c r="G110" s="80"/>
      <c r="H110" s="60" t="str">
        <f t="shared" si="3"/>
        <v/>
      </c>
      <c r="I110" s="75"/>
      <c r="J110" s="79"/>
    </row>
    <row r="111" spans="1:10" x14ac:dyDescent="0.2">
      <c r="A111" s="70" t="str">
        <f t="shared" ca="1" si="2"/>
        <v/>
      </c>
      <c r="B111" s="71"/>
      <c r="C111" s="74"/>
      <c r="D111" s="72"/>
      <c r="E111" s="73"/>
      <c r="F111" s="80"/>
      <c r="G111" s="80"/>
      <c r="H111" s="60" t="str">
        <f t="shared" si="3"/>
        <v/>
      </c>
      <c r="I111" s="75"/>
      <c r="J111" s="79"/>
    </row>
    <row r="112" spans="1:10" x14ac:dyDescent="0.2">
      <c r="A112" s="70" t="str">
        <f t="shared" ca="1" si="2"/>
        <v/>
      </c>
      <c r="B112" s="71"/>
      <c r="C112" s="74"/>
      <c r="D112" s="72"/>
      <c r="E112" s="73"/>
      <c r="F112" s="80"/>
      <c r="G112" s="80"/>
      <c r="H112" s="60" t="str">
        <f t="shared" si="3"/>
        <v/>
      </c>
      <c r="I112" s="75"/>
      <c r="J112" s="79"/>
    </row>
    <row r="113" spans="1:10" x14ac:dyDescent="0.2">
      <c r="A113" s="70" t="str">
        <f t="shared" ca="1" si="2"/>
        <v/>
      </c>
      <c r="B113" s="71"/>
      <c r="C113" s="74"/>
      <c r="D113" s="72"/>
      <c r="E113" s="73"/>
      <c r="F113" s="80"/>
      <c r="G113" s="80"/>
      <c r="H113" s="60" t="str">
        <f t="shared" si="3"/>
        <v/>
      </c>
      <c r="I113" s="75"/>
      <c r="J113" s="79"/>
    </row>
    <row r="114" spans="1:10" x14ac:dyDescent="0.2">
      <c r="A114" s="70" t="str">
        <f t="shared" ca="1" si="2"/>
        <v/>
      </c>
      <c r="B114" s="71"/>
      <c r="C114" s="74"/>
      <c r="D114" s="72"/>
      <c r="E114" s="73"/>
      <c r="F114" s="80"/>
      <c r="G114" s="80"/>
      <c r="H114" s="60" t="str">
        <f t="shared" si="3"/>
        <v/>
      </c>
      <c r="I114" s="75"/>
      <c r="J114" s="79"/>
    </row>
    <row r="115" spans="1:10" x14ac:dyDescent="0.2">
      <c r="A115" s="70" t="str">
        <f t="shared" ca="1" si="2"/>
        <v/>
      </c>
      <c r="B115" s="71"/>
      <c r="C115" s="74"/>
      <c r="D115" s="72"/>
      <c r="E115" s="73"/>
      <c r="F115" s="80"/>
      <c r="G115" s="80"/>
      <c r="H115" s="60" t="str">
        <f t="shared" si="3"/>
        <v/>
      </c>
      <c r="I115" s="75"/>
      <c r="J115" s="79"/>
    </row>
    <row r="116" spans="1:10" x14ac:dyDescent="0.2">
      <c r="A116" s="70" t="str">
        <f t="shared" ca="1" si="2"/>
        <v/>
      </c>
      <c r="B116" s="71"/>
      <c r="C116" s="74"/>
      <c r="D116" s="72"/>
      <c r="E116" s="73"/>
      <c r="F116" s="80"/>
      <c r="G116" s="80"/>
      <c r="H116" s="60" t="str">
        <f t="shared" si="3"/>
        <v/>
      </c>
      <c r="I116" s="75"/>
      <c r="J116" s="79"/>
    </row>
    <row r="117" spans="1:10" x14ac:dyDescent="0.2">
      <c r="A117" s="70" t="str">
        <f t="shared" ca="1" si="2"/>
        <v/>
      </c>
      <c r="B117" s="71"/>
      <c r="C117" s="74"/>
      <c r="D117" s="72"/>
      <c r="E117" s="73"/>
      <c r="F117" s="80"/>
      <c r="G117" s="80"/>
      <c r="H117" s="60" t="str">
        <f t="shared" si="3"/>
        <v/>
      </c>
      <c r="I117" s="75"/>
      <c r="J117" s="79"/>
    </row>
    <row r="118" spans="1:10" x14ac:dyDescent="0.2">
      <c r="A118" s="70" t="str">
        <f t="shared" ca="1" si="2"/>
        <v/>
      </c>
      <c r="B118" s="71"/>
      <c r="C118" s="74"/>
      <c r="D118" s="72"/>
      <c r="E118" s="73"/>
      <c r="F118" s="80"/>
      <c r="G118" s="80"/>
      <c r="H118" s="60" t="str">
        <f t="shared" si="3"/>
        <v/>
      </c>
      <c r="I118" s="75"/>
      <c r="J118" s="79"/>
    </row>
    <row r="119" spans="1:10" x14ac:dyDescent="0.2">
      <c r="A119" s="70" t="str">
        <f t="shared" ca="1" si="2"/>
        <v/>
      </c>
      <c r="B119" s="71"/>
      <c r="C119" s="74"/>
      <c r="D119" s="72"/>
      <c r="E119" s="73"/>
      <c r="F119" s="80"/>
      <c r="G119" s="80"/>
      <c r="H119" s="60" t="str">
        <f t="shared" si="3"/>
        <v/>
      </c>
      <c r="I119" s="75"/>
      <c r="J119" s="79"/>
    </row>
    <row r="120" spans="1:10" x14ac:dyDescent="0.2">
      <c r="A120" s="70" t="str">
        <f t="shared" ca="1" si="2"/>
        <v/>
      </c>
      <c r="B120" s="71"/>
      <c r="C120" s="74"/>
      <c r="D120" s="72"/>
      <c r="E120" s="73"/>
      <c r="F120" s="80"/>
      <c r="G120" s="80"/>
      <c r="H120" s="60" t="str">
        <f t="shared" si="3"/>
        <v/>
      </c>
      <c r="I120" s="75"/>
      <c r="J120" s="79"/>
    </row>
    <row r="121" spans="1:10" x14ac:dyDescent="0.2">
      <c r="A121" s="70" t="str">
        <f t="shared" ca="1" si="2"/>
        <v/>
      </c>
      <c r="B121" s="71"/>
      <c r="C121" s="74"/>
      <c r="D121" s="72"/>
      <c r="E121" s="73"/>
      <c r="F121" s="80"/>
      <c r="G121" s="80"/>
      <c r="H121" s="60" t="str">
        <f t="shared" si="3"/>
        <v/>
      </c>
      <c r="I121" s="75"/>
      <c r="J121" s="79"/>
    </row>
    <row r="122" spans="1:10" x14ac:dyDescent="0.2">
      <c r="A122" s="70" t="str">
        <f t="shared" ca="1" si="2"/>
        <v/>
      </c>
      <c r="B122" s="71"/>
      <c r="C122" s="74"/>
      <c r="D122" s="72"/>
      <c r="E122" s="73"/>
      <c r="F122" s="80"/>
      <c r="G122" s="80"/>
      <c r="H122" s="60" t="str">
        <f t="shared" si="3"/>
        <v/>
      </c>
      <c r="I122" s="75"/>
      <c r="J122" s="79"/>
    </row>
    <row r="123" spans="1:10" x14ac:dyDescent="0.2">
      <c r="A123" s="70" t="str">
        <f t="shared" ca="1" si="2"/>
        <v/>
      </c>
      <c r="B123" s="71"/>
      <c r="C123" s="74"/>
      <c r="D123" s="72"/>
      <c r="E123" s="73"/>
      <c r="F123" s="80"/>
      <c r="G123" s="80"/>
      <c r="H123" s="60" t="str">
        <f t="shared" si="3"/>
        <v/>
      </c>
      <c r="I123" s="75"/>
      <c r="J123" s="79"/>
    </row>
    <row r="124" spans="1:10" x14ac:dyDescent="0.2">
      <c r="A124" s="70" t="str">
        <f t="shared" ca="1" si="2"/>
        <v/>
      </c>
      <c r="B124" s="71"/>
      <c r="C124" s="74"/>
      <c r="D124" s="72"/>
      <c r="E124" s="73"/>
      <c r="F124" s="80"/>
      <c r="G124" s="80"/>
      <c r="H124" s="60" t="str">
        <f t="shared" si="3"/>
        <v/>
      </c>
      <c r="I124" s="75"/>
      <c r="J124" s="79"/>
    </row>
    <row r="125" spans="1:10" x14ac:dyDescent="0.2">
      <c r="A125" s="70" t="str">
        <f t="shared" ca="1" si="2"/>
        <v/>
      </c>
      <c r="B125" s="71"/>
      <c r="C125" s="74"/>
      <c r="D125" s="72"/>
      <c r="E125" s="73"/>
      <c r="F125" s="80"/>
      <c r="G125" s="80"/>
      <c r="H125" s="60" t="str">
        <f t="shared" si="3"/>
        <v/>
      </c>
      <c r="I125" s="75"/>
      <c r="J125" s="79"/>
    </row>
    <row r="126" spans="1:10" x14ac:dyDescent="0.2">
      <c r="A126" s="70" t="str">
        <f t="shared" ca="1" si="2"/>
        <v/>
      </c>
      <c r="B126" s="71"/>
      <c r="C126" s="74"/>
      <c r="D126" s="72"/>
      <c r="E126" s="73"/>
      <c r="F126" s="80"/>
      <c r="G126" s="80"/>
      <c r="H126" s="60" t="str">
        <f t="shared" si="3"/>
        <v/>
      </c>
      <c r="I126" s="75"/>
      <c r="J126" s="79"/>
    </row>
    <row r="127" spans="1:10" x14ac:dyDescent="0.2">
      <c r="A127" s="70" t="str">
        <f t="shared" ca="1" si="2"/>
        <v/>
      </c>
      <c r="B127" s="71"/>
      <c r="C127" s="74"/>
      <c r="D127" s="72"/>
      <c r="E127" s="73"/>
      <c r="F127" s="80"/>
      <c r="G127" s="80"/>
      <c r="H127" s="60" t="str">
        <f t="shared" si="3"/>
        <v/>
      </c>
      <c r="I127" s="75"/>
      <c r="J127" s="79"/>
    </row>
    <row r="128" spans="1:10" x14ac:dyDescent="0.2">
      <c r="A128" s="70" t="str">
        <f t="shared" ca="1" si="2"/>
        <v/>
      </c>
      <c r="B128" s="71"/>
      <c r="C128" s="74"/>
      <c r="D128" s="72"/>
      <c r="E128" s="73"/>
      <c r="F128" s="80"/>
      <c r="G128" s="80"/>
      <c r="H128" s="60" t="str">
        <f t="shared" si="3"/>
        <v/>
      </c>
      <c r="I128" s="75"/>
      <c r="J128" s="79"/>
    </row>
    <row r="129" spans="1:10" x14ac:dyDescent="0.2">
      <c r="A129" s="70" t="str">
        <f t="shared" ca="1" si="2"/>
        <v/>
      </c>
      <c r="B129" s="71"/>
      <c r="C129" s="74"/>
      <c r="D129" s="72"/>
      <c r="E129" s="73"/>
      <c r="F129" s="80"/>
      <c r="G129" s="80"/>
      <c r="H129" s="60" t="str">
        <f t="shared" si="3"/>
        <v/>
      </c>
      <c r="I129" s="75"/>
      <c r="J129" s="79"/>
    </row>
    <row r="130" spans="1:10" x14ac:dyDescent="0.2">
      <c r="A130" s="70" t="str">
        <f t="shared" ca="1" si="2"/>
        <v/>
      </c>
      <c r="B130" s="71"/>
      <c r="C130" s="74"/>
      <c r="D130" s="72"/>
      <c r="E130" s="73"/>
      <c r="F130" s="80"/>
      <c r="G130" s="80"/>
      <c r="H130" s="60" t="str">
        <f t="shared" si="3"/>
        <v/>
      </c>
      <c r="I130" s="75"/>
      <c r="J130" s="79"/>
    </row>
    <row r="131" spans="1:10" x14ac:dyDescent="0.2">
      <c r="A131" s="70" t="str">
        <f t="shared" ca="1" si="2"/>
        <v/>
      </c>
      <c r="B131" s="71"/>
      <c r="C131" s="74"/>
      <c r="D131" s="72"/>
      <c r="E131" s="73"/>
      <c r="F131" s="80"/>
      <c r="G131" s="80"/>
      <c r="H131" s="60" t="str">
        <f t="shared" si="3"/>
        <v/>
      </c>
      <c r="I131" s="75"/>
      <c r="J131" s="79"/>
    </row>
    <row r="132" spans="1:10" x14ac:dyDescent="0.2">
      <c r="A132" s="70" t="str">
        <f t="shared" ca="1" si="2"/>
        <v/>
      </c>
      <c r="B132" s="71"/>
      <c r="C132" s="74"/>
      <c r="D132" s="72"/>
      <c r="E132" s="73"/>
      <c r="F132" s="80"/>
      <c r="G132" s="80"/>
      <c r="H132" s="60" t="str">
        <f t="shared" si="3"/>
        <v/>
      </c>
      <c r="I132" s="75"/>
      <c r="J132" s="79"/>
    </row>
    <row r="133" spans="1:10" x14ac:dyDescent="0.2">
      <c r="A133" s="70" t="str">
        <f t="shared" ca="1" si="2"/>
        <v/>
      </c>
      <c r="B133" s="71"/>
      <c r="C133" s="74"/>
      <c r="D133" s="72"/>
      <c r="E133" s="73"/>
      <c r="F133" s="80"/>
      <c r="G133" s="80"/>
      <c r="H133" s="60" t="str">
        <f t="shared" si="3"/>
        <v/>
      </c>
      <c r="I133" s="75"/>
      <c r="J133" s="79"/>
    </row>
    <row r="134" spans="1:10" x14ac:dyDescent="0.2">
      <c r="A134" s="70" t="str">
        <f t="shared" ca="1" si="2"/>
        <v/>
      </c>
      <c r="B134" s="71"/>
      <c r="C134" s="74"/>
      <c r="D134" s="72"/>
      <c r="E134" s="73"/>
      <c r="F134" s="80"/>
      <c r="G134" s="80"/>
      <c r="H134" s="60" t="str">
        <f t="shared" si="3"/>
        <v/>
      </c>
      <c r="I134" s="75"/>
      <c r="J134" s="79"/>
    </row>
    <row r="135" spans="1:10" x14ac:dyDescent="0.2">
      <c r="A135" s="70" t="str">
        <f t="shared" ca="1" si="2"/>
        <v/>
      </c>
      <c r="B135" s="71"/>
      <c r="C135" s="74"/>
      <c r="D135" s="72"/>
      <c r="E135" s="73"/>
      <c r="F135" s="80"/>
      <c r="G135" s="80"/>
      <c r="H135" s="60" t="str">
        <f t="shared" si="3"/>
        <v/>
      </c>
      <c r="I135" s="75"/>
      <c r="J135" s="79"/>
    </row>
    <row r="136" spans="1:10" x14ac:dyDescent="0.2">
      <c r="A136" s="70" t="str">
        <f t="shared" ca="1" si="2"/>
        <v/>
      </c>
      <c r="B136" s="71"/>
      <c r="C136" s="74"/>
      <c r="D136" s="72"/>
      <c r="E136" s="73"/>
      <c r="F136" s="80"/>
      <c r="G136" s="80"/>
      <c r="H136" s="60" t="str">
        <f t="shared" si="3"/>
        <v/>
      </c>
      <c r="I136" s="75"/>
      <c r="J136" s="79"/>
    </row>
    <row r="137" spans="1:10" x14ac:dyDescent="0.2">
      <c r="A137" s="70" t="str">
        <f t="shared" ca="1" si="2"/>
        <v/>
      </c>
      <c r="B137" s="71"/>
      <c r="C137" s="74"/>
      <c r="D137" s="72"/>
      <c r="E137" s="73"/>
      <c r="F137" s="80"/>
      <c r="G137" s="80"/>
      <c r="H137" s="60" t="str">
        <f t="shared" si="3"/>
        <v/>
      </c>
      <c r="I137" s="75"/>
      <c r="J137" s="79"/>
    </row>
    <row r="138" spans="1:10" x14ac:dyDescent="0.2">
      <c r="A138" s="70" t="str">
        <f t="shared" ca="1" si="2"/>
        <v/>
      </c>
      <c r="B138" s="71"/>
      <c r="C138" s="74"/>
      <c r="D138" s="72"/>
      <c r="E138" s="73"/>
      <c r="F138" s="80"/>
      <c r="G138" s="80"/>
      <c r="H138" s="60" t="str">
        <f t="shared" si="3"/>
        <v/>
      </c>
      <c r="I138" s="75"/>
      <c r="J138" s="79"/>
    </row>
    <row r="139" spans="1:10" x14ac:dyDescent="0.2">
      <c r="A139" s="70" t="str">
        <f t="shared" ca="1" si="2"/>
        <v/>
      </c>
      <c r="B139" s="71"/>
      <c r="C139" s="74"/>
      <c r="D139" s="72"/>
      <c r="E139" s="73"/>
      <c r="F139" s="80"/>
      <c r="G139" s="80"/>
      <c r="H139" s="60" t="str">
        <f t="shared" si="3"/>
        <v/>
      </c>
      <c r="I139" s="75"/>
      <c r="J139" s="79"/>
    </row>
    <row r="140" spans="1:10" x14ac:dyDescent="0.2">
      <c r="A140" s="70" t="str">
        <f t="shared" ca="1" si="2"/>
        <v/>
      </c>
      <c r="B140" s="71"/>
      <c r="C140" s="74"/>
      <c r="D140" s="72"/>
      <c r="E140" s="73"/>
      <c r="F140" s="80"/>
      <c r="G140" s="80"/>
      <c r="H140" s="60" t="str">
        <f t="shared" si="3"/>
        <v/>
      </c>
      <c r="I140" s="75"/>
      <c r="J140" s="79"/>
    </row>
    <row r="141" spans="1:10" x14ac:dyDescent="0.2">
      <c r="A141" s="70" t="str">
        <f t="shared" ca="1" si="2"/>
        <v/>
      </c>
      <c r="B141" s="71"/>
      <c r="C141" s="74"/>
      <c r="D141" s="72"/>
      <c r="E141" s="73"/>
      <c r="F141" s="80"/>
      <c r="G141" s="80"/>
      <c r="H141" s="60" t="str">
        <f t="shared" si="3"/>
        <v/>
      </c>
      <c r="I141" s="75"/>
      <c r="J141" s="79"/>
    </row>
    <row r="142" spans="1:10" x14ac:dyDescent="0.2">
      <c r="A142" s="70" t="str">
        <f t="shared" ca="1" si="2"/>
        <v/>
      </c>
      <c r="B142" s="71"/>
      <c r="C142" s="74"/>
      <c r="D142" s="72"/>
      <c r="E142" s="73"/>
      <c r="F142" s="80"/>
      <c r="G142" s="80"/>
      <c r="H142" s="60" t="str">
        <f t="shared" si="3"/>
        <v/>
      </c>
      <c r="I142" s="75"/>
      <c r="J142" s="79"/>
    </row>
    <row r="143" spans="1:10" x14ac:dyDescent="0.2">
      <c r="A143" s="70" t="str">
        <f t="shared" ca="1" si="2"/>
        <v/>
      </c>
      <c r="B143" s="71"/>
      <c r="C143" s="74"/>
      <c r="D143" s="72"/>
      <c r="E143" s="73"/>
      <c r="F143" s="80"/>
      <c r="G143" s="80"/>
      <c r="H143" s="60" t="str">
        <f t="shared" si="3"/>
        <v/>
      </c>
      <c r="I143" s="75"/>
      <c r="J143" s="79"/>
    </row>
    <row r="144" spans="1:10" x14ac:dyDescent="0.2">
      <c r="A144" s="70" t="str">
        <f t="shared" ref="A144:A198" ca="1" si="4">+IF(NOT(ISBLANK(INDIRECT("e"&amp;ROW()))),MAX(INDIRECT("a$14:A"&amp;ROW()-1))+1,"")</f>
        <v/>
      </c>
      <c r="B144" s="71"/>
      <c r="C144" s="74"/>
      <c r="D144" s="72"/>
      <c r="E144" s="73"/>
      <c r="F144" s="80"/>
      <c r="G144" s="80"/>
      <c r="H144" s="60" t="str">
        <f t="shared" ref="H144:H198" si="5">+IF(AND(F144="",G144=""),"",ROUND(F144*G144,2))</f>
        <v/>
      </c>
      <c r="I144" s="75"/>
      <c r="J144" s="79"/>
    </row>
    <row r="145" spans="1:10" x14ac:dyDescent="0.2">
      <c r="A145" s="70" t="str">
        <f t="shared" ca="1" si="4"/>
        <v/>
      </c>
      <c r="B145" s="71"/>
      <c r="C145" s="74"/>
      <c r="D145" s="72"/>
      <c r="E145" s="73"/>
      <c r="F145" s="80"/>
      <c r="G145" s="80"/>
      <c r="H145" s="60" t="str">
        <f t="shared" si="5"/>
        <v/>
      </c>
      <c r="I145" s="75"/>
      <c r="J145" s="79"/>
    </row>
    <row r="146" spans="1:10" x14ac:dyDescent="0.2">
      <c r="A146" s="70" t="str">
        <f t="shared" ca="1" si="4"/>
        <v/>
      </c>
      <c r="B146" s="71"/>
      <c r="C146" s="74"/>
      <c r="D146" s="72"/>
      <c r="E146" s="73"/>
      <c r="F146" s="80"/>
      <c r="G146" s="80"/>
      <c r="H146" s="60" t="str">
        <f t="shared" si="5"/>
        <v/>
      </c>
      <c r="I146" s="75"/>
      <c r="J146" s="79"/>
    </row>
    <row r="147" spans="1:10" x14ac:dyDescent="0.2">
      <c r="A147" s="70" t="str">
        <f t="shared" ca="1" si="4"/>
        <v/>
      </c>
      <c r="B147" s="71"/>
      <c r="C147" s="74"/>
      <c r="D147" s="72"/>
      <c r="E147" s="73"/>
      <c r="F147" s="80"/>
      <c r="G147" s="80"/>
      <c r="H147" s="60" t="str">
        <f t="shared" si="5"/>
        <v/>
      </c>
      <c r="I147" s="75"/>
      <c r="J147" s="79"/>
    </row>
    <row r="148" spans="1:10" x14ac:dyDescent="0.2">
      <c r="A148" s="70" t="str">
        <f t="shared" ca="1" si="4"/>
        <v/>
      </c>
      <c r="B148" s="71"/>
      <c r="C148" s="74"/>
      <c r="D148" s="72"/>
      <c r="E148" s="73"/>
      <c r="F148" s="80"/>
      <c r="G148" s="80"/>
      <c r="H148" s="60" t="str">
        <f t="shared" si="5"/>
        <v/>
      </c>
      <c r="I148" s="75"/>
      <c r="J148" s="79"/>
    </row>
    <row r="149" spans="1:10" x14ac:dyDescent="0.2">
      <c r="A149" s="70" t="str">
        <f t="shared" ca="1" si="4"/>
        <v/>
      </c>
      <c r="B149" s="71"/>
      <c r="C149" s="74"/>
      <c r="D149" s="72"/>
      <c r="E149" s="73"/>
      <c r="F149" s="80"/>
      <c r="G149" s="80"/>
      <c r="H149" s="60" t="str">
        <f t="shared" si="5"/>
        <v/>
      </c>
      <c r="I149" s="75"/>
      <c r="J149" s="79"/>
    </row>
    <row r="150" spans="1:10" x14ac:dyDescent="0.2">
      <c r="A150" s="70" t="str">
        <f t="shared" ca="1" si="4"/>
        <v/>
      </c>
      <c r="B150" s="71"/>
      <c r="C150" s="74"/>
      <c r="D150" s="72"/>
      <c r="E150" s="73"/>
      <c r="F150" s="80"/>
      <c r="G150" s="80"/>
      <c r="H150" s="60" t="str">
        <f t="shared" si="5"/>
        <v/>
      </c>
      <c r="I150" s="75"/>
      <c r="J150" s="79"/>
    </row>
    <row r="151" spans="1:10" x14ac:dyDescent="0.2">
      <c r="A151" s="70" t="str">
        <f t="shared" ca="1" si="4"/>
        <v/>
      </c>
      <c r="B151" s="71"/>
      <c r="C151" s="74"/>
      <c r="D151" s="72"/>
      <c r="E151" s="73"/>
      <c r="F151" s="80"/>
      <c r="G151" s="80"/>
      <c r="H151" s="60" t="str">
        <f t="shared" si="5"/>
        <v/>
      </c>
      <c r="I151" s="75"/>
      <c r="J151" s="79"/>
    </row>
    <row r="152" spans="1:10" x14ac:dyDescent="0.2">
      <c r="A152" s="70" t="str">
        <f t="shared" ca="1" si="4"/>
        <v/>
      </c>
      <c r="B152" s="71"/>
      <c r="C152" s="74"/>
      <c r="D152" s="72"/>
      <c r="E152" s="73"/>
      <c r="F152" s="80"/>
      <c r="G152" s="80"/>
      <c r="H152" s="60" t="str">
        <f t="shared" si="5"/>
        <v/>
      </c>
      <c r="I152" s="75"/>
      <c r="J152" s="79"/>
    </row>
    <row r="153" spans="1:10" x14ac:dyDescent="0.2">
      <c r="A153" s="70" t="str">
        <f t="shared" ca="1" si="4"/>
        <v/>
      </c>
      <c r="B153" s="71"/>
      <c r="C153" s="74"/>
      <c r="D153" s="72"/>
      <c r="E153" s="73"/>
      <c r="F153" s="80"/>
      <c r="G153" s="80"/>
      <c r="H153" s="60" t="str">
        <f t="shared" si="5"/>
        <v/>
      </c>
      <c r="I153" s="75"/>
      <c r="J153" s="79"/>
    </row>
    <row r="154" spans="1:10" x14ac:dyDescent="0.2">
      <c r="A154" s="70" t="str">
        <f t="shared" ca="1" si="4"/>
        <v/>
      </c>
      <c r="B154" s="71"/>
      <c r="C154" s="74"/>
      <c r="D154" s="72"/>
      <c r="E154" s="73"/>
      <c r="F154" s="80"/>
      <c r="G154" s="80"/>
      <c r="H154" s="60" t="str">
        <f t="shared" si="5"/>
        <v/>
      </c>
      <c r="I154" s="75"/>
      <c r="J154" s="79"/>
    </row>
    <row r="155" spans="1:10" x14ac:dyDescent="0.2">
      <c r="A155" s="70" t="str">
        <f t="shared" ca="1" si="4"/>
        <v/>
      </c>
      <c r="B155" s="71"/>
      <c r="C155" s="74"/>
      <c r="D155" s="72"/>
      <c r="E155" s="73"/>
      <c r="F155" s="80"/>
      <c r="G155" s="80"/>
      <c r="H155" s="60" t="str">
        <f t="shared" si="5"/>
        <v/>
      </c>
      <c r="I155" s="75"/>
      <c r="J155" s="79"/>
    </row>
    <row r="156" spans="1:10" x14ac:dyDescent="0.2">
      <c r="A156" s="70" t="str">
        <f t="shared" ca="1" si="4"/>
        <v/>
      </c>
      <c r="B156" s="71"/>
      <c r="C156" s="74"/>
      <c r="D156" s="72"/>
      <c r="E156" s="73"/>
      <c r="F156" s="80"/>
      <c r="G156" s="80"/>
      <c r="H156" s="60" t="str">
        <f t="shared" si="5"/>
        <v/>
      </c>
      <c r="I156" s="75"/>
      <c r="J156" s="79"/>
    </row>
    <row r="157" spans="1:10" x14ac:dyDescent="0.2">
      <c r="A157" s="70" t="str">
        <f t="shared" ca="1" si="4"/>
        <v/>
      </c>
      <c r="B157" s="71"/>
      <c r="C157" s="74"/>
      <c r="D157" s="72"/>
      <c r="E157" s="73"/>
      <c r="F157" s="80"/>
      <c r="G157" s="80"/>
      <c r="H157" s="60" t="str">
        <f t="shared" si="5"/>
        <v/>
      </c>
      <c r="I157" s="75"/>
      <c r="J157" s="79"/>
    </row>
    <row r="158" spans="1:10" x14ac:dyDescent="0.2">
      <c r="A158" s="70" t="str">
        <f t="shared" ca="1" si="4"/>
        <v/>
      </c>
      <c r="B158" s="71"/>
      <c r="C158" s="74"/>
      <c r="D158" s="72"/>
      <c r="E158" s="73"/>
      <c r="F158" s="80"/>
      <c r="G158" s="80"/>
      <c r="H158" s="60" t="str">
        <f t="shared" si="5"/>
        <v/>
      </c>
      <c r="I158" s="75"/>
      <c r="J158" s="79"/>
    </row>
    <row r="159" spans="1:10" x14ac:dyDescent="0.2">
      <c r="A159" s="70" t="str">
        <f t="shared" ca="1" si="4"/>
        <v/>
      </c>
      <c r="B159" s="71"/>
      <c r="C159" s="74"/>
      <c r="D159" s="72"/>
      <c r="E159" s="73"/>
      <c r="F159" s="80"/>
      <c r="G159" s="80"/>
      <c r="H159" s="60" t="str">
        <f t="shared" si="5"/>
        <v/>
      </c>
      <c r="I159" s="75"/>
      <c r="J159" s="79"/>
    </row>
    <row r="160" spans="1:10" x14ac:dyDescent="0.2">
      <c r="A160" s="70" t="str">
        <f t="shared" ca="1" si="4"/>
        <v/>
      </c>
      <c r="B160" s="71"/>
      <c r="C160" s="74"/>
      <c r="D160" s="72"/>
      <c r="E160" s="73"/>
      <c r="F160" s="80"/>
      <c r="G160" s="80"/>
      <c r="H160" s="60" t="str">
        <f t="shared" si="5"/>
        <v/>
      </c>
      <c r="I160" s="75"/>
      <c r="J160" s="79"/>
    </row>
    <row r="161" spans="1:10" x14ac:dyDescent="0.2">
      <c r="A161" s="70" t="str">
        <f t="shared" ca="1" si="4"/>
        <v/>
      </c>
      <c r="B161" s="71"/>
      <c r="C161" s="74"/>
      <c r="D161" s="72"/>
      <c r="E161" s="73"/>
      <c r="F161" s="80"/>
      <c r="G161" s="80"/>
      <c r="H161" s="60" t="str">
        <f t="shared" si="5"/>
        <v/>
      </c>
      <c r="I161" s="75"/>
      <c r="J161" s="79"/>
    </row>
    <row r="162" spans="1:10" x14ac:dyDescent="0.2">
      <c r="A162" s="70" t="str">
        <f t="shared" ca="1" si="4"/>
        <v/>
      </c>
      <c r="B162" s="71"/>
      <c r="C162" s="74"/>
      <c r="D162" s="72"/>
      <c r="E162" s="73"/>
      <c r="F162" s="80"/>
      <c r="G162" s="80"/>
      <c r="H162" s="60" t="str">
        <f t="shared" si="5"/>
        <v/>
      </c>
      <c r="I162" s="75"/>
      <c r="J162" s="79"/>
    </row>
    <row r="163" spans="1:10" x14ac:dyDescent="0.2">
      <c r="A163" s="70" t="str">
        <f t="shared" ca="1" si="4"/>
        <v/>
      </c>
      <c r="B163" s="71"/>
      <c r="C163" s="74"/>
      <c r="D163" s="72"/>
      <c r="E163" s="73"/>
      <c r="F163" s="80"/>
      <c r="G163" s="80"/>
      <c r="H163" s="60" t="str">
        <f t="shared" si="5"/>
        <v/>
      </c>
      <c r="I163" s="75"/>
      <c r="J163" s="79"/>
    </row>
    <row r="164" spans="1:10" x14ac:dyDescent="0.2">
      <c r="A164" s="70" t="str">
        <f t="shared" ca="1" si="4"/>
        <v/>
      </c>
      <c r="B164" s="71"/>
      <c r="C164" s="74"/>
      <c r="D164" s="72"/>
      <c r="E164" s="73"/>
      <c r="F164" s="80"/>
      <c r="G164" s="80"/>
      <c r="H164" s="60" t="str">
        <f t="shared" si="5"/>
        <v/>
      </c>
      <c r="I164" s="75"/>
      <c r="J164" s="79"/>
    </row>
    <row r="165" spans="1:10" x14ac:dyDescent="0.2">
      <c r="A165" s="70" t="str">
        <f t="shared" ca="1" si="4"/>
        <v/>
      </c>
      <c r="B165" s="71"/>
      <c r="C165" s="74"/>
      <c r="D165" s="72"/>
      <c r="E165" s="73"/>
      <c r="F165" s="80"/>
      <c r="G165" s="80"/>
      <c r="H165" s="60" t="str">
        <f t="shared" si="5"/>
        <v/>
      </c>
      <c r="I165" s="75"/>
      <c r="J165" s="79"/>
    </row>
    <row r="166" spans="1:10" x14ac:dyDescent="0.2">
      <c r="A166" s="70" t="str">
        <f t="shared" ca="1" si="4"/>
        <v/>
      </c>
      <c r="B166" s="71"/>
      <c r="C166" s="74"/>
      <c r="D166" s="72"/>
      <c r="E166" s="73"/>
      <c r="F166" s="80"/>
      <c r="G166" s="80"/>
      <c r="H166" s="60" t="str">
        <f t="shared" si="5"/>
        <v/>
      </c>
      <c r="I166" s="75"/>
      <c r="J166" s="79"/>
    </row>
    <row r="167" spans="1:10" x14ac:dyDescent="0.2">
      <c r="A167" s="70" t="str">
        <f t="shared" ca="1" si="4"/>
        <v/>
      </c>
      <c r="B167" s="71"/>
      <c r="C167" s="74"/>
      <c r="D167" s="72"/>
      <c r="E167" s="73"/>
      <c r="F167" s="80"/>
      <c r="G167" s="80"/>
      <c r="H167" s="60" t="str">
        <f t="shared" si="5"/>
        <v/>
      </c>
      <c r="I167" s="75"/>
      <c r="J167" s="79"/>
    </row>
    <row r="168" spans="1:10" x14ac:dyDescent="0.2">
      <c r="A168" s="70" t="str">
        <f t="shared" ca="1" si="4"/>
        <v/>
      </c>
      <c r="B168" s="71"/>
      <c r="C168" s="74"/>
      <c r="D168" s="72"/>
      <c r="E168" s="73"/>
      <c r="F168" s="80"/>
      <c r="G168" s="80"/>
      <c r="H168" s="60" t="str">
        <f t="shared" si="5"/>
        <v/>
      </c>
      <c r="I168" s="75"/>
      <c r="J168" s="79"/>
    </row>
    <row r="169" spans="1:10" x14ac:dyDescent="0.2">
      <c r="A169" s="70" t="str">
        <f t="shared" ca="1" si="4"/>
        <v/>
      </c>
      <c r="B169" s="71"/>
      <c r="C169" s="74"/>
      <c r="D169" s="72"/>
      <c r="E169" s="73"/>
      <c r="F169" s="80"/>
      <c r="G169" s="80"/>
      <c r="H169" s="60" t="str">
        <f t="shared" si="5"/>
        <v/>
      </c>
      <c r="I169" s="75"/>
      <c r="J169" s="79"/>
    </row>
    <row r="170" spans="1:10" x14ac:dyDescent="0.2">
      <c r="A170" s="70" t="str">
        <f t="shared" ca="1" si="4"/>
        <v/>
      </c>
      <c r="B170" s="71"/>
      <c r="C170" s="74"/>
      <c r="D170" s="72"/>
      <c r="E170" s="73"/>
      <c r="F170" s="80"/>
      <c r="G170" s="80"/>
      <c r="H170" s="60" t="str">
        <f t="shared" si="5"/>
        <v/>
      </c>
      <c r="I170" s="75"/>
      <c r="J170" s="79"/>
    </row>
    <row r="171" spans="1:10" x14ac:dyDescent="0.2">
      <c r="A171" s="70" t="str">
        <f t="shared" ca="1" si="4"/>
        <v/>
      </c>
      <c r="B171" s="71"/>
      <c r="C171" s="74"/>
      <c r="D171" s="72"/>
      <c r="E171" s="73"/>
      <c r="F171" s="80"/>
      <c r="G171" s="80"/>
      <c r="H171" s="60" t="str">
        <f t="shared" si="5"/>
        <v/>
      </c>
      <c r="I171" s="75"/>
      <c r="J171" s="79"/>
    </row>
    <row r="172" spans="1:10" x14ac:dyDescent="0.2">
      <c r="A172" s="70" t="str">
        <f t="shared" ca="1" si="4"/>
        <v/>
      </c>
      <c r="B172" s="71"/>
      <c r="C172" s="74"/>
      <c r="D172" s="72"/>
      <c r="E172" s="73"/>
      <c r="F172" s="80"/>
      <c r="G172" s="80"/>
      <c r="H172" s="60" t="str">
        <f t="shared" si="5"/>
        <v/>
      </c>
      <c r="I172" s="75"/>
      <c r="J172" s="79"/>
    </row>
    <row r="173" spans="1:10" x14ac:dyDescent="0.2">
      <c r="A173" s="70" t="str">
        <f t="shared" ca="1" si="4"/>
        <v/>
      </c>
      <c r="B173" s="71"/>
      <c r="C173" s="74"/>
      <c r="D173" s="72"/>
      <c r="E173" s="73"/>
      <c r="F173" s="80"/>
      <c r="G173" s="80"/>
      <c r="H173" s="60" t="str">
        <f t="shared" si="5"/>
        <v/>
      </c>
      <c r="I173" s="75"/>
      <c r="J173" s="79"/>
    </row>
    <row r="174" spans="1:10" x14ac:dyDescent="0.2">
      <c r="A174" s="70" t="str">
        <f t="shared" ca="1" si="4"/>
        <v/>
      </c>
      <c r="B174" s="71"/>
      <c r="C174" s="74"/>
      <c r="D174" s="72"/>
      <c r="E174" s="73"/>
      <c r="F174" s="80"/>
      <c r="G174" s="80"/>
      <c r="H174" s="60" t="str">
        <f t="shared" si="5"/>
        <v/>
      </c>
      <c r="I174" s="75"/>
      <c r="J174" s="79"/>
    </row>
    <row r="175" spans="1:10" x14ac:dyDescent="0.2">
      <c r="A175" s="70" t="str">
        <f t="shared" ca="1" si="4"/>
        <v/>
      </c>
      <c r="B175" s="71"/>
      <c r="C175" s="74"/>
      <c r="D175" s="72"/>
      <c r="E175" s="73"/>
      <c r="F175" s="80"/>
      <c r="G175" s="80"/>
      <c r="H175" s="60" t="str">
        <f t="shared" si="5"/>
        <v/>
      </c>
      <c r="I175" s="75"/>
      <c r="J175" s="79"/>
    </row>
    <row r="176" spans="1:10" x14ac:dyDescent="0.2">
      <c r="A176" s="70" t="str">
        <f t="shared" ca="1" si="4"/>
        <v/>
      </c>
      <c r="B176" s="71"/>
      <c r="C176" s="74"/>
      <c r="D176" s="72"/>
      <c r="E176" s="73"/>
      <c r="F176" s="80"/>
      <c r="G176" s="80"/>
      <c r="H176" s="60" t="str">
        <f t="shared" si="5"/>
        <v/>
      </c>
      <c r="I176" s="75"/>
      <c r="J176" s="79"/>
    </row>
    <row r="177" spans="1:10" x14ac:dyDescent="0.2">
      <c r="A177" s="70" t="str">
        <f t="shared" ca="1" si="4"/>
        <v/>
      </c>
      <c r="B177" s="71"/>
      <c r="C177" s="74"/>
      <c r="D177" s="72"/>
      <c r="E177" s="73"/>
      <c r="F177" s="80"/>
      <c r="G177" s="80"/>
      <c r="H177" s="60" t="str">
        <f t="shared" si="5"/>
        <v/>
      </c>
      <c r="I177" s="75"/>
      <c r="J177" s="79"/>
    </row>
    <row r="178" spans="1:10" x14ac:dyDescent="0.2">
      <c r="A178" s="70" t="str">
        <f t="shared" ca="1" si="4"/>
        <v/>
      </c>
      <c r="B178" s="71"/>
      <c r="C178" s="74"/>
      <c r="D178" s="72"/>
      <c r="E178" s="73"/>
      <c r="F178" s="80"/>
      <c r="G178" s="80"/>
      <c r="H178" s="60" t="str">
        <f t="shared" si="5"/>
        <v/>
      </c>
      <c r="I178" s="75"/>
      <c r="J178" s="79"/>
    </row>
    <row r="179" spans="1:10" x14ac:dyDescent="0.2">
      <c r="A179" s="70" t="str">
        <f t="shared" ca="1" si="4"/>
        <v/>
      </c>
      <c r="B179" s="71"/>
      <c r="C179" s="74"/>
      <c r="D179" s="72"/>
      <c r="E179" s="73"/>
      <c r="F179" s="80"/>
      <c r="G179" s="80"/>
      <c r="H179" s="60" t="str">
        <f t="shared" si="5"/>
        <v/>
      </c>
      <c r="I179" s="75"/>
      <c r="J179" s="79"/>
    </row>
    <row r="180" spans="1:10" x14ac:dyDescent="0.2">
      <c r="A180" s="70" t="str">
        <f t="shared" ca="1" si="4"/>
        <v/>
      </c>
      <c r="B180" s="71"/>
      <c r="C180" s="74"/>
      <c r="D180" s="72"/>
      <c r="E180" s="73"/>
      <c r="F180" s="80"/>
      <c r="G180" s="80"/>
      <c r="H180" s="60" t="str">
        <f t="shared" si="5"/>
        <v/>
      </c>
      <c r="I180" s="75"/>
      <c r="J180" s="79"/>
    </row>
    <row r="181" spans="1:10" x14ac:dyDescent="0.2">
      <c r="A181" s="70" t="str">
        <f t="shared" ca="1" si="4"/>
        <v/>
      </c>
      <c r="B181" s="71"/>
      <c r="C181" s="74"/>
      <c r="D181" s="72"/>
      <c r="E181" s="73"/>
      <c r="F181" s="80"/>
      <c r="G181" s="80"/>
      <c r="H181" s="60" t="str">
        <f t="shared" si="5"/>
        <v/>
      </c>
      <c r="I181" s="75"/>
      <c r="J181" s="79"/>
    </row>
    <row r="182" spans="1:10" x14ac:dyDescent="0.2">
      <c r="A182" s="70" t="str">
        <f t="shared" ca="1" si="4"/>
        <v/>
      </c>
      <c r="B182" s="71"/>
      <c r="C182" s="74"/>
      <c r="D182" s="72"/>
      <c r="E182" s="73"/>
      <c r="F182" s="80"/>
      <c r="G182" s="80"/>
      <c r="H182" s="60" t="str">
        <f t="shared" si="5"/>
        <v/>
      </c>
      <c r="I182" s="75"/>
      <c r="J182" s="79"/>
    </row>
    <row r="183" spans="1:10" x14ac:dyDescent="0.2">
      <c r="A183" s="70" t="str">
        <f t="shared" ca="1" si="4"/>
        <v/>
      </c>
      <c r="B183" s="71"/>
      <c r="C183" s="74"/>
      <c r="D183" s="72"/>
      <c r="E183" s="73"/>
      <c r="F183" s="80"/>
      <c r="G183" s="80"/>
      <c r="H183" s="60" t="str">
        <f t="shared" si="5"/>
        <v/>
      </c>
      <c r="I183" s="75"/>
      <c r="J183" s="79"/>
    </row>
    <row r="184" spans="1:10" x14ac:dyDescent="0.2">
      <c r="A184" s="70" t="str">
        <f t="shared" ca="1" si="4"/>
        <v/>
      </c>
      <c r="B184" s="71"/>
      <c r="C184" s="74"/>
      <c r="D184" s="72"/>
      <c r="E184" s="73"/>
      <c r="F184" s="80"/>
      <c r="G184" s="80"/>
      <c r="H184" s="60" t="str">
        <f t="shared" si="5"/>
        <v/>
      </c>
      <c r="I184" s="75"/>
      <c r="J184" s="79"/>
    </row>
    <row r="185" spans="1:10" x14ac:dyDescent="0.2">
      <c r="A185" s="70" t="str">
        <f t="shared" ca="1" si="4"/>
        <v/>
      </c>
      <c r="B185" s="71"/>
      <c r="C185" s="74"/>
      <c r="D185" s="72"/>
      <c r="E185" s="73"/>
      <c r="F185" s="80"/>
      <c r="G185" s="80"/>
      <c r="H185" s="60" t="str">
        <f t="shared" si="5"/>
        <v/>
      </c>
      <c r="I185" s="75"/>
      <c r="J185" s="79"/>
    </row>
    <row r="186" spans="1:10" x14ac:dyDescent="0.2">
      <c r="A186" s="70" t="str">
        <f t="shared" ca="1" si="4"/>
        <v/>
      </c>
      <c r="B186" s="71"/>
      <c r="C186" s="74"/>
      <c r="D186" s="72"/>
      <c r="E186" s="73"/>
      <c r="F186" s="80"/>
      <c r="G186" s="80"/>
      <c r="H186" s="60" t="str">
        <f t="shared" si="5"/>
        <v/>
      </c>
      <c r="I186" s="75"/>
      <c r="J186" s="79"/>
    </row>
    <row r="187" spans="1:10" x14ac:dyDescent="0.2">
      <c r="A187" s="70" t="str">
        <f t="shared" ca="1" si="4"/>
        <v/>
      </c>
      <c r="B187" s="71"/>
      <c r="C187" s="74"/>
      <c r="D187" s="72"/>
      <c r="E187" s="73"/>
      <c r="F187" s="80"/>
      <c r="G187" s="80"/>
      <c r="H187" s="60" t="str">
        <f t="shared" si="5"/>
        <v/>
      </c>
      <c r="I187" s="75"/>
      <c r="J187" s="79"/>
    </row>
    <row r="188" spans="1:10" x14ac:dyDescent="0.2">
      <c r="A188" s="70" t="str">
        <f t="shared" ca="1" si="4"/>
        <v/>
      </c>
      <c r="B188" s="71"/>
      <c r="C188" s="74"/>
      <c r="D188" s="72"/>
      <c r="E188" s="73"/>
      <c r="F188" s="80"/>
      <c r="G188" s="80"/>
      <c r="H188" s="60" t="str">
        <f t="shared" si="5"/>
        <v/>
      </c>
      <c r="I188" s="75"/>
      <c r="J188" s="79"/>
    </row>
    <row r="189" spans="1:10" x14ac:dyDescent="0.2">
      <c r="A189" s="70" t="str">
        <f t="shared" ca="1" si="4"/>
        <v/>
      </c>
      <c r="B189" s="71"/>
      <c r="C189" s="74"/>
      <c r="D189" s="72"/>
      <c r="E189" s="73"/>
      <c r="F189" s="80"/>
      <c r="G189" s="80"/>
      <c r="H189" s="60" t="str">
        <f t="shared" si="5"/>
        <v/>
      </c>
      <c r="I189" s="75"/>
      <c r="J189" s="79"/>
    </row>
    <row r="190" spans="1:10" x14ac:dyDescent="0.2">
      <c r="A190" s="70" t="str">
        <f t="shared" ca="1" si="4"/>
        <v/>
      </c>
      <c r="B190" s="71"/>
      <c r="C190" s="74"/>
      <c r="D190" s="72"/>
      <c r="E190" s="73"/>
      <c r="F190" s="80"/>
      <c r="G190" s="80"/>
      <c r="H190" s="60" t="str">
        <f t="shared" si="5"/>
        <v/>
      </c>
      <c r="I190" s="75"/>
      <c r="J190" s="79"/>
    </row>
    <row r="191" spans="1:10" x14ac:dyDescent="0.2">
      <c r="A191" s="70" t="str">
        <f t="shared" ca="1" si="4"/>
        <v/>
      </c>
      <c r="B191" s="71"/>
      <c r="C191" s="74"/>
      <c r="D191" s="72"/>
      <c r="E191" s="73"/>
      <c r="F191" s="80"/>
      <c r="G191" s="80"/>
      <c r="H191" s="60" t="str">
        <f t="shared" si="5"/>
        <v/>
      </c>
      <c r="I191" s="75"/>
      <c r="J191" s="79"/>
    </row>
    <row r="192" spans="1:10" x14ac:dyDescent="0.2">
      <c r="A192" s="70" t="str">
        <f t="shared" ca="1" si="4"/>
        <v/>
      </c>
      <c r="B192" s="71"/>
      <c r="C192" s="74"/>
      <c r="D192" s="72"/>
      <c r="E192" s="73"/>
      <c r="F192" s="80"/>
      <c r="G192" s="80"/>
      <c r="H192" s="60" t="str">
        <f t="shared" si="5"/>
        <v/>
      </c>
      <c r="I192" s="75"/>
      <c r="J192" s="79"/>
    </row>
    <row r="193" spans="1:10" x14ac:dyDescent="0.2">
      <c r="A193" s="70" t="str">
        <f t="shared" ca="1" si="4"/>
        <v/>
      </c>
      <c r="B193" s="71"/>
      <c r="C193" s="74"/>
      <c r="D193" s="72"/>
      <c r="E193" s="73"/>
      <c r="F193" s="80"/>
      <c r="G193" s="80"/>
      <c r="H193" s="60" t="str">
        <f t="shared" si="5"/>
        <v/>
      </c>
      <c r="I193" s="75"/>
      <c r="J193" s="79"/>
    </row>
    <row r="194" spans="1:10" x14ac:dyDescent="0.2">
      <c r="A194" s="70" t="str">
        <f t="shared" ca="1" si="4"/>
        <v/>
      </c>
      <c r="B194" s="71"/>
      <c r="C194" s="74"/>
      <c r="D194" s="72"/>
      <c r="E194" s="73"/>
      <c r="F194" s="80"/>
      <c r="G194" s="80"/>
      <c r="H194" s="60" t="str">
        <f t="shared" si="5"/>
        <v/>
      </c>
      <c r="I194" s="75"/>
      <c r="J194" s="79"/>
    </row>
    <row r="195" spans="1:10" x14ac:dyDescent="0.2">
      <c r="A195" s="70" t="str">
        <f t="shared" ca="1" si="4"/>
        <v/>
      </c>
      <c r="B195" s="71"/>
      <c r="C195" s="74"/>
      <c r="D195" s="72"/>
      <c r="E195" s="73"/>
      <c r="F195" s="80"/>
      <c r="G195" s="80"/>
      <c r="H195" s="60" t="str">
        <f t="shared" si="5"/>
        <v/>
      </c>
      <c r="I195" s="75"/>
      <c r="J195" s="79"/>
    </row>
    <row r="196" spans="1:10" x14ac:dyDescent="0.2">
      <c r="A196" s="70" t="str">
        <f t="shared" ca="1" si="4"/>
        <v/>
      </c>
      <c r="B196" s="71"/>
      <c r="C196" s="74"/>
      <c r="D196" s="72"/>
      <c r="E196" s="73"/>
      <c r="F196" s="80"/>
      <c r="G196" s="80"/>
      <c r="H196" s="60" t="str">
        <f t="shared" si="5"/>
        <v/>
      </c>
      <c r="I196" s="75"/>
      <c r="J196" s="79"/>
    </row>
    <row r="197" spans="1:10" x14ac:dyDescent="0.2">
      <c r="A197" s="70" t="str">
        <f t="shared" ca="1" si="4"/>
        <v/>
      </c>
      <c r="B197" s="71"/>
      <c r="C197" s="74"/>
      <c r="D197" s="72"/>
      <c r="E197" s="73"/>
      <c r="F197" s="80"/>
      <c r="G197" s="80"/>
      <c r="H197" s="60" t="str">
        <f t="shared" si="5"/>
        <v/>
      </c>
      <c r="I197" s="75"/>
      <c r="J197" s="79"/>
    </row>
    <row r="198" spans="1:10" x14ac:dyDescent="0.2">
      <c r="A198" s="70" t="str">
        <f t="shared" ca="1" si="4"/>
        <v/>
      </c>
      <c r="B198" s="71"/>
      <c r="C198" s="74"/>
      <c r="D198" s="72"/>
      <c r="E198" s="73"/>
      <c r="F198" s="80"/>
      <c r="G198" s="80"/>
      <c r="H198" s="60" t="str">
        <f t="shared" si="5"/>
        <v/>
      </c>
      <c r="I198" s="75"/>
      <c r="J198" s="79"/>
    </row>
  </sheetData>
  <sheetProtection algorithmName="SHA-512" hashValue="o6J2drsP4y1ZVBeewtkHEtxr6vyYbvHW39EwDdozuB9Q5SLIMvkwl/ooDi4GxZI4qfq4Ah0+f4Bu6TTkgA20MQ==" saltValue="voiD2/L1R/Y6MwrawVstuA==" spinCount="100000" sheet="1" objects="1" scenarios="1"/>
  <mergeCells count="2">
    <mergeCell ref="A1:I1"/>
    <mergeCell ref="D7:G7"/>
  </mergeCells>
  <conditionalFormatting sqref="I77:I198 B77:C198 E77:E198">
    <cfRule type="cellIs" dxfId="35" priority="37" stopIfTrue="1" operator="notEqual">
      <formula>""</formula>
    </cfRule>
  </conditionalFormatting>
  <conditionalFormatting sqref="D77:D198">
    <cfRule type="cellIs" dxfId="34" priority="36" stopIfTrue="1" operator="notEqual">
      <formula>""</formula>
    </cfRule>
  </conditionalFormatting>
  <conditionalFormatting sqref="H7">
    <cfRule type="cellIs" dxfId="33" priority="112" stopIfTrue="1" operator="equal">
      <formula>0</formula>
    </cfRule>
    <cfRule type="cellIs" dxfId="32" priority="113" stopIfTrue="1" operator="lessThan">
      <formula>#REF!</formula>
    </cfRule>
    <cfRule type="cellIs" dxfId="31" priority="114" stopIfTrue="1" operator="greaterThanOrEqual">
      <formula>#REF!</formula>
    </cfRule>
  </conditionalFormatting>
  <conditionalFormatting sqref="F77:G198">
    <cfRule type="cellIs" dxfId="30" priority="31" stopIfTrue="1" operator="notEqual">
      <formula>""</formula>
    </cfRule>
  </conditionalFormatting>
  <conditionalFormatting sqref="I29 I35:I36 I40:I41 I24 I47 B24:C76 E24:E76 I26 I31 I51 I53 I55:I56 I58 I60 I62 I64:I65 I68:I69 I71:I72 I75">
    <cfRule type="cellIs" dxfId="29" priority="30" stopIfTrue="1" operator="notEqual">
      <formula>""</formula>
    </cfRule>
  </conditionalFormatting>
  <conditionalFormatting sqref="B16:C23 E16:E23 D16:D76 F16:G76 B15:G15">
    <cfRule type="cellIs" dxfId="28" priority="29" stopIfTrue="1" operator="notEqual">
      <formula>""</formula>
    </cfRule>
  </conditionalFormatting>
  <conditionalFormatting sqref="I15:I23">
    <cfRule type="cellIs" dxfId="27" priority="28" stopIfTrue="1" operator="notEqual">
      <formula>""</formula>
    </cfRule>
  </conditionalFormatting>
  <conditionalFormatting sqref="I25">
    <cfRule type="cellIs" dxfId="26" priority="27" stopIfTrue="1" operator="notEqual">
      <formula>""</formula>
    </cfRule>
  </conditionalFormatting>
  <conditionalFormatting sqref="I28">
    <cfRule type="cellIs" dxfId="25" priority="26" stopIfTrue="1" operator="notEqual">
      <formula>""</formula>
    </cfRule>
  </conditionalFormatting>
  <conditionalFormatting sqref="I30">
    <cfRule type="cellIs" dxfId="24" priority="25" stopIfTrue="1" operator="notEqual">
      <formula>""</formula>
    </cfRule>
  </conditionalFormatting>
  <conditionalFormatting sqref="I32">
    <cfRule type="cellIs" dxfId="23" priority="24" stopIfTrue="1" operator="notEqual">
      <formula>""</formula>
    </cfRule>
  </conditionalFormatting>
  <conditionalFormatting sqref="I34">
    <cfRule type="cellIs" dxfId="22" priority="23" stopIfTrue="1" operator="notEqual">
      <formula>""</formula>
    </cfRule>
  </conditionalFormatting>
  <conditionalFormatting sqref="I37">
    <cfRule type="cellIs" dxfId="21" priority="22" stopIfTrue="1" operator="notEqual">
      <formula>""</formula>
    </cfRule>
  </conditionalFormatting>
  <conditionalFormatting sqref="I39">
    <cfRule type="cellIs" dxfId="20" priority="21" stopIfTrue="1" operator="notEqual">
      <formula>""</formula>
    </cfRule>
  </conditionalFormatting>
  <conditionalFormatting sqref="I42">
    <cfRule type="cellIs" dxfId="19" priority="20" stopIfTrue="1" operator="notEqual">
      <formula>""</formula>
    </cfRule>
  </conditionalFormatting>
  <conditionalFormatting sqref="I43">
    <cfRule type="cellIs" dxfId="18" priority="19" stopIfTrue="1" operator="notEqual">
      <formula>""</formula>
    </cfRule>
  </conditionalFormatting>
  <conditionalFormatting sqref="I44">
    <cfRule type="cellIs" dxfId="17" priority="18" stopIfTrue="1" operator="notEqual">
      <formula>""</formula>
    </cfRule>
  </conditionalFormatting>
  <conditionalFormatting sqref="I45">
    <cfRule type="cellIs" dxfId="16" priority="17" stopIfTrue="1" operator="notEqual">
      <formula>""</formula>
    </cfRule>
  </conditionalFormatting>
  <conditionalFormatting sqref="I46">
    <cfRule type="cellIs" dxfId="15" priority="16" stopIfTrue="1" operator="notEqual">
      <formula>""</formula>
    </cfRule>
  </conditionalFormatting>
  <conditionalFormatting sqref="I48">
    <cfRule type="cellIs" dxfId="14" priority="15" stopIfTrue="1" operator="notEqual">
      <formula>""</formula>
    </cfRule>
  </conditionalFormatting>
  <conditionalFormatting sqref="I49">
    <cfRule type="cellIs" dxfId="13" priority="14" stopIfTrue="1" operator="notEqual">
      <formula>""</formula>
    </cfRule>
  </conditionalFormatting>
  <conditionalFormatting sqref="I50">
    <cfRule type="cellIs" dxfId="12" priority="13" stopIfTrue="1" operator="notEqual">
      <formula>""</formula>
    </cfRule>
  </conditionalFormatting>
  <conditionalFormatting sqref="I52">
    <cfRule type="cellIs" dxfId="11" priority="12" stopIfTrue="1" operator="notEqual">
      <formula>""</formula>
    </cfRule>
  </conditionalFormatting>
  <conditionalFormatting sqref="I54">
    <cfRule type="cellIs" dxfId="10" priority="11" stopIfTrue="1" operator="notEqual">
      <formula>""</formula>
    </cfRule>
  </conditionalFormatting>
  <conditionalFormatting sqref="I57">
    <cfRule type="cellIs" dxfId="9" priority="10" stopIfTrue="1" operator="notEqual">
      <formula>""</formula>
    </cfRule>
  </conditionalFormatting>
  <conditionalFormatting sqref="I59">
    <cfRule type="cellIs" dxfId="8" priority="9" stopIfTrue="1" operator="notEqual">
      <formula>""</formula>
    </cfRule>
  </conditionalFormatting>
  <conditionalFormatting sqref="I61">
    <cfRule type="cellIs" dxfId="7" priority="8" stopIfTrue="1" operator="notEqual">
      <formula>""</formula>
    </cfRule>
  </conditionalFormatting>
  <conditionalFormatting sqref="I63">
    <cfRule type="cellIs" dxfId="6" priority="7" stopIfTrue="1" operator="notEqual">
      <formula>""</formula>
    </cfRule>
  </conditionalFormatting>
  <conditionalFormatting sqref="I66">
    <cfRule type="cellIs" dxfId="5" priority="6" stopIfTrue="1" operator="notEqual">
      <formula>""</formula>
    </cfRule>
  </conditionalFormatting>
  <conditionalFormatting sqref="I67">
    <cfRule type="cellIs" dxfId="4" priority="5" stopIfTrue="1" operator="notEqual">
      <formula>""</formula>
    </cfRule>
  </conditionalFormatting>
  <conditionalFormatting sqref="I70">
    <cfRule type="cellIs" dxfId="3" priority="4" stopIfTrue="1" operator="notEqual">
      <formula>""</formula>
    </cfRule>
  </conditionalFormatting>
  <conditionalFormatting sqref="I73">
    <cfRule type="cellIs" dxfId="2" priority="3" stopIfTrue="1" operator="notEqual">
      <formula>""</formula>
    </cfRule>
  </conditionalFormatting>
  <conditionalFormatting sqref="I74">
    <cfRule type="cellIs" dxfId="1" priority="2" stopIfTrue="1" operator="notEqual">
      <formula>""</formula>
    </cfRule>
  </conditionalFormatting>
  <conditionalFormatting sqref="I76">
    <cfRule type="cellIs" dxfId="0" priority="1" stopIfTrue="1" operator="notEqual">
      <formula>""</formula>
    </cfRule>
  </conditionalFormatting>
  <dataValidations count="2">
    <dataValidation type="custom" allowBlank="1" showInputMessage="1" showErrorMessage="1" errorTitle="Attenzione!" error="Importo con solo 2 (due) posizioni decimali!!!" sqref="F77:G65536" xr:uid="{00000000-0002-0000-0300-000000000000}">
      <formula1>F77=ROUND(F77,2)</formula1>
    </dataValidation>
    <dataValidation type="custom" allowBlank="1" showInputMessage="1" showErrorMessage="1" errorTitle="Achtung!" error="Betrag nur mit 2 (zwei) Dezimalstellen!!!" sqref="F15:G76" xr:uid="{720B9775-6794-41A0-ADDF-68A1B6335EBA}">
      <formula1>F15=ROUND(F15,2)</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dimension ref="A1:G118"/>
  <sheetViews>
    <sheetView topLeftCell="A2" workbookViewId="0">
      <selection activeCell="E26" sqref="E26"/>
    </sheetView>
  </sheetViews>
  <sheetFormatPr baseColWidth="10" defaultColWidth="9.140625" defaultRowHeight="12.75" x14ac:dyDescent="0.2"/>
  <cols>
    <col min="1" max="1" width="21.7109375" style="31" customWidth="1"/>
    <col min="2" max="2" width="23.42578125" style="31" customWidth="1"/>
    <col min="3" max="5" width="11.42578125" style="31" customWidth="1"/>
    <col min="6" max="6" width="45.28515625" style="31" bestFit="1" customWidth="1"/>
    <col min="7" max="7" width="49.28515625" style="31" bestFit="1" customWidth="1"/>
    <col min="8" max="16384" width="9.140625" style="31"/>
  </cols>
  <sheetData>
    <row r="1" spans="1:7" ht="15.75" x14ac:dyDescent="0.2">
      <c r="A1" s="33" t="s">
        <v>209</v>
      </c>
      <c r="B1" s="33" t="s">
        <v>0</v>
      </c>
    </row>
    <row r="2" spans="1:7" ht="15.75" x14ac:dyDescent="0.2">
      <c r="A2" s="34"/>
      <c r="B2" s="34"/>
    </row>
    <row r="3" spans="1:7" x14ac:dyDescent="0.2">
      <c r="A3" s="35" t="s">
        <v>7</v>
      </c>
      <c r="B3" s="35" t="s">
        <v>2</v>
      </c>
    </row>
    <row r="4" spans="1:7" x14ac:dyDescent="0.2">
      <c r="A4" s="36" t="s">
        <v>15</v>
      </c>
      <c r="B4" s="36" t="s">
        <v>5</v>
      </c>
    </row>
    <row r="5" spans="1:7" ht="15" x14ac:dyDescent="0.25">
      <c r="A5" s="36" t="s">
        <v>12</v>
      </c>
      <c r="B5" s="36" t="s">
        <v>8</v>
      </c>
      <c r="F5" s="32" t="s">
        <v>3</v>
      </c>
      <c r="G5" s="31" t="s">
        <v>23</v>
      </c>
    </row>
    <row r="6" spans="1:7" ht="15" x14ac:dyDescent="0.25">
      <c r="A6" s="36" t="s">
        <v>210</v>
      </c>
      <c r="B6" s="36" t="s">
        <v>211</v>
      </c>
      <c r="F6" s="32" t="s">
        <v>6</v>
      </c>
      <c r="G6" s="31" t="s">
        <v>26</v>
      </c>
    </row>
    <row r="7" spans="1:7" ht="15" x14ac:dyDescent="0.25">
      <c r="A7" s="36" t="s">
        <v>56</v>
      </c>
      <c r="B7" s="36" t="s">
        <v>13</v>
      </c>
      <c r="F7" s="32" t="s">
        <v>9</v>
      </c>
      <c r="G7" s="31" t="s">
        <v>29</v>
      </c>
    </row>
    <row r="8" spans="1:7" ht="15" x14ac:dyDescent="0.25">
      <c r="A8" s="36" t="s">
        <v>1</v>
      </c>
      <c r="B8" s="36" t="s">
        <v>16</v>
      </c>
      <c r="F8" s="32" t="s">
        <v>11</v>
      </c>
      <c r="G8" s="31" t="s">
        <v>32</v>
      </c>
    </row>
    <row r="9" spans="1:7" ht="15" x14ac:dyDescent="0.25">
      <c r="A9" s="36" t="s">
        <v>19</v>
      </c>
      <c r="B9" s="36" t="s">
        <v>18</v>
      </c>
      <c r="F9" s="32" t="s">
        <v>14</v>
      </c>
      <c r="G9" s="31" t="s">
        <v>35</v>
      </c>
    </row>
    <row r="10" spans="1:7" x14ac:dyDescent="0.2">
      <c r="A10" s="36" t="s">
        <v>21</v>
      </c>
      <c r="B10" s="36" t="s">
        <v>20</v>
      </c>
    </row>
    <row r="11" spans="1:7" x14ac:dyDescent="0.2">
      <c r="A11" s="36" t="s">
        <v>131</v>
      </c>
      <c r="B11" s="36" t="s">
        <v>22</v>
      </c>
    </row>
    <row r="12" spans="1:7" x14ac:dyDescent="0.2">
      <c r="A12" s="36" t="s">
        <v>27</v>
      </c>
      <c r="B12" s="36" t="s">
        <v>25</v>
      </c>
    </row>
    <row r="13" spans="1:7" x14ac:dyDescent="0.2">
      <c r="A13" s="36" t="s">
        <v>30</v>
      </c>
      <c r="B13" s="36" t="s">
        <v>28</v>
      </c>
    </row>
    <row r="14" spans="1:7" x14ac:dyDescent="0.2">
      <c r="A14" s="36" t="s">
        <v>24</v>
      </c>
      <c r="B14" s="36" t="s">
        <v>31</v>
      </c>
    </row>
    <row r="15" spans="1:7" x14ac:dyDescent="0.2">
      <c r="A15" s="36" t="s">
        <v>33</v>
      </c>
      <c r="B15" s="36" t="s">
        <v>34</v>
      </c>
    </row>
    <row r="16" spans="1:7" x14ac:dyDescent="0.2">
      <c r="A16" s="36" t="s">
        <v>72</v>
      </c>
      <c r="B16" s="36" t="s">
        <v>37</v>
      </c>
    </row>
    <row r="17" spans="1:2" x14ac:dyDescent="0.2">
      <c r="A17" s="36" t="s">
        <v>212</v>
      </c>
      <c r="B17" s="36" t="s">
        <v>213</v>
      </c>
    </row>
    <row r="18" spans="1:2" x14ac:dyDescent="0.2">
      <c r="A18" s="36" t="s">
        <v>48</v>
      </c>
      <c r="B18" s="36" t="s">
        <v>39</v>
      </c>
    </row>
    <row r="19" spans="1:2" x14ac:dyDescent="0.2">
      <c r="A19" s="36" t="s">
        <v>148</v>
      </c>
      <c r="B19" s="36" t="s">
        <v>40</v>
      </c>
    </row>
    <row r="20" spans="1:2" x14ac:dyDescent="0.2">
      <c r="A20" s="36" t="s">
        <v>65</v>
      </c>
      <c r="B20" s="36" t="s">
        <v>42</v>
      </c>
    </row>
    <row r="21" spans="1:2" x14ac:dyDescent="0.2">
      <c r="A21" s="36" t="s">
        <v>67</v>
      </c>
      <c r="B21" s="36" t="s">
        <v>43</v>
      </c>
    </row>
    <row r="22" spans="1:2" x14ac:dyDescent="0.2">
      <c r="A22" s="36" t="s">
        <v>184</v>
      </c>
      <c r="B22" s="36" t="s">
        <v>45</v>
      </c>
    </row>
    <row r="23" spans="1:2" x14ac:dyDescent="0.2">
      <c r="A23" s="36" t="s">
        <v>68</v>
      </c>
      <c r="B23" s="36" t="s">
        <v>47</v>
      </c>
    </row>
    <row r="24" spans="1:2" x14ac:dyDescent="0.2">
      <c r="A24" s="36" t="s">
        <v>70</v>
      </c>
      <c r="B24" s="36" t="s">
        <v>49</v>
      </c>
    </row>
    <row r="25" spans="1:2" x14ac:dyDescent="0.2">
      <c r="A25" s="36" t="s">
        <v>63</v>
      </c>
      <c r="B25" s="36" t="s">
        <v>51</v>
      </c>
    </row>
    <row r="26" spans="1:2" x14ac:dyDescent="0.2">
      <c r="A26" s="36" t="s">
        <v>214</v>
      </c>
      <c r="B26" s="36" t="s">
        <v>215</v>
      </c>
    </row>
    <row r="27" spans="1:2" x14ac:dyDescent="0.2">
      <c r="A27" s="36" t="s">
        <v>216</v>
      </c>
      <c r="B27" s="36" t="s">
        <v>217</v>
      </c>
    </row>
    <row r="28" spans="1:2" x14ac:dyDescent="0.2">
      <c r="A28" s="36" t="s">
        <v>218</v>
      </c>
      <c r="B28" s="36" t="s">
        <v>54</v>
      </c>
    </row>
    <row r="29" spans="1:2" x14ac:dyDescent="0.2">
      <c r="A29" s="36" t="s">
        <v>219</v>
      </c>
      <c r="B29" s="36" t="s">
        <v>220</v>
      </c>
    </row>
    <row r="30" spans="1:2" x14ac:dyDescent="0.2">
      <c r="A30" s="36" t="s">
        <v>180</v>
      </c>
      <c r="B30" s="36" t="s">
        <v>57</v>
      </c>
    </row>
    <row r="31" spans="1:2" x14ac:dyDescent="0.2">
      <c r="A31" s="36" t="s">
        <v>112</v>
      </c>
      <c r="B31" s="36" t="s">
        <v>59</v>
      </c>
    </row>
    <row r="32" spans="1:2" x14ac:dyDescent="0.2">
      <c r="A32" s="36" t="s">
        <v>122</v>
      </c>
      <c r="B32" s="36" t="s">
        <v>61</v>
      </c>
    </row>
    <row r="33" spans="1:2" x14ac:dyDescent="0.2">
      <c r="A33" s="36" t="s">
        <v>196</v>
      </c>
      <c r="B33" s="36" t="s">
        <v>62</v>
      </c>
    </row>
    <row r="34" spans="1:2" x14ac:dyDescent="0.2">
      <c r="A34" s="36" t="s">
        <v>46</v>
      </c>
      <c r="B34" s="36" t="s">
        <v>64</v>
      </c>
    </row>
    <row r="35" spans="1:2" x14ac:dyDescent="0.2">
      <c r="A35" s="36" t="s">
        <v>221</v>
      </c>
      <c r="B35" s="36" t="s">
        <v>66</v>
      </c>
    </row>
    <row r="36" spans="1:2" x14ac:dyDescent="0.2">
      <c r="A36" s="36" t="s">
        <v>50</v>
      </c>
      <c r="B36" s="36" t="s">
        <v>50</v>
      </c>
    </row>
    <row r="37" spans="1:2" x14ac:dyDescent="0.2">
      <c r="A37" s="36" t="s">
        <v>52</v>
      </c>
      <c r="B37" s="36" t="s">
        <v>69</v>
      </c>
    </row>
    <row r="38" spans="1:2" x14ac:dyDescent="0.2">
      <c r="A38" s="36" t="s">
        <v>53</v>
      </c>
      <c r="B38" s="36" t="s">
        <v>71</v>
      </c>
    </row>
    <row r="39" spans="1:2" x14ac:dyDescent="0.2">
      <c r="A39" s="36" t="s">
        <v>206</v>
      </c>
      <c r="B39" s="36" t="s">
        <v>73</v>
      </c>
    </row>
    <row r="40" spans="1:2" x14ac:dyDescent="0.2">
      <c r="A40" s="36" t="s">
        <v>81</v>
      </c>
      <c r="B40" s="36" t="s">
        <v>74</v>
      </c>
    </row>
    <row r="41" spans="1:2" x14ac:dyDescent="0.2">
      <c r="A41" s="36" t="s">
        <v>10</v>
      </c>
      <c r="B41" s="36" t="s">
        <v>75</v>
      </c>
    </row>
    <row r="42" spans="1:2" x14ac:dyDescent="0.2">
      <c r="A42" s="36" t="s">
        <v>78</v>
      </c>
      <c r="B42" s="36" t="s">
        <v>77</v>
      </c>
    </row>
    <row r="43" spans="1:2" x14ac:dyDescent="0.2">
      <c r="A43" s="36" t="s">
        <v>85</v>
      </c>
      <c r="B43" s="36" t="s">
        <v>79</v>
      </c>
    </row>
    <row r="44" spans="1:2" x14ac:dyDescent="0.2">
      <c r="A44" s="36" t="s">
        <v>80</v>
      </c>
      <c r="B44" s="36" t="s">
        <v>80</v>
      </c>
    </row>
    <row r="45" spans="1:2" x14ac:dyDescent="0.2">
      <c r="A45" s="36" t="s">
        <v>76</v>
      </c>
      <c r="B45" s="36" t="s">
        <v>82</v>
      </c>
    </row>
    <row r="46" spans="1:2" x14ac:dyDescent="0.2">
      <c r="A46" s="36" t="s">
        <v>83</v>
      </c>
      <c r="B46" s="36" t="s">
        <v>84</v>
      </c>
    </row>
    <row r="47" spans="1:2" x14ac:dyDescent="0.2">
      <c r="A47" s="36" t="s">
        <v>87</v>
      </c>
      <c r="B47" s="36" t="s">
        <v>86</v>
      </c>
    </row>
    <row r="48" spans="1:2" x14ac:dyDescent="0.2">
      <c r="A48" s="36" t="s">
        <v>222</v>
      </c>
      <c r="B48" s="36" t="s">
        <v>223</v>
      </c>
    </row>
    <row r="49" spans="1:2" x14ac:dyDescent="0.2">
      <c r="A49" s="36" t="s">
        <v>224</v>
      </c>
      <c r="B49" s="36" t="s">
        <v>88</v>
      </c>
    </row>
    <row r="50" spans="1:2" x14ac:dyDescent="0.2">
      <c r="A50" s="36" t="s">
        <v>41</v>
      </c>
      <c r="B50" s="36" t="s">
        <v>89</v>
      </c>
    </row>
    <row r="51" spans="1:2" x14ac:dyDescent="0.2">
      <c r="A51" s="36" t="s">
        <v>90</v>
      </c>
      <c r="B51" s="36" t="s">
        <v>91</v>
      </c>
    </row>
    <row r="52" spans="1:2" x14ac:dyDescent="0.2">
      <c r="A52" s="36" t="s">
        <v>92</v>
      </c>
      <c r="B52" s="36" t="s">
        <v>93</v>
      </c>
    </row>
    <row r="53" spans="1:2" x14ac:dyDescent="0.2">
      <c r="A53" s="36" t="s">
        <v>96</v>
      </c>
      <c r="B53" s="36" t="s">
        <v>95</v>
      </c>
    </row>
    <row r="54" spans="1:2" x14ac:dyDescent="0.2">
      <c r="A54" s="36" t="s">
        <v>94</v>
      </c>
      <c r="B54" s="36" t="s">
        <v>97</v>
      </c>
    </row>
    <row r="55" spans="1:2" x14ac:dyDescent="0.2">
      <c r="A55" s="36" t="s">
        <v>202</v>
      </c>
      <c r="B55" s="36" t="s">
        <v>99</v>
      </c>
    </row>
    <row r="56" spans="1:2" x14ac:dyDescent="0.2">
      <c r="A56" s="36" t="s">
        <v>98</v>
      </c>
      <c r="B56" s="36" t="s">
        <v>101</v>
      </c>
    </row>
    <row r="57" spans="1:2" x14ac:dyDescent="0.2">
      <c r="A57" s="36" t="s">
        <v>100</v>
      </c>
      <c r="B57" s="36" t="s">
        <v>103</v>
      </c>
    </row>
    <row r="58" spans="1:2" x14ac:dyDescent="0.2">
      <c r="A58" s="36" t="s">
        <v>106</v>
      </c>
      <c r="B58" s="36" t="s">
        <v>105</v>
      </c>
    </row>
    <row r="59" spans="1:2" x14ac:dyDescent="0.2">
      <c r="A59" s="36" t="s">
        <v>108</v>
      </c>
      <c r="B59" s="36" t="s">
        <v>107</v>
      </c>
    </row>
    <row r="60" spans="1:2" x14ac:dyDescent="0.2">
      <c r="A60" s="36" t="s">
        <v>110</v>
      </c>
      <c r="B60" s="36" t="s">
        <v>109</v>
      </c>
    </row>
    <row r="61" spans="1:2" x14ac:dyDescent="0.2">
      <c r="A61" s="36" t="s">
        <v>204</v>
      </c>
      <c r="B61" s="36" t="s">
        <v>111</v>
      </c>
    </row>
    <row r="62" spans="1:2" x14ac:dyDescent="0.2">
      <c r="A62" s="36" t="s">
        <v>38</v>
      </c>
      <c r="B62" s="36" t="s">
        <v>113</v>
      </c>
    </row>
    <row r="63" spans="1:2" x14ac:dyDescent="0.2">
      <c r="A63" s="36" t="s">
        <v>17</v>
      </c>
      <c r="B63" s="36" t="s">
        <v>115</v>
      </c>
    </row>
    <row r="64" spans="1:2" x14ac:dyDescent="0.2">
      <c r="A64" s="36" t="s">
        <v>165</v>
      </c>
      <c r="B64" s="36" t="s">
        <v>117</v>
      </c>
    </row>
    <row r="65" spans="1:2" x14ac:dyDescent="0.2">
      <c r="A65" s="36" t="s">
        <v>118</v>
      </c>
      <c r="B65" s="36" t="s">
        <v>119</v>
      </c>
    </row>
    <row r="66" spans="1:2" x14ac:dyDescent="0.2">
      <c r="A66" s="36" t="s">
        <v>120</v>
      </c>
      <c r="B66" s="36" t="s">
        <v>121</v>
      </c>
    </row>
    <row r="67" spans="1:2" x14ac:dyDescent="0.2">
      <c r="A67" s="36" t="s">
        <v>123</v>
      </c>
      <c r="B67" s="36" t="s">
        <v>123</v>
      </c>
    </row>
    <row r="68" spans="1:2" x14ac:dyDescent="0.2">
      <c r="A68" s="36" t="s">
        <v>200</v>
      </c>
      <c r="B68" s="36" t="s">
        <v>125</v>
      </c>
    </row>
    <row r="69" spans="1:2" x14ac:dyDescent="0.2">
      <c r="A69" s="36" t="s">
        <v>36</v>
      </c>
      <c r="B69" s="36" t="s">
        <v>127</v>
      </c>
    </row>
    <row r="70" spans="1:2" x14ac:dyDescent="0.2">
      <c r="A70" s="36" t="s">
        <v>129</v>
      </c>
      <c r="B70" s="36" t="s">
        <v>128</v>
      </c>
    </row>
    <row r="71" spans="1:2" x14ac:dyDescent="0.2">
      <c r="A71" s="36" t="s">
        <v>133</v>
      </c>
      <c r="B71" s="36" t="s">
        <v>130</v>
      </c>
    </row>
    <row r="72" spans="1:2" x14ac:dyDescent="0.2">
      <c r="A72" s="36" t="s">
        <v>135</v>
      </c>
      <c r="B72" s="36" t="s">
        <v>132</v>
      </c>
    </row>
    <row r="73" spans="1:2" x14ac:dyDescent="0.2">
      <c r="A73" s="36" t="s">
        <v>138</v>
      </c>
      <c r="B73" s="36" t="s">
        <v>134</v>
      </c>
    </row>
    <row r="74" spans="1:2" x14ac:dyDescent="0.2">
      <c r="A74" s="36" t="s">
        <v>136</v>
      </c>
      <c r="B74" s="36" t="s">
        <v>225</v>
      </c>
    </row>
    <row r="75" spans="1:2" x14ac:dyDescent="0.2">
      <c r="A75" s="36" t="s">
        <v>142</v>
      </c>
      <c r="B75" s="36" t="s">
        <v>137</v>
      </c>
    </row>
    <row r="76" spans="1:2" x14ac:dyDescent="0.2">
      <c r="A76" s="36" t="s">
        <v>140</v>
      </c>
      <c r="B76" s="36" t="s">
        <v>139</v>
      </c>
    </row>
    <row r="77" spans="1:2" x14ac:dyDescent="0.2">
      <c r="A77" s="36" t="s">
        <v>102</v>
      </c>
      <c r="B77" s="36" t="s">
        <v>141</v>
      </c>
    </row>
    <row r="78" spans="1:2" x14ac:dyDescent="0.2">
      <c r="A78" s="36" t="s">
        <v>144</v>
      </c>
      <c r="B78" s="36" t="s">
        <v>143</v>
      </c>
    </row>
    <row r="79" spans="1:2" x14ac:dyDescent="0.2">
      <c r="A79" s="36" t="s">
        <v>155</v>
      </c>
      <c r="B79" s="36" t="s">
        <v>226</v>
      </c>
    </row>
    <row r="80" spans="1:2" x14ac:dyDescent="0.2">
      <c r="A80" s="36" t="s">
        <v>157</v>
      </c>
      <c r="B80" s="36" t="s">
        <v>227</v>
      </c>
    </row>
    <row r="81" spans="1:2" x14ac:dyDescent="0.2">
      <c r="A81" s="36" t="s">
        <v>159</v>
      </c>
      <c r="B81" s="36" t="s">
        <v>228</v>
      </c>
    </row>
    <row r="82" spans="1:2" x14ac:dyDescent="0.2">
      <c r="A82" s="36" t="s">
        <v>162</v>
      </c>
      <c r="B82" s="36" t="s">
        <v>229</v>
      </c>
    </row>
    <row r="83" spans="1:2" x14ac:dyDescent="0.2">
      <c r="A83" s="36" t="s">
        <v>161</v>
      </c>
      <c r="B83" s="36" t="s">
        <v>230</v>
      </c>
    </row>
    <row r="84" spans="1:2" x14ac:dyDescent="0.2">
      <c r="A84" s="36" t="s">
        <v>164</v>
      </c>
      <c r="B84" s="36" t="s">
        <v>231</v>
      </c>
    </row>
    <row r="85" spans="1:2" x14ac:dyDescent="0.2">
      <c r="A85" s="36" t="s">
        <v>146</v>
      </c>
      <c r="B85" s="36" t="s">
        <v>145</v>
      </c>
    </row>
    <row r="86" spans="1:2" x14ac:dyDescent="0.2">
      <c r="A86" s="36" t="s">
        <v>58</v>
      </c>
      <c r="B86" s="36" t="s">
        <v>147</v>
      </c>
    </row>
    <row r="87" spans="1:2" x14ac:dyDescent="0.2">
      <c r="A87" s="36" t="s">
        <v>60</v>
      </c>
      <c r="B87" s="36" t="s">
        <v>232</v>
      </c>
    </row>
    <row r="88" spans="1:2" x14ac:dyDescent="0.2">
      <c r="A88" s="36" t="s">
        <v>149</v>
      </c>
      <c r="B88" s="36" t="s">
        <v>156</v>
      </c>
    </row>
    <row r="89" spans="1:2" x14ac:dyDescent="0.2">
      <c r="A89" s="36" t="s">
        <v>150</v>
      </c>
      <c r="B89" s="36" t="s">
        <v>158</v>
      </c>
    </row>
    <row r="90" spans="1:2" x14ac:dyDescent="0.2">
      <c r="A90" s="36" t="s">
        <v>104</v>
      </c>
      <c r="B90" s="36" t="s">
        <v>160</v>
      </c>
    </row>
    <row r="91" spans="1:2" x14ac:dyDescent="0.2">
      <c r="A91" s="36" t="s">
        <v>233</v>
      </c>
      <c r="B91" s="36" t="s">
        <v>234</v>
      </c>
    </row>
    <row r="92" spans="1:2" x14ac:dyDescent="0.2">
      <c r="A92" s="36" t="s">
        <v>235</v>
      </c>
      <c r="B92" s="36" t="s">
        <v>236</v>
      </c>
    </row>
    <row r="93" spans="1:2" x14ac:dyDescent="0.2">
      <c r="A93" s="36" t="s">
        <v>153</v>
      </c>
      <c r="B93" s="36" t="s">
        <v>163</v>
      </c>
    </row>
    <row r="94" spans="1:2" x14ac:dyDescent="0.2">
      <c r="A94" s="36" t="s">
        <v>154</v>
      </c>
      <c r="B94" s="36" t="s">
        <v>166</v>
      </c>
    </row>
    <row r="95" spans="1:2" x14ac:dyDescent="0.2">
      <c r="A95" s="36" t="s">
        <v>151</v>
      </c>
      <c r="B95" s="36" t="s">
        <v>168</v>
      </c>
    </row>
    <row r="96" spans="1:2" x14ac:dyDescent="0.2">
      <c r="A96" s="36" t="s">
        <v>152</v>
      </c>
      <c r="B96" s="36" t="s">
        <v>170</v>
      </c>
    </row>
    <row r="97" spans="1:2" x14ac:dyDescent="0.2">
      <c r="A97" s="36" t="s">
        <v>169</v>
      </c>
      <c r="B97" s="36" t="s">
        <v>172</v>
      </c>
    </row>
    <row r="98" spans="1:2" x14ac:dyDescent="0.2">
      <c r="A98" s="36" t="s">
        <v>173</v>
      </c>
      <c r="B98" s="36" t="s">
        <v>174</v>
      </c>
    </row>
    <row r="99" spans="1:2" x14ac:dyDescent="0.2">
      <c r="A99" s="36" t="s">
        <v>175</v>
      </c>
      <c r="B99" s="36" t="s">
        <v>176</v>
      </c>
    </row>
    <row r="100" spans="1:2" x14ac:dyDescent="0.2">
      <c r="A100" s="36" t="s">
        <v>237</v>
      </c>
      <c r="B100" s="36" t="s">
        <v>238</v>
      </c>
    </row>
    <row r="101" spans="1:2" x14ac:dyDescent="0.2">
      <c r="A101" s="36" t="s">
        <v>178</v>
      </c>
      <c r="B101" s="36" t="s">
        <v>179</v>
      </c>
    </row>
    <row r="102" spans="1:2" x14ac:dyDescent="0.2">
      <c r="A102" s="36" t="s">
        <v>177</v>
      </c>
      <c r="B102" s="36" t="s">
        <v>181</v>
      </c>
    </row>
    <row r="103" spans="1:2" x14ac:dyDescent="0.2">
      <c r="A103" s="36" t="s">
        <v>239</v>
      </c>
      <c r="B103" s="36" t="s">
        <v>182</v>
      </c>
    </row>
    <row r="104" spans="1:2" x14ac:dyDescent="0.2">
      <c r="A104" s="36" t="s">
        <v>183</v>
      </c>
      <c r="B104" s="36" t="s">
        <v>240</v>
      </c>
    </row>
    <row r="105" spans="1:2" x14ac:dyDescent="0.2">
      <c r="A105" s="36" t="s">
        <v>171</v>
      </c>
      <c r="B105" s="36" t="s">
        <v>185</v>
      </c>
    </row>
    <row r="106" spans="1:2" x14ac:dyDescent="0.2">
      <c r="A106" s="36" t="s">
        <v>186</v>
      </c>
      <c r="B106" s="36" t="s">
        <v>187</v>
      </c>
    </row>
    <row r="107" spans="1:2" x14ac:dyDescent="0.2">
      <c r="A107" s="36" t="s">
        <v>124</v>
      </c>
      <c r="B107" s="36" t="s">
        <v>188</v>
      </c>
    </row>
    <row r="108" spans="1:2" x14ac:dyDescent="0.2">
      <c r="A108" s="36" t="s">
        <v>126</v>
      </c>
      <c r="B108" s="36" t="s">
        <v>190</v>
      </c>
    </row>
    <row r="109" spans="1:2" x14ac:dyDescent="0.2">
      <c r="A109" s="36" t="s">
        <v>116</v>
      </c>
      <c r="B109" s="36" t="s">
        <v>192</v>
      </c>
    </row>
    <row r="110" spans="1:2" x14ac:dyDescent="0.2">
      <c r="A110" s="36" t="s">
        <v>4</v>
      </c>
      <c r="B110" s="36" t="s">
        <v>193</v>
      </c>
    </row>
    <row r="111" spans="1:2" x14ac:dyDescent="0.2">
      <c r="A111" s="36" t="s">
        <v>55</v>
      </c>
      <c r="B111" s="36" t="s">
        <v>195</v>
      </c>
    </row>
    <row r="112" spans="1:2" x14ac:dyDescent="0.2">
      <c r="A112" s="36" t="s">
        <v>194</v>
      </c>
      <c r="B112" s="36" t="s">
        <v>197</v>
      </c>
    </row>
    <row r="113" spans="1:2" x14ac:dyDescent="0.2">
      <c r="A113" s="36" t="s">
        <v>189</v>
      </c>
      <c r="B113" s="36" t="s">
        <v>199</v>
      </c>
    </row>
    <row r="114" spans="1:2" x14ac:dyDescent="0.2">
      <c r="A114" s="36" t="s">
        <v>44</v>
      </c>
      <c r="B114" s="36" t="s">
        <v>201</v>
      </c>
    </row>
    <row r="115" spans="1:2" x14ac:dyDescent="0.2">
      <c r="A115" s="36" t="s">
        <v>198</v>
      </c>
      <c r="B115" s="36" t="s">
        <v>203</v>
      </c>
    </row>
    <row r="116" spans="1:2" x14ac:dyDescent="0.2">
      <c r="A116" s="36" t="s">
        <v>114</v>
      </c>
      <c r="B116" s="36" t="s">
        <v>205</v>
      </c>
    </row>
    <row r="117" spans="1:2" x14ac:dyDescent="0.2">
      <c r="A117" s="36" t="s">
        <v>191</v>
      </c>
      <c r="B117" s="36" t="s">
        <v>207</v>
      </c>
    </row>
    <row r="118" spans="1:2" x14ac:dyDescent="0.2">
      <c r="A118" s="36" t="s">
        <v>167</v>
      </c>
      <c r="B118" s="36" t="s">
        <v>208</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OFFERTA</vt:lpstr>
      <vt:lpstr>A Misura</vt:lpstr>
      <vt:lpstr>A Corpo</vt:lpstr>
      <vt:lpstr>Oneri sicurezza</vt:lpstr>
      <vt:lpstr>Comuni</vt:lpstr>
      <vt:lpstr>Comuni</vt:lpstr>
      <vt:lpstr>dislocazione</vt:lpstr>
      <vt:lpstr>Gemeinden</vt:lpstr>
    </vt:vector>
  </TitlesOfParts>
  <Company>prov.bz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Lanzinger, Hugo Alois</dc:creator>
  <cp:lastModifiedBy>Silvia Glatt</cp:lastModifiedBy>
  <cp:lastPrinted>2015-08-31T13:04:42Z</cp:lastPrinted>
  <dcterms:created xsi:type="dcterms:W3CDTF">2015-08-21T12:23:01Z</dcterms:created>
  <dcterms:modified xsi:type="dcterms:W3CDTF">2021-08-09T11:27:40Z</dcterms:modified>
</cp:coreProperties>
</file>