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265" activeTab="0"/>
  </bookViews>
  <sheets>
    <sheet name="OFFERTA" sheetId="1" r:id="rId1"/>
    <sheet name="A Misura" sheetId="2" r:id="rId2"/>
    <sheet name="Comuni" sheetId="3" state="hidden" r:id="rId3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Testo185" localSheetId="0">'OFFERTA'!$E$18</definedName>
    <definedName name="Text5" localSheetId="0">'OFFERTA'!$E$16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<sst xmlns="http://schemas.openxmlformats.org/spreadsheetml/2006/main" count="409" uniqueCount="364">
  <si>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</si>
  <si>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</si>
  <si>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</si>
  <si>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</si>
  <si>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</si>
  <si>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</si>
  <si>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</si>
  <si>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</si>
  <si>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</si>
  <si>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</si>
  <si>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</si>
  <si>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</si>
  <si>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</si>
  <si>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</si>
  <si>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</si>
  <si>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</si>
  <si>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</si>
  <si>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</si>
  <si>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</si>
  <si>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</si>
  <si>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</si>
  <si>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</si>
  <si>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</si>
  <si>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</si>
  <si>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</si>
  <si>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</si>
  <si>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</si>
  <si>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</si>
  <si>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</si>
  <si>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</si>
  <si>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</si>
  <si>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</si>
  <si>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</si>
  <si>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</si>
  <si>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</si>
  <si>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</si>
  <si>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</si>
  <si>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</si>
  <si>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</si>
  <si>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</si>
  <si>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</si>
  <si>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</si>
  <si>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</si>
  <si>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</si>
  <si>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</si>
  <si>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</si>
  <si>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</si>
  <si>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</si>
  <si>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</si>
  <si>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</si>
  <si>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</si>
  <si>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</si>
  <si>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</si>
  <si>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</si>
  <si>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</si>
  <si>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</si>
  <si>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</si>
  <si>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</si>
  <si>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</si>
  <si>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</si>
  <si>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</si>
  <si>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</si>
  <si>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</si>
  <si>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</si>
  <si>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</si>
  <si>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</si>
  <si>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</si>
  <si>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</si>
  <si>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</si>
  <si>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</si>
  <si>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</si>
  <si>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</si>
  <si>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</si>
  <si>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</si>
  <si>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</si>
  <si>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</si>
  <si>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</si>
  <si>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</si>
  <si>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</si>
  <si>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</si>
  <si>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</si>
  <si>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</si>
  <si>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</si>
  <si>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</si>
  <si>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</si>
  <si>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</si>
  <si>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</si>
  <si>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</si>
  <si>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</si>
  <si>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</si>
  <si>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</si>
  <si>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</si>
  <si>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</si>
  <si>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</si>
  <si>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</si>
  <si>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</si>
  <si>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</si>
  <si>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</si>
  <si>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</si>
  <si>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</si>
  <si>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</si>
  <si>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</si>
  <si>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</si>
  <si>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</si>
  <si>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</si>
  <si>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</si>
  <si>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</si>
  <si>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</si>
  <si>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</si>
  <si>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</si>
  <si>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</si>
  <si>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</si>
  <si>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</si>
  <si>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</si>
  <si>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</si>
  <si>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</si>
  <si>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</si>
  <si>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</si>
  <si>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</si>
  <si>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</si>
  <si>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</si>
  <si>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</si>
  <si>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</si>
  <si>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</si>
  <si>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</si>
  <si>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</si>
  <si>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</si>
  <si>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</si>
  <si>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</si>
  <si>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</si>
  <si>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</si>
  <si>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</si>
  <si>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</si>
  <si>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</si>
  <si>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</si>
  <si>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</si>
  <si>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</si>
  <si>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</si>
  <si>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</si>
  <si>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</si>
  <si>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</si>
  <si>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</si>
  <si>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</si>
  <si>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</si>
  <si>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</si>
  <si>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</si>
  <si>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</si>
  <si>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</si>
  <si>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</si>
  <si>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</si>
  <si>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</si>
  <si>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</si>
  <si>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</si>
  <si>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</si>
  <si>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</si>
  <si>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</si>
  <si>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</si>
  <si>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</si>
  <si>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</si>
  <si>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</si>
  <si>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</si>
  <si>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</si>
  <si>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</si>
  <si>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</si>
  <si>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</si>
  <si>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</si>
  <si>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</si>
  <si>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</si>
  <si>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</si>
  <si>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</si>
  <si>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</si>
  <si>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</si>
  <si>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</si>
  <si>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</si>
  <si>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</si>
  <si>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</si>
  <si>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</si>
  <si>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</si>
  <si>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</si>
  <si>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</si>
  <si>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</si>
  <si>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</si>
  <si>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</si>
  <si>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</si>
  <si>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</si>
  <si>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</si>
  <si>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</si>
  <si>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</si>
  <si>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</si>
  <si>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</si>
  <si>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</si>
  <si>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</si>
  <si>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</si>
  <si>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</si>
  <si>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</si>
  <si>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</si>
  <si>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</si>
  <si>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</si>
  <si>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</si>
  <si>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</si>
  <si>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</si>
  <si>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</si>
  <si>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</si>
  <si>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</si>
  <si>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</si>
  <si>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</si>
  <si>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</si>
  <si>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</si>
  <si>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</si>
  <si>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</si>
  <si>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</si>
  <si>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</si>
  <si>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</si>
  <si>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</si>
  <si>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</si>
  <si>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</si>
  <si>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</si>
  <si>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</si>
  <si>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</si>
  <si>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</si>
  <si>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</si>
  <si>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</si>
  <si>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</si>
  <si>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</si>
  <si>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</si>
  <si>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</si>
  <si>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</si>
  <si>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</si>
  <si>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</si>
  <si>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</si>
  <si>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</si>
  <si>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</si>
  <si>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</si>
  <si>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</si>
  <si>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</si>
  <si>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</si>
  <si>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</si>
  <si>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</si>
  <si>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</si>
  <si>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</si>
  <si>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</si>
  <si>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 xml:space="preserve"> *</t>
  </si>
  <si>
    <t>-1.01.1.1</t>
  </si>
  <si>
    <t>m²</t>
  </si>
  <si>
    <t>-1.01.1.2</t>
  </si>
  <si>
    <t>St</t>
  </si>
  <si>
    <t>-1.01.2.1</t>
  </si>
  <si>
    <t>-1.01.3</t>
  </si>
  <si>
    <t>-1.01.4</t>
  </si>
  <si>
    <t>-1.01.5.1</t>
  </si>
  <si>
    <t>-1.01.6.1</t>
  </si>
  <si>
    <t>-1.01.6.2</t>
  </si>
  <si>
    <t>-1.01.6.3</t>
  </si>
  <si>
    <t>-1.01.6.4</t>
  </si>
  <si>
    <t>psch</t>
  </si>
  <si>
    <t>-1.01.7.1</t>
  </si>
  <si>
    <t>-1.02.01</t>
  </si>
  <si>
    <t>-1.02.02</t>
  </si>
  <si>
    <t>-1.02.03</t>
  </si>
  <si>
    <t>-1.02.04</t>
  </si>
  <si>
    <t>-1.03.01</t>
  </si>
  <si>
    <t>-1.03.02</t>
  </si>
  <si>
    <t>-1.03.03</t>
  </si>
  <si>
    <t>00.01.01</t>
  </si>
  <si>
    <t>00.01.02</t>
  </si>
  <si>
    <t>00.01.03</t>
  </si>
  <si>
    <t>00.02.01</t>
  </si>
  <si>
    <t>00.02.02</t>
  </si>
  <si>
    <t>00.03</t>
  </si>
  <si>
    <t>00.04</t>
  </si>
  <si>
    <t>00.05.01</t>
  </si>
  <si>
    <t>00.05.02</t>
  </si>
  <si>
    <t>00.06</t>
  </si>
  <si>
    <t>00.07</t>
  </si>
  <si>
    <t>00.08</t>
  </si>
  <si>
    <t>00.09</t>
  </si>
  <si>
    <t>00.10</t>
  </si>
  <si>
    <t>00.11</t>
  </si>
  <si>
    <t>00.12</t>
  </si>
  <si>
    <t>00.13</t>
  </si>
  <si>
    <t>00.14</t>
  </si>
  <si>
    <t>01.01</t>
  </si>
  <si>
    <t>01.02</t>
  </si>
  <si>
    <t>02.01</t>
  </si>
  <si>
    <t>03.01</t>
  </si>
  <si>
    <t>04.01</t>
  </si>
  <si>
    <t>Rivestimento tipo 01 liscio opaco</t>
  </si>
  <si>
    <t xml:space="preserve">Porte tagliafuoco del magazzino </t>
  </si>
  <si>
    <t>Rivestimento tipo 02 – zona palco, legno piegato</t>
  </si>
  <si>
    <t>Rivestimento tipo 03 – pannello triangolare, legno inclinato</t>
  </si>
  <si>
    <t>Rivestimento tipo 04 – pannello triangolare legno</t>
  </si>
  <si>
    <t>Rivestimento tipo 05 – legno microperforato</t>
  </si>
  <si>
    <t>Rivestimento intradosso tipo 06 liscio opaco lato sala</t>
  </si>
  <si>
    <t>Rivestimento tipo 07 liscio opaco lato foyer</t>
  </si>
  <si>
    <t>Porta insonorizzata a due ante 250x255</t>
  </si>
  <si>
    <t>Elemento finestra della sala per la regia</t>
  </si>
  <si>
    <t>Rivestimento del soffitto in legno</t>
  </si>
  <si>
    <t>Aula magna, parete frontale</t>
  </si>
  <si>
    <t>Aula magna, parete posteriore</t>
  </si>
  <si>
    <t>Gradini-seduta con tavolini da bar integrati</t>
  </si>
  <si>
    <t>Rivestimento parete dietro il distributore automatico di bevande</t>
  </si>
  <si>
    <t>Rivestimento parete piano interrato in ceramica profilata</t>
  </si>
  <si>
    <t>Rivestimento parete piano interrato in ceramica liscia</t>
  </si>
  <si>
    <t>Zona eventi, anta a ribalta</t>
  </si>
  <si>
    <t>Rivestimento parete piano terra in ceramica profilata</t>
  </si>
  <si>
    <t>Rivestimento parete piano terra in ceramica liscia</t>
  </si>
  <si>
    <t>Canalina passacavi</t>
  </si>
  <si>
    <t>Ufficio del gestore, anta a ribalta dell’ufficio del gestore</t>
  </si>
  <si>
    <t>Bancone ufficio del gestore</t>
  </si>
  <si>
    <t>Bar, tavolino alto lato finestre</t>
  </si>
  <si>
    <t>Bar, panca</t>
  </si>
  <si>
    <t>Bar, tavolo 80x80</t>
  </si>
  <si>
    <t>Bar, tavolo 80x65</t>
  </si>
  <si>
    <t>Bar, tavolo ovale</t>
  </si>
  <si>
    <t>Bar, bancone</t>
  </si>
  <si>
    <t>Bar, scaffali portabottiglie</t>
  </si>
  <si>
    <t>Bar, mobile di servizio</t>
  </si>
  <si>
    <t>Bancone mobile del guardaroba</t>
  </si>
  <si>
    <t>Bancone mobile della cassa</t>
  </si>
  <si>
    <t>Pilastri doppi</t>
  </si>
  <si>
    <t>Pilastro singolo</t>
  </si>
  <si>
    <t>Box colloqui</t>
  </si>
  <si>
    <t>Cucinino della startup</t>
  </si>
  <si>
    <t>Cucinino dell’università</t>
  </si>
  <si>
    <t>Cucinino dei professori</t>
  </si>
  <si>
    <t>Pannello per avvisi</t>
  </si>
  <si>
    <t>8726740DA7</t>
  </si>
  <si>
    <t>vedi portale</t>
  </si>
  <si>
    <t>ALLEGATO C1 - LISTA DELLE CATEGORIE DI LAVORAZIONE E FORNITURE OFFERTA CON PREZZI UNITARI
LISTA DELLE CATEGORIE DI LAVORAZIONE E FORNITURE
OFFERTA CON PREZZI UNITARI</t>
  </si>
  <si>
    <t>Denominazione:</t>
  </si>
  <si>
    <t>Dati appalto:</t>
  </si>
  <si>
    <t>Comune:</t>
  </si>
  <si>
    <t>Dislocazione:</t>
  </si>
  <si>
    <t>Importo a base d'asta (al netto degli oneri di sicurezza): A Misura</t>
  </si>
  <si>
    <t>Termine presentazione offerte:</t>
  </si>
  <si>
    <t>Cod. CIG</t>
  </si>
  <si>
    <t>Cod. CPV prevalente:</t>
  </si>
  <si>
    <t>Dati impresa:</t>
  </si>
  <si>
    <t>Ragione o denominazione sociale:</t>
  </si>
  <si>
    <t>Codice fiscale (impresa):</t>
  </si>
  <si>
    <t>Sede impresa:</t>
  </si>
  <si>
    <t>NOI Techpark Brunico - Mobili su misura</t>
  </si>
  <si>
    <t>RIEPILOGO</t>
  </si>
  <si>
    <t>Importo Lavori a MISURA</t>
  </si>
  <si>
    <t>Importo totale offerto per lavori Lavori A Misura e/o A Corpo SENZA oneri di sicurezza</t>
  </si>
  <si>
    <t>Importo a base d'asta senza oneri di sicurezza</t>
  </si>
  <si>
    <t>Oneri di sicurezza</t>
  </si>
  <si>
    <t>Importo totale offerto per lavori Lavori A Misura e/o A Corpo CON oneri di sicurezza</t>
  </si>
  <si>
    <t>ALLEGATO C1 - a misura LISTA DELLE CATEGORIE DI LAVORAZIONE E FORNITURE OFFERTA CON PREZZI UNITARI
ANLAGE C1 - auf Aufmaß VERZEICHNIS DER ARBEITEN UND LIEFERUNGEN ANGEBOT MIT EINHEITSPREISEN</t>
  </si>
  <si>
    <t>Riepilogo</t>
  </si>
  <si>
    <t>Importo totale offerto per lavori a misura SENZA oneri di sicurezza:</t>
  </si>
  <si>
    <t>Importo a base d'asta senza oneri di sicurezza:</t>
  </si>
  <si>
    <t>Lavori a misura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</si>
  <si>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</si>
  <si>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</si>
  <si>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</si>
  <si>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</si>
  <si>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</si>
  <si>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</si>
  <si>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</si>
  <si>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</si>
  <si>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</si>
  <si>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CUP:</t>
  </si>
  <si>
    <t>J19E17000060001 J18F17000010004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</si>
</sst>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0#######"/>
    <numFmt numFmtId="182" formatCode="0.00###"/>
    <numFmt numFmtId="183" formatCode="0.0####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7" fontId="4" fillId="0" borderId="0" xfId="47" applyNumberFormat="1" applyFont="1" applyFill="1" applyBorder="1" applyAlignment="1" applyProtection="1">
      <alignment vertical="center" wrapText="1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2" fontId="4" fillId="34" borderId="13" xfId="47" applyNumberFormat="1" applyFont="1" applyFill="1" applyBorder="1" applyAlignment="1" applyProtection="1">
      <alignment vertical="center" wrapText="1"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168" fontId="3" fillId="34" borderId="13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/>
      <protection hidden="1"/>
    </xf>
    <xf numFmtId="2" fontId="4" fillId="0" borderId="13" xfId="47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/>
      <protection hidden="1" locked="0"/>
    </xf>
    <xf numFmtId="0" fontId="4" fillId="36" borderId="12" xfId="0" applyFont="1" applyFill="1" applyBorder="1" applyAlignment="1" applyProtection="1">
      <alignment horizontal="center"/>
      <protection hidden="1" locked="0"/>
    </xf>
    <xf numFmtId="0" fontId="4" fillId="36" borderId="14" xfId="0" applyFont="1" applyFill="1" applyBorder="1" applyAlignment="1" applyProtection="1">
      <alignment horizontal="center"/>
      <protection hidden="1" locked="0"/>
    </xf>
    <xf numFmtId="2" fontId="4" fillId="37" borderId="13" xfId="0" applyNumberFormat="1" applyFont="1" applyFill="1" applyBorder="1" applyAlignment="1" applyProtection="1">
      <alignment/>
      <protection hidden="1"/>
    </xf>
    <xf numFmtId="2" fontId="4" fillId="37" borderId="13" xfId="47" applyNumberFormat="1" applyFont="1" applyFill="1" applyBorder="1" applyAlignment="1" applyProtection="1">
      <alignment vertical="center" wrapText="1"/>
      <protection hidden="1"/>
    </xf>
    <xf numFmtId="7" fontId="4" fillId="37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66" fontId="3" fillId="0" borderId="11" xfId="0" applyNumberFormat="1" applyFont="1" applyBorder="1" applyAlignment="1" applyProtection="1">
      <alignment vertical="center"/>
      <protection hidden="1"/>
    </xf>
    <xf numFmtId="166" fontId="3" fillId="0" borderId="12" xfId="0" applyNumberFormat="1" applyFont="1" applyBorder="1" applyAlignment="1" applyProtection="1">
      <alignment vertical="center"/>
      <protection hidden="1"/>
    </xf>
    <xf numFmtId="166" fontId="3" fillId="0" borderId="14" xfId="0" applyNumberFormat="1" applyFont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2" fontId="4" fillId="38" borderId="13" xfId="47" applyNumberFormat="1" applyFont="1" applyFill="1" applyBorder="1" applyAlignment="1" applyProtection="1">
      <alignment vertical="center" wrapText="1"/>
      <protection hidden="1"/>
    </xf>
    <xf numFmtId="7" fontId="4" fillId="38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7" applyNumberFormat="1" applyFont="1" applyFill="1" applyBorder="1" applyAlignment="1" applyProtection="1">
      <alignment horizontal="center" vertical="center" wrapText="1"/>
      <protection hidden="1"/>
    </xf>
    <xf numFmtId="7" fontId="7" fillId="39" borderId="13" xfId="47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Input" xfId="45"/>
    <cellStyle name="Komma 2" xfId="46"/>
    <cellStyle name="Comma" xfId="47"/>
    <cellStyle name="Comma [0]" xfId="48"/>
    <cellStyle name="Migliaia 2" xfId="49"/>
    <cellStyle name="Neutrale" xfId="50"/>
    <cellStyle name="Normal 2" xfId="51"/>
    <cellStyle name="Normale 2" xfId="52"/>
    <cellStyle name="Nota" xfId="53"/>
    <cellStyle name="Output" xfId="54"/>
    <cellStyle name="Percent 2" xfId="55"/>
    <cellStyle name="Percent" xfId="56"/>
    <cellStyle name="Percentuale 2" xfId="57"/>
    <cellStyle name="Prozent 2" xfId="58"/>
    <cellStyle name="Standard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Währung 2" xfId="72"/>
  </cellStyles>
  <dxfs count="15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24" sqref="E24:H24"/>
    </sheetView>
  </sheetViews>
  <sheetFormatPr defaultColWidth="11.421875" defaultRowHeight="12.75"/>
  <cols>
    <col min="1" max="1" width="5.57421875" style="65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65" customWidth="1"/>
    <col min="9" max="16384" width="11.421875" style="65" customWidth="1"/>
  </cols>
  <sheetData>
    <row r="1" spans="1:11" ht="15" customHeight="1">
      <c r="A1" s="81" t="s">
        <v>328</v>
      </c>
      <c r="B1" s="81"/>
      <c r="C1" s="81"/>
      <c r="D1" s="81"/>
      <c r="E1" s="81"/>
      <c r="F1" s="81"/>
      <c r="G1" s="81"/>
      <c r="H1" s="81"/>
      <c r="I1" s="81"/>
      <c r="J1" s="81"/>
      <c r="K1" s="5"/>
    </row>
    <row r="2" spans="1:10" ht="12.75">
      <c r="A2" s="31"/>
      <c r="H2" s="31"/>
      <c r="I2" s="31"/>
      <c r="J2" s="31"/>
    </row>
    <row r="3" spans="1:10" ht="12.75">
      <c r="A3" s="82" t="s">
        <v>329</v>
      </c>
      <c r="B3" s="83"/>
      <c r="C3" s="84"/>
      <c r="D3" s="85" t="s">
        <v>341</v>
      </c>
      <c r="E3" s="85"/>
      <c r="F3" s="85"/>
      <c r="G3" s="85"/>
      <c r="H3" s="85"/>
      <c r="I3" s="31"/>
      <c r="J3" s="31"/>
    </row>
    <row r="4" spans="1:10" ht="12.75">
      <c r="A4" s="1"/>
      <c r="C4" s="9"/>
      <c r="F4" s="2"/>
      <c r="G4" s="2"/>
      <c r="H4" s="31"/>
      <c r="I4" s="31"/>
      <c r="J4" s="31"/>
    </row>
    <row r="5" spans="1:10" ht="15">
      <c r="A5" s="61" t="s">
        <v>330</v>
      </c>
      <c r="B5" s="3"/>
      <c r="C5" s="37"/>
      <c r="D5" s="3"/>
      <c r="E5" s="4"/>
      <c r="F5" s="5"/>
      <c r="G5" s="5"/>
      <c r="H5" s="55"/>
      <c r="I5" s="31"/>
      <c r="J5" s="31"/>
    </row>
    <row r="6" spans="1:10" ht="12.75">
      <c r="A6" s="46" t="s">
        <v>331</v>
      </c>
      <c r="B6" s="7"/>
      <c r="C6" s="38"/>
      <c r="D6" s="7"/>
      <c r="E6" s="86" t="s">
        <v>34</v>
      </c>
      <c r="F6" s="87"/>
      <c r="G6" s="88"/>
      <c r="H6" s="88"/>
      <c r="I6" s="31"/>
      <c r="J6" s="31"/>
    </row>
    <row r="7" spans="1:10" ht="12.75">
      <c r="A7" s="62"/>
      <c r="B7" s="31"/>
      <c r="C7" s="39"/>
      <c r="D7" s="31"/>
      <c r="E7" s="31"/>
      <c r="F7" s="55"/>
      <c r="G7" s="2"/>
      <c r="H7" s="55"/>
      <c r="I7" s="31"/>
      <c r="J7" s="31"/>
    </row>
    <row r="8" spans="1:10" ht="12.75" customHeight="1">
      <c r="A8" s="63" t="s">
        <v>332</v>
      </c>
      <c r="B8" s="8"/>
      <c r="C8" s="40"/>
      <c r="D8" s="8"/>
      <c r="E8" s="89" t="s">
        <v>11</v>
      </c>
      <c r="F8" s="90"/>
      <c r="G8" s="72"/>
      <c r="H8" s="72"/>
      <c r="I8" s="31"/>
      <c r="J8" s="31"/>
    </row>
    <row r="9" spans="1:10" ht="12.75">
      <c r="A9" s="62"/>
      <c r="B9" s="31"/>
      <c r="C9" s="39"/>
      <c r="D9" s="31"/>
      <c r="E9" s="31"/>
      <c r="F9" s="55"/>
      <c r="G9" s="2"/>
      <c r="H9" s="55"/>
      <c r="I9" s="31"/>
      <c r="J9" s="31"/>
    </row>
    <row r="10" spans="1:10" ht="12.75">
      <c r="A10" s="46" t="s">
        <v>333</v>
      </c>
      <c r="B10" s="7"/>
      <c r="C10" s="38"/>
      <c r="D10" s="7"/>
      <c r="E10" s="66">
        <v>813574.98</v>
      </c>
      <c r="F10" s="55"/>
      <c r="G10" s="2"/>
      <c r="H10" s="55"/>
      <c r="I10" s="31"/>
      <c r="J10" s="31"/>
    </row>
    <row r="11" spans="1:10" ht="12.75">
      <c r="A11" s="69"/>
      <c r="B11" s="7"/>
      <c r="C11" s="38"/>
      <c r="D11" s="7"/>
      <c r="E11" s="70"/>
      <c r="F11" s="56"/>
      <c r="G11" s="56"/>
      <c r="H11" s="56"/>
      <c r="I11" s="31"/>
      <c r="J11" s="31"/>
    </row>
    <row r="12" spans="1:10" ht="12.75">
      <c r="A12" s="1"/>
      <c r="E12" s="9"/>
      <c r="F12" s="2"/>
      <c r="G12" s="2"/>
      <c r="H12" s="31"/>
      <c r="I12" s="31"/>
      <c r="J12" s="31"/>
    </row>
    <row r="13" spans="1:10" ht="12.75">
      <c r="A13" s="46" t="s">
        <v>334</v>
      </c>
      <c r="B13" s="7"/>
      <c r="C13" s="7"/>
      <c r="D13" s="7"/>
      <c r="E13" s="67" t="s">
        <v>327</v>
      </c>
      <c r="F13" s="42"/>
      <c r="G13" s="42"/>
      <c r="H13" s="42"/>
      <c r="I13" s="31"/>
      <c r="J13" s="31"/>
    </row>
    <row r="14" spans="1:10" ht="12.75">
      <c r="A14" s="1"/>
      <c r="F14" s="2"/>
      <c r="G14" s="2"/>
      <c r="H14" s="55"/>
      <c r="I14" s="31"/>
      <c r="J14" s="31"/>
    </row>
    <row r="15" spans="1:10" ht="12.75">
      <c r="A15" s="1"/>
      <c r="F15" s="2"/>
      <c r="G15" s="2"/>
      <c r="H15" s="55"/>
      <c r="I15" s="31"/>
      <c r="J15" s="31"/>
    </row>
    <row r="16" spans="1:10" ht="12.75">
      <c r="A16" s="63" t="s">
        <v>362</v>
      </c>
      <c r="B16" s="8"/>
      <c r="C16" s="8"/>
      <c r="D16" s="8"/>
      <c r="E16" s="71" t="s">
        <v>363</v>
      </c>
      <c r="F16" s="57"/>
      <c r="G16" s="57"/>
      <c r="H16" s="57"/>
      <c r="I16" s="31"/>
      <c r="J16" s="31"/>
    </row>
    <row r="17" spans="1:10" ht="12.75">
      <c r="A17" s="17"/>
      <c r="B17" s="49"/>
      <c r="C17" s="49"/>
      <c r="D17" s="49"/>
      <c r="E17" s="57"/>
      <c r="F17" s="57"/>
      <c r="G17" s="57"/>
      <c r="H17" s="57"/>
      <c r="I17" s="31"/>
      <c r="J17" s="31"/>
    </row>
    <row r="18" spans="1:10" ht="12.75">
      <c r="A18" s="63" t="s">
        <v>335</v>
      </c>
      <c r="B18" s="8"/>
      <c r="C18" s="40"/>
      <c r="D18" s="8"/>
      <c r="E18" s="68" t="s">
        <v>326</v>
      </c>
      <c r="F18" s="57"/>
      <c r="G18" s="57"/>
      <c r="H18" s="57"/>
      <c r="I18" s="31"/>
      <c r="J18" s="31"/>
    </row>
    <row r="19" spans="1:10" ht="12.75">
      <c r="A19" s="1"/>
      <c r="B19" s="10"/>
      <c r="C19" s="10"/>
      <c r="D19" s="10"/>
      <c r="E19" s="10"/>
      <c r="F19" s="2"/>
      <c r="G19" s="41"/>
      <c r="H19" s="55"/>
      <c r="I19" s="31"/>
      <c r="J19" s="31"/>
    </row>
    <row r="20" spans="1:10" ht="12.75">
      <c r="A20" s="63" t="s">
        <v>336</v>
      </c>
      <c r="B20" s="8"/>
      <c r="C20" s="8"/>
      <c r="D20" s="8"/>
      <c r="E20" s="68" t="s">
        <v>327</v>
      </c>
      <c r="F20" s="58"/>
      <c r="G20" s="58"/>
      <c r="H20" s="58"/>
      <c r="I20" s="31"/>
      <c r="J20" s="31"/>
    </row>
    <row r="21" spans="1:10" ht="12.75">
      <c r="A21" s="1"/>
      <c r="H21" s="31"/>
      <c r="I21" s="31"/>
      <c r="J21" s="31"/>
    </row>
    <row r="22" spans="1:10" ht="12.75">
      <c r="A22" s="1"/>
      <c r="G22" s="2"/>
      <c r="H22" s="31"/>
      <c r="I22" s="31"/>
      <c r="J22" s="31"/>
    </row>
    <row r="23" spans="1:10" ht="15">
      <c r="A23" s="64" t="s">
        <v>337</v>
      </c>
      <c r="B23" s="4"/>
      <c r="C23" s="4"/>
      <c r="D23" s="4"/>
      <c r="E23" s="4"/>
      <c r="F23" s="4"/>
      <c r="G23" s="5"/>
      <c r="H23" s="31"/>
      <c r="I23" s="31"/>
      <c r="J23" s="31"/>
    </row>
    <row r="24" spans="1:9" s="31" customFormat="1" ht="15">
      <c r="A24" s="46" t="s">
        <v>338</v>
      </c>
      <c r="B24" s="6"/>
      <c r="C24" s="6"/>
      <c r="D24" s="44"/>
      <c r="E24" s="73"/>
      <c r="F24" s="74"/>
      <c r="G24" s="74"/>
      <c r="H24" s="75"/>
      <c r="I24" s="5"/>
    </row>
    <row r="25" spans="1:9" s="31" customFormat="1" ht="15">
      <c r="A25" s="1"/>
      <c r="B25" s="32"/>
      <c r="C25" s="32"/>
      <c r="D25" s="16"/>
      <c r="E25" s="50"/>
      <c r="F25" s="50"/>
      <c r="G25" s="50"/>
      <c r="H25" s="50"/>
      <c r="I25" s="5"/>
    </row>
    <row r="26" spans="1:8" s="31" customFormat="1" ht="12.75">
      <c r="A26" s="46" t="s">
        <v>339</v>
      </c>
      <c r="B26" s="6"/>
      <c r="C26" s="38"/>
      <c r="D26" s="43"/>
      <c r="E26" s="73"/>
      <c r="F26" s="74"/>
      <c r="G26" s="74"/>
      <c r="H26" s="75"/>
    </row>
    <row r="27" spans="1:10" ht="15">
      <c r="A27" s="1"/>
      <c r="B27" s="4"/>
      <c r="C27" s="4"/>
      <c r="D27" s="4"/>
      <c r="E27" s="4"/>
      <c r="F27" s="4"/>
      <c r="G27" s="5"/>
      <c r="H27" s="31"/>
      <c r="I27" s="31"/>
      <c r="J27" s="31"/>
    </row>
    <row r="28" spans="1:10" ht="12.75">
      <c r="A28" s="46" t="s">
        <v>340</v>
      </c>
      <c r="B28" s="7"/>
      <c r="C28" s="7"/>
      <c r="D28" s="43"/>
      <c r="E28" s="73"/>
      <c r="F28" s="74"/>
      <c r="G28" s="74"/>
      <c r="H28" s="75"/>
      <c r="I28" s="31"/>
      <c r="J28" s="31"/>
    </row>
    <row r="29" spans="1:10" ht="12.75">
      <c r="A29" s="1"/>
      <c r="H29" s="31"/>
      <c r="I29" s="31"/>
      <c r="J29" s="31"/>
    </row>
    <row r="30" spans="1:10" ht="12.75">
      <c r="A30" s="31"/>
      <c r="E30" s="59"/>
      <c r="F30" s="59"/>
      <c r="G30" s="59"/>
      <c r="H30" s="31"/>
      <c r="I30" s="31"/>
      <c r="J30" s="31"/>
    </row>
    <row r="31" spans="1:10" ht="12.75">
      <c r="A31" s="31"/>
      <c r="E31" s="60"/>
      <c r="F31" s="60"/>
      <c r="G31" s="60"/>
      <c r="H31" s="31"/>
      <c r="I31" s="31"/>
      <c r="J31" s="31"/>
    </row>
    <row r="32" spans="1:8" ht="54.75" customHeight="1">
      <c r="A32" s="95" t="s">
        <v>342</v>
      </c>
      <c r="B32" s="95"/>
      <c r="C32" s="95"/>
      <c r="D32" s="95"/>
      <c r="E32" s="95"/>
      <c r="F32" s="95"/>
      <c r="G32" s="95"/>
      <c r="H32" s="95"/>
    </row>
    <row r="33" spans="1:8" ht="54.75" customHeight="1">
      <c r="A33" s="78" t="s">
        <v>343</v>
      </c>
      <c r="B33" s="79"/>
      <c r="C33" s="79"/>
      <c r="D33" s="80"/>
      <c r="E33" s="77">
        <f>'A Misura'!H6</f>
        <v>0</v>
      </c>
      <c r="F33" s="77"/>
      <c r="G33" s="77"/>
      <c r="H33" s="77"/>
    </row>
    <row r="34" spans="1:8" ht="54.75" customHeight="1">
      <c r="A34" s="78" t="s">
        <v>344</v>
      </c>
      <c r="B34" s="79"/>
      <c r="C34" s="79"/>
      <c r="D34" s="80"/>
      <c r="E34" s="76">
        <f>SUM(E33:E33)</f>
        <v>0</v>
      </c>
      <c r="F34" s="76"/>
      <c r="G34" s="76"/>
      <c r="H34" s="76"/>
    </row>
    <row r="35" spans="1:8" ht="54.75" customHeight="1">
      <c r="A35" s="92" t="s">
        <v>345</v>
      </c>
      <c r="B35" s="93"/>
      <c r="C35" s="93"/>
      <c r="D35" s="94"/>
      <c r="E35" s="91">
        <f>IF(AND(E10&gt;0,E11&gt;0),SUM(E10:E11),IF(E10&gt;0,E10,IF(E11&gt;0,E11,0)))</f>
        <v>813574.98</v>
      </c>
      <c r="F35" s="91"/>
      <c r="G35" s="91"/>
      <c r="H35" s="91"/>
    </row>
    <row r="36" spans="1:8" ht="54.75" customHeight="1">
      <c r="A36" s="78" t="s">
        <v>346</v>
      </c>
      <c r="B36" s="79"/>
      <c r="C36" s="79"/>
      <c r="D36" s="80"/>
      <c r="E36" s="91">
        <v>0</v>
      </c>
      <c r="F36" s="91"/>
      <c r="G36" s="91"/>
      <c r="H36" s="91"/>
    </row>
    <row r="37" spans="1:8" ht="54.75" customHeight="1">
      <c r="A37" s="78" t="s">
        <v>347</v>
      </c>
      <c r="B37" s="79"/>
      <c r="C37" s="79"/>
      <c r="D37" s="80"/>
      <c r="E37" s="91">
        <f>E34+E36</f>
        <v>0</v>
      </c>
      <c r="F37" s="91"/>
      <c r="G37" s="91"/>
      <c r="H37" s="91"/>
    </row>
  </sheetData>
  <sheetProtection password="CC31" sheet="1" selectLockedCells="1"/>
  <mergeCells count="21">
    <mergeCell ref="E37:H37"/>
    <mergeCell ref="A35:D35"/>
    <mergeCell ref="A36:D36"/>
    <mergeCell ref="A37:D37"/>
    <mergeCell ref="E36:H36"/>
    <mergeCell ref="E26:H26"/>
    <mergeCell ref="A32:H32"/>
    <mergeCell ref="A33:D33"/>
    <mergeCell ref="E35:H35"/>
    <mergeCell ref="A1:J1"/>
    <mergeCell ref="A3:C3"/>
    <mergeCell ref="D3:H3"/>
    <mergeCell ref="E6:F6"/>
    <mergeCell ref="G6:H6"/>
    <mergeCell ref="E8:F8"/>
    <mergeCell ref="G8:H8"/>
    <mergeCell ref="E28:H28"/>
    <mergeCell ref="E24:H24"/>
    <mergeCell ref="E34:H34"/>
    <mergeCell ref="E33:H33"/>
    <mergeCell ref="A34:D34"/>
  </mergeCells>
  <conditionalFormatting sqref="E28 E17 E13 G8 G6">
    <cfRule type="cellIs" priority="20" dxfId="3" operator="notEqual" stopIfTrue="1">
      <formula>""</formula>
    </cfRule>
  </conditionalFormatting>
  <conditionalFormatting sqref="E24:E25">
    <cfRule type="cellIs" priority="19" dxfId="3" operator="notEqual" stopIfTrue="1">
      <formula>""</formula>
    </cfRule>
  </conditionalFormatting>
  <conditionalFormatting sqref="E26">
    <cfRule type="cellIs" priority="17" dxfId="3" operator="notEqual" stopIfTrue="1">
      <formula>""</formula>
    </cfRule>
  </conditionalFormatting>
  <conditionalFormatting sqref="D3">
    <cfRule type="cellIs" priority="15" dxfId="3" operator="notEqual" stopIfTrue="1">
      <formula>""</formula>
    </cfRule>
  </conditionalFormatting>
  <conditionalFormatting sqref="E18">
    <cfRule type="cellIs" priority="11" dxfId="3" operator="notEqual" stopIfTrue="1">
      <formula>""</formula>
    </cfRule>
  </conditionalFormatting>
  <conditionalFormatting sqref="E10:E11">
    <cfRule type="cellIs" priority="4" dxfId="3" operator="notEqual" stopIfTrue="1">
      <formula>""</formula>
    </cfRule>
  </conditionalFormatting>
  <conditionalFormatting sqref="E6">
    <cfRule type="cellIs" priority="2" dxfId="3" operator="notEqual" stopIfTrue="1">
      <formula>""</formula>
    </cfRule>
  </conditionalFormatting>
  <conditionalFormatting sqref="E8">
    <cfRule type="cellIs" priority="1" dxfId="3" operator="notEqual" stopIfTrue="1">
      <formula>""</formula>
    </cfRule>
  </conditionalFormatting>
  <dataValidations count="3">
    <dataValidation type="custom" allowBlank="1" showInputMessage="1" showErrorMessage="1" errorTitle="Achtung!" error="Betrag nur mit 2 (zwei) Dezimalstellen!!!" sqref="E10:E11">
      <formula1>E10=ROUND(E10,2)</formula1>
    </dataValidation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5.57421875" style="31" customWidth="1"/>
    <col min="2" max="2" width="13.00390625" style="1" customWidth="1"/>
    <col min="3" max="3" width="2.140625" style="9" bestFit="1" customWidth="1"/>
    <col min="4" max="4" width="57.7109375" style="1" customWidth="1"/>
    <col min="5" max="5" width="16.7109375" style="1" customWidth="1"/>
    <col min="6" max="6" width="15.00390625" style="52" customWidth="1"/>
    <col min="7" max="7" width="14.00390625" style="52" customWidth="1"/>
    <col min="8" max="8" width="17.00390625" style="31" customWidth="1"/>
    <col min="9" max="16384" width="11.421875" style="31" customWidth="1"/>
  </cols>
  <sheetData>
    <row r="1" spans="1:11" ht="15" customHeight="1">
      <c r="A1" s="99" t="s">
        <v>348</v>
      </c>
      <c r="B1" s="100"/>
      <c r="C1" s="100"/>
      <c r="D1" s="100"/>
      <c r="E1" s="100"/>
      <c r="F1" s="100"/>
      <c r="G1" s="100"/>
      <c r="H1" s="100"/>
      <c r="I1" s="100"/>
      <c r="J1" s="101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18" t="s">
        <v>349</v>
      </c>
      <c r="E4" s="19"/>
      <c r="F4" s="19"/>
      <c r="G4" s="19"/>
      <c r="H4" s="20"/>
    </row>
    <row r="5" spans="1:8" ht="12.75">
      <c r="A5" s="1"/>
      <c r="F5" s="1"/>
      <c r="G5" s="1"/>
      <c r="H5" s="1"/>
    </row>
    <row r="6" spans="1:8" ht="12.75" customHeight="1">
      <c r="A6" s="1"/>
      <c r="D6" s="96" t="s">
        <v>350</v>
      </c>
      <c r="E6" s="97"/>
      <c r="F6" s="97"/>
      <c r="G6" s="98"/>
      <c r="H6" s="48">
        <f>SUM($H$16:$H$9830)</f>
        <v>0</v>
      </c>
    </row>
    <row r="7" spans="1:8" ht="12.75">
      <c r="A7" s="1"/>
      <c r="D7" s="96" t="s">
        <v>351</v>
      </c>
      <c r="E7" s="97"/>
      <c r="F7" s="97"/>
      <c r="G7" s="98"/>
      <c r="H7" s="48">
        <f>+OFFERTA!E10</f>
        <v>813574.98</v>
      </c>
    </row>
    <row r="8" spans="1:7" ht="12.75">
      <c r="A8" s="1"/>
      <c r="F8" s="1"/>
      <c r="G8" s="1"/>
    </row>
    <row r="9" spans="1:7" ht="12.75">
      <c r="A9" s="1"/>
      <c r="F9" s="1"/>
      <c r="G9" s="1"/>
    </row>
    <row r="10" spans="1:8" ht="12.75">
      <c r="A10" s="1"/>
      <c r="F10" s="1"/>
      <c r="G10" s="1"/>
      <c r="H10" s="1"/>
    </row>
    <row r="11" spans="1:8" ht="12.75">
      <c r="A11" s="1"/>
      <c r="F11" s="1"/>
      <c r="G11" s="1"/>
      <c r="H11" s="1"/>
    </row>
    <row r="12" spans="1:7" ht="12.75">
      <c r="A12" s="1"/>
      <c r="F12" s="1"/>
      <c r="G12" s="1"/>
    </row>
    <row r="13" spans="1:7" ht="12.75">
      <c r="A13" s="1"/>
      <c r="F13" s="1"/>
      <c r="G13" s="1"/>
    </row>
    <row r="14" spans="1:7" ht="15">
      <c r="A14" s="17"/>
      <c r="B14" s="61" t="s">
        <v>352</v>
      </c>
      <c r="C14" s="37"/>
      <c r="D14" s="61"/>
      <c r="E14" s="61"/>
      <c r="F14" s="61"/>
      <c r="G14" s="61"/>
    </row>
    <row r="15" spans="1:14" ht="36">
      <c r="A15" s="11" t="s">
        <v>353</v>
      </c>
      <c r="B15" s="11" t="s">
        <v>354</v>
      </c>
      <c r="C15" s="11" t="s">
        <v>241</v>
      </c>
      <c r="D15" s="12" t="s">
        <v>355</v>
      </c>
      <c r="E15" s="11" t="s">
        <v>356</v>
      </c>
      <c r="F15" s="11" t="s">
        <v>357</v>
      </c>
      <c r="G15" s="11" t="s">
        <v>358</v>
      </c>
      <c r="H15" s="11" t="s">
        <v>359</v>
      </c>
      <c r="I15" s="13" t="s">
        <v>360</v>
      </c>
      <c r="J15" s="14" t="s">
        <v>361</v>
      </c>
      <c r="N15" s="33"/>
    </row>
    <row r="16" spans="1:10" ht="12.75">
      <c r="A16" s="15">
        <f ca="1">+IF(NOT(ISBLANK(INDIRECT("e"&amp;ROW()))),MAX(INDIRECT("a$16:A"&amp;ROW()-1))+1,"")</f>
        <v>1</v>
      </c>
      <c r="B16" s="23" t="s">
        <v>242</v>
      </c>
      <c r="C16" s="23"/>
      <c r="D16" s="45" t="s">
        <v>286</v>
      </c>
      <c r="E16" s="24" t="s">
        <v>243</v>
      </c>
      <c r="F16" s="54">
        <v>136</v>
      </c>
      <c r="G16" s="53"/>
      <c r="H16" s="47">
        <f>+IF(AND(F16="",G16=""),"",ROUND(F16*G16,2))</f>
        <v>0</v>
      </c>
      <c r="I16" s="51" t="str">
        <f>IF(E16&lt;&gt;"","A","")</f>
        <v>A</v>
      </c>
      <c r="J16" s="30"/>
    </row>
    <row r="17" spans="1:13" ht="12.75">
      <c r="A17" s="15">
        <f aca="true" ca="1" t="shared" si="0" ref="A17:A56">+IF(NOT(ISBLANK(INDIRECT("e"&amp;ROW()))),MAX(INDIRECT("a$16:A"&amp;ROW()-1))+1,"")</f>
        <v>2</v>
      </c>
      <c r="B17" s="23" t="s">
        <v>244</v>
      </c>
      <c r="C17" s="23"/>
      <c r="D17" s="45" t="s">
        <v>287</v>
      </c>
      <c r="E17" s="24" t="s">
        <v>245</v>
      </c>
      <c r="F17" s="54">
        <v>1</v>
      </c>
      <c r="G17" s="53"/>
      <c r="H17" s="47">
        <f aca="true" t="shared" si="1" ref="H17:H56">+IF(AND(F17="",G17=""),"",ROUND(F17*G17,2))</f>
        <v>0</v>
      </c>
      <c r="I17" s="51" t="str">
        <f aca="true" t="shared" si="2" ref="I17:I51">IF(E17&lt;&gt;"","A","")</f>
        <v>A</v>
      </c>
      <c r="J17" s="30"/>
      <c r="M17" s="34"/>
    </row>
    <row r="18" spans="1:13" ht="12.75">
      <c r="A18" s="15">
        <f ca="1" t="shared" si="0"/>
        <v>3</v>
      </c>
      <c r="B18" s="23" t="s">
        <v>246</v>
      </c>
      <c r="C18" s="23"/>
      <c r="D18" s="45" t="s">
        <v>288</v>
      </c>
      <c r="E18" s="24" t="s">
        <v>243</v>
      </c>
      <c r="F18" s="54">
        <v>119.3</v>
      </c>
      <c r="G18" s="53"/>
      <c r="H18" s="47">
        <f t="shared" si="1"/>
        <v>0</v>
      </c>
      <c r="I18" s="51" t="str">
        <f t="shared" si="2"/>
        <v>A</v>
      </c>
      <c r="J18" s="30"/>
      <c r="M18" s="35"/>
    </row>
    <row r="19" spans="1:13" ht="12.75">
      <c r="A19" s="15">
        <f ca="1" t="shared" si="0"/>
        <v>4</v>
      </c>
      <c r="B19" s="23" t="s">
        <v>247</v>
      </c>
      <c r="C19" s="23"/>
      <c r="D19" s="45" t="s">
        <v>289</v>
      </c>
      <c r="E19" s="24" t="s">
        <v>243</v>
      </c>
      <c r="F19" s="54">
        <v>86</v>
      </c>
      <c r="G19" s="53"/>
      <c r="H19" s="47">
        <f t="shared" si="1"/>
        <v>0</v>
      </c>
      <c r="I19" s="51" t="str">
        <f t="shared" si="2"/>
        <v>A</v>
      </c>
      <c r="J19" s="30"/>
      <c r="M19" s="34"/>
    </row>
    <row r="20" spans="1:10" ht="12.75">
      <c r="A20" s="15">
        <f ca="1" t="shared" si="0"/>
        <v>5</v>
      </c>
      <c r="B20" s="23" t="s">
        <v>248</v>
      </c>
      <c r="C20" s="23"/>
      <c r="D20" s="45" t="s">
        <v>290</v>
      </c>
      <c r="E20" s="24" t="s">
        <v>243</v>
      </c>
      <c r="F20" s="54">
        <v>115</v>
      </c>
      <c r="G20" s="53"/>
      <c r="H20" s="47">
        <f t="shared" si="1"/>
        <v>0</v>
      </c>
      <c r="I20" s="51" t="str">
        <f t="shared" si="2"/>
        <v>A</v>
      </c>
      <c r="J20" s="30"/>
    </row>
    <row r="21" spans="1:10" ht="12.75">
      <c r="A21" s="15">
        <f ca="1" t="shared" si="0"/>
        <v>6</v>
      </c>
      <c r="B21" s="23" t="s">
        <v>249</v>
      </c>
      <c r="C21" s="23"/>
      <c r="D21" s="45" t="s">
        <v>291</v>
      </c>
      <c r="E21" s="24" t="s">
        <v>243</v>
      </c>
      <c r="F21" s="54">
        <v>152.5</v>
      </c>
      <c r="G21" s="53"/>
      <c r="H21" s="47">
        <f t="shared" si="1"/>
        <v>0</v>
      </c>
      <c r="I21" s="51" t="str">
        <f t="shared" si="2"/>
        <v>A</v>
      </c>
      <c r="J21" s="30"/>
    </row>
    <row r="22" spans="1:10" ht="12.75">
      <c r="A22" s="15">
        <f ca="1" t="shared" si="0"/>
        <v>7</v>
      </c>
      <c r="B22" s="23" t="s">
        <v>250</v>
      </c>
      <c r="C22" s="23"/>
      <c r="D22" s="45" t="s">
        <v>292</v>
      </c>
      <c r="E22" s="24" t="s">
        <v>243</v>
      </c>
      <c r="F22" s="54">
        <v>40</v>
      </c>
      <c r="G22" s="53"/>
      <c r="H22" s="47">
        <f t="shared" si="1"/>
        <v>0</v>
      </c>
      <c r="I22" s="51" t="str">
        <f t="shared" si="2"/>
        <v>A</v>
      </c>
      <c r="J22" s="30"/>
    </row>
    <row r="23" spans="1:13" ht="12.75">
      <c r="A23" s="15">
        <f ca="1" t="shared" si="0"/>
        <v>8</v>
      </c>
      <c r="B23" s="23" t="s">
        <v>251</v>
      </c>
      <c r="C23" s="23"/>
      <c r="D23" s="45" t="s">
        <v>293</v>
      </c>
      <c r="E23" s="24" t="s">
        <v>243</v>
      </c>
      <c r="F23" s="54">
        <v>49</v>
      </c>
      <c r="G23" s="53"/>
      <c r="H23" s="47">
        <f t="shared" si="1"/>
        <v>0</v>
      </c>
      <c r="I23" s="51" t="str">
        <f t="shared" si="2"/>
        <v>A</v>
      </c>
      <c r="J23" s="30"/>
      <c r="M23" s="34"/>
    </row>
    <row r="24" spans="1:13" ht="12.75">
      <c r="A24" s="15">
        <f ca="1" t="shared" si="0"/>
        <v>9</v>
      </c>
      <c r="B24" s="23" t="s">
        <v>252</v>
      </c>
      <c r="C24" s="23"/>
      <c r="D24" s="45" t="s">
        <v>294</v>
      </c>
      <c r="E24" s="24" t="s">
        <v>245</v>
      </c>
      <c r="F24" s="54">
        <v>2</v>
      </c>
      <c r="G24" s="53"/>
      <c r="H24" s="47">
        <f t="shared" si="1"/>
        <v>0</v>
      </c>
      <c r="I24" s="51" t="str">
        <f t="shared" si="2"/>
        <v>A</v>
      </c>
      <c r="J24" s="30"/>
      <c r="M24" s="35"/>
    </row>
    <row r="25" spans="1:13" ht="12.75">
      <c r="A25" s="15">
        <f ca="1" t="shared" si="0"/>
        <v>10</v>
      </c>
      <c r="B25" s="23" t="s">
        <v>253</v>
      </c>
      <c r="C25" s="36"/>
      <c r="D25" s="45" t="s">
        <v>295</v>
      </c>
      <c r="E25" s="24" t="s">
        <v>254</v>
      </c>
      <c r="F25" s="54">
        <v>1</v>
      </c>
      <c r="G25" s="53"/>
      <c r="H25" s="47">
        <f t="shared" si="1"/>
        <v>0</v>
      </c>
      <c r="I25" s="51" t="str">
        <f t="shared" si="2"/>
        <v>A</v>
      </c>
      <c r="J25" s="30"/>
      <c r="M25" s="34"/>
    </row>
    <row r="26" spans="1:10" ht="12.75">
      <c r="A26" s="15">
        <f ca="1" t="shared" si="0"/>
        <v>11</v>
      </c>
      <c r="B26" s="23" t="s">
        <v>255</v>
      </c>
      <c r="C26" s="36"/>
      <c r="D26" s="45" t="s">
        <v>296</v>
      </c>
      <c r="E26" s="24" t="s">
        <v>243</v>
      </c>
      <c r="F26" s="54">
        <v>395</v>
      </c>
      <c r="G26" s="53"/>
      <c r="H26" s="47">
        <f t="shared" si="1"/>
        <v>0</v>
      </c>
      <c r="I26" s="51" t="str">
        <f t="shared" si="2"/>
        <v>A</v>
      </c>
      <c r="J26" s="30"/>
    </row>
    <row r="27" spans="1:10" ht="12.75">
      <c r="A27" s="15">
        <f ca="1" t="shared" si="0"/>
        <v>12</v>
      </c>
      <c r="B27" s="23" t="s">
        <v>256</v>
      </c>
      <c r="C27" s="36"/>
      <c r="D27" s="45" t="s">
        <v>297</v>
      </c>
      <c r="E27" s="24" t="s">
        <v>243</v>
      </c>
      <c r="F27" s="54">
        <v>43.3</v>
      </c>
      <c r="G27" s="53"/>
      <c r="H27" s="47">
        <f t="shared" si="1"/>
        <v>0</v>
      </c>
      <c r="I27" s="51" t="str">
        <f t="shared" si="2"/>
        <v>A</v>
      </c>
      <c r="J27" s="30"/>
    </row>
    <row r="28" spans="1:10" ht="12.75">
      <c r="A28" s="15">
        <f ca="1" t="shared" si="0"/>
        <v>13</v>
      </c>
      <c r="B28" s="23" t="s">
        <v>257</v>
      </c>
      <c r="C28" s="36"/>
      <c r="D28" s="45" t="s">
        <v>298</v>
      </c>
      <c r="E28" s="24" t="s">
        <v>243</v>
      </c>
      <c r="F28" s="54">
        <v>39</v>
      </c>
      <c r="G28" s="53"/>
      <c r="H28" s="47">
        <f t="shared" si="1"/>
        <v>0</v>
      </c>
      <c r="I28" s="51" t="str">
        <f t="shared" si="2"/>
        <v>A</v>
      </c>
      <c r="J28" s="25"/>
    </row>
    <row r="29" spans="1:13" ht="12.75">
      <c r="A29" s="15">
        <f ca="1" t="shared" si="0"/>
        <v>14</v>
      </c>
      <c r="B29" s="23" t="s">
        <v>258</v>
      </c>
      <c r="C29" s="36"/>
      <c r="D29" s="45" t="s">
        <v>299</v>
      </c>
      <c r="E29" s="24" t="s">
        <v>254</v>
      </c>
      <c r="F29" s="54">
        <v>1</v>
      </c>
      <c r="G29" s="53"/>
      <c r="H29" s="47">
        <f t="shared" si="1"/>
        <v>0</v>
      </c>
      <c r="I29" s="51" t="str">
        <f t="shared" si="2"/>
        <v>A</v>
      </c>
      <c r="J29" s="30"/>
      <c r="M29" s="34"/>
    </row>
    <row r="30" spans="1:13" ht="12.75">
      <c r="A30" s="15">
        <f ca="1" t="shared" si="0"/>
        <v>15</v>
      </c>
      <c r="B30" s="23" t="s">
        <v>259</v>
      </c>
      <c r="C30" s="36"/>
      <c r="D30" s="45" t="s">
        <v>300</v>
      </c>
      <c r="E30" s="24" t="s">
        <v>243</v>
      </c>
      <c r="F30" s="54">
        <v>9</v>
      </c>
      <c r="G30" s="53"/>
      <c r="H30" s="47">
        <f t="shared" si="1"/>
        <v>0</v>
      </c>
      <c r="I30" s="51" t="str">
        <f t="shared" si="2"/>
        <v>A</v>
      </c>
      <c r="J30" s="30"/>
      <c r="M30" s="35"/>
    </row>
    <row r="31" spans="1:13" ht="12.75">
      <c r="A31" s="15">
        <f ca="1" t="shared" si="0"/>
        <v>16</v>
      </c>
      <c r="B31" s="23" t="s">
        <v>260</v>
      </c>
      <c r="C31" s="36"/>
      <c r="D31" s="45" t="s">
        <v>301</v>
      </c>
      <c r="E31" s="24" t="s">
        <v>243</v>
      </c>
      <c r="F31" s="54">
        <v>119.29</v>
      </c>
      <c r="G31" s="53"/>
      <c r="H31" s="47">
        <f t="shared" si="1"/>
        <v>0</v>
      </c>
      <c r="I31" s="51" t="str">
        <f t="shared" si="2"/>
        <v>A</v>
      </c>
      <c r="J31" s="30"/>
      <c r="M31" s="34"/>
    </row>
    <row r="32" spans="1:10" ht="12.75">
      <c r="A32" s="15">
        <f ca="1" t="shared" si="0"/>
        <v>17</v>
      </c>
      <c r="B32" s="23" t="s">
        <v>261</v>
      </c>
      <c r="C32" s="36"/>
      <c r="D32" s="45" t="s">
        <v>302</v>
      </c>
      <c r="E32" s="24" t="s">
        <v>243</v>
      </c>
      <c r="F32" s="54">
        <v>43.55</v>
      </c>
      <c r="G32" s="53"/>
      <c r="H32" s="47">
        <f t="shared" si="1"/>
        <v>0</v>
      </c>
      <c r="I32" s="51" t="str">
        <f t="shared" si="2"/>
        <v>A</v>
      </c>
      <c r="J32" s="30"/>
    </row>
    <row r="33" spans="1:10" ht="12.75">
      <c r="A33" s="15">
        <f ca="1" t="shared" si="0"/>
        <v>18</v>
      </c>
      <c r="B33" s="23" t="s">
        <v>262</v>
      </c>
      <c r="C33" s="36"/>
      <c r="D33" s="45" t="s">
        <v>303</v>
      </c>
      <c r="E33" s="24" t="s">
        <v>243</v>
      </c>
      <c r="F33" s="54">
        <v>6</v>
      </c>
      <c r="G33" s="53"/>
      <c r="H33" s="47">
        <f t="shared" si="1"/>
        <v>0</v>
      </c>
      <c r="I33" s="51" t="str">
        <f t="shared" si="2"/>
        <v>A</v>
      </c>
      <c r="J33" s="30"/>
    </row>
    <row r="34" spans="1:10" ht="12.75">
      <c r="A34" s="15">
        <f ca="1" t="shared" si="0"/>
        <v>19</v>
      </c>
      <c r="B34" s="23" t="s">
        <v>263</v>
      </c>
      <c r="C34" s="36"/>
      <c r="D34" s="45" t="s">
        <v>304</v>
      </c>
      <c r="E34" s="24" t="s">
        <v>243</v>
      </c>
      <c r="F34" s="54">
        <v>122.02</v>
      </c>
      <c r="G34" s="53"/>
      <c r="H34" s="47">
        <f t="shared" si="1"/>
        <v>0</v>
      </c>
      <c r="I34" s="51" t="str">
        <f t="shared" si="2"/>
        <v>A</v>
      </c>
      <c r="J34" s="25"/>
    </row>
    <row r="35" spans="1:13" ht="12.75">
      <c r="A35" s="15">
        <f ca="1" t="shared" si="0"/>
        <v>20</v>
      </c>
      <c r="B35" s="23" t="s">
        <v>264</v>
      </c>
      <c r="C35" s="36"/>
      <c r="D35" s="45" t="s">
        <v>305</v>
      </c>
      <c r="E35" s="24" t="s">
        <v>243</v>
      </c>
      <c r="F35" s="54">
        <v>81.33</v>
      </c>
      <c r="G35" s="53"/>
      <c r="H35" s="47">
        <f t="shared" si="1"/>
        <v>0</v>
      </c>
      <c r="I35" s="51" t="str">
        <f t="shared" si="2"/>
        <v>A</v>
      </c>
      <c r="J35" s="30"/>
      <c r="M35" s="34"/>
    </row>
    <row r="36" spans="1:13" ht="12.75">
      <c r="A36" s="15">
        <f ca="1" t="shared" si="0"/>
        <v>21</v>
      </c>
      <c r="B36" s="23" t="s">
        <v>265</v>
      </c>
      <c r="C36" s="36"/>
      <c r="D36" s="45" t="s">
        <v>306</v>
      </c>
      <c r="E36" s="24" t="s">
        <v>245</v>
      </c>
      <c r="F36" s="54">
        <v>4</v>
      </c>
      <c r="G36" s="53"/>
      <c r="H36" s="47">
        <f t="shared" si="1"/>
        <v>0</v>
      </c>
      <c r="I36" s="51" t="str">
        <f t="shared" si="2"/>
        <v>A</v>
      </c>
      <c r="J36" s="30"/>
      <c r="M36" s="35"/>
    </row>
    <row r="37" spans="1:13" ht="12.75">
      <c r="A37" s="15">
        <f ca="1" t="shared" si="0"/>
        <v>22</v>
      </c>
      <c r="B37" s="23" t="s">
        <v>266</v>
      </c>
      <c r="C37" s="36"/>
      <c r="D37" s="45" t="s">
        <v>307</v>
      </c>
      <c r="E37" s="24" t="s">
        <v>243</v>
      </c>
      <c r="F37" s="54">
        <v>4</v>
      </c>
      <c r="G37" s="53"/>
      <c r="H37" s="47">
        <f t="shared" si="1"/>
        <v>0</v>
      </c>
      <c r="I37" s="51" t="str">
        <f t="shared" si="2"/>
        <v>A</v>
      </c>
      <c r="J37" s="30"/>
      <c r="M37" s="34"/>
    </row>
    <row r="38" spans="1:10" ht="12.75">
      <c r="A38" s="15">
        <f ca="1" t="shared" si="0"/>
        <v>23</v>
      </c>
      <c r="B38" s="23" t="s">
        <v>267</v>
      </c>
      <c r="C38" s="36"/>
      <c r="D38" s="45" t="s">
        <v>308</v>
      </c>
      <c r="E38" s="24" t="s">
        <v>254</v>
      </c>
      <c r="F38" s="54">
        <v>1</v>
      </c>
      <c r="G38" s="53"/>
      <c r="H38" s="47">
        <f t="shared" si="1"/>
        <v>0</v>
      </c>
      <c r="I38" s="51" t="str">
        <f t="shared" si="2"/>
        <v>A</v>
      </c>
      <c r="J38" s="30"/>
    </row>
    <row r="39" spans="1:10" ht="12.75">
      <c r="A39" s="15">
        <f ca="1" t="shared" si="0"/>
        <v>24</v>
      </c>
      <c r="B39" s="23" t="s">
        <v>268</v>
      </c>
      <c r="C39" s="36"/>
      <c r="D39" s="45" t="s">
        <v>309</v>
      </c>
      <c r="E39" s="24" t="s">
        <v>245</v>
      </c>
      <c r="F39" s="54">
        <v>1</v>
      </c>
      <c r="G39" s="53"/>
      <c r="H39" s="47">
        <f t="shared" si="1"/>
        <v>0</v>
      </c>
      <c r="I39" s="51" t="str">
        <f t="shared" si="2"/>
        <v>A</v>
      </c>
      <c r="J39" s="25"/>
    </row>
    <row r="40" spans="1:13" ht="12.75">
      <c r="A40" s="15">
        <f ca="1" t="shared" si="0"/>
        <v>25</v>
      </c>
      <c r="B40" s="23" t="s">
        <v>269</v>
      </c>
      <c r="C40" s="36"/>
      <c r="D40" s="45" t="s">
        <v>310</v>
      </c>
      <c r="E40" s="24" t="s">
        <v>245</v>
      </c>
      <c r="F40" s="54">
        <v>1</v>
      </c>
      <c r="G40" s="53"/>
      <c r="H40" s="47">
        <f t="shared" si="1"/>
        <v>0</v>
      </c>
      <c r="I40" s="51" t="str">
        <f t="shared" si="2"/>
        <v>A</v>
      </c>
      <c r="J40" s="30"/>
      <c r="M40" s="34"/>
    </row>
    <row r="41" spans="1:13" ht="12.75">
      <c r="A41" s="15">
        <f ca="1" t="shared" si="0"/>
        <v>26</v>
      </c>
      <c r="B41" s="23" t="s">
        <v>270</v>
      </c>
      <c r="C41" s="36"/>
      <c r="D41" s="45" t="s">
        <v>311</v>
      </c>
      <c r="E41" s="24" t="s">
        <v>245</v>
      </c>
      <c r="F41" s="54">
        <v>5</v>
      </c>
      <c r="G41" s="53"/>
      <c r="H41" s="47">
        <f t="shared" si="1"/>
        <v>0</v>
      </c>
      <c r="I41" s="51" t="str">
        <f t="shared" si="2"/>
        <v>A</v>
      </c>
      <c r="J41" s="30"/>
      <c r="M41" s="35"/>
    </row>
    <row r="42" spans="1:13" ht="12.75">
      <c r="A42" s="15">
        <f ca="1" t="shared" si="0"/>
        <v>27</v>
      </c>
      <c r="B42" s="23" t="s">
        <v>271</v>
      </c>
      <c r="C42" s="36"/>
      <c r="D42" s="45" t="s">
        <v>312</v>
      </c>
      <c r="E42" s="24" t="s">
        <v>245</v>
      </c>
      <c r="F42" s="54">
        <v>10</v>
      </c>
      <c r="G42" s="53"/>
      <c r="H42" s="47">
        <f t="shared" si="1"/>
        <v>0</v>
      </c>
      <c r="I42" s="51" t="str">
        <f t="shared" si="2"/>
        <v>A</v>
      </c>
      <c r="J42" s="30"/>
      <c r="M42" s="34"/>
    </row>
    <row r="43" spans="1:10" ht="12.75">
      <c r="A43" s="15">
        <f ca="1" t="shared" si="0"/>
        <v>28</v>
      </c>
      <c r="B43" s="23" t="s">
        <v>272</v>
      </c>
      <c r="C43" s="36"/>
      <c r="D43" s="45" t="s">
        <v>313</v>
      </c>
      <c r="E43" s="24" t="s">
        <v>245</v>
      </c>
      <c r="F43" s="54">
        <v>1</v>
      </c>
      <c r="G43" s="53"/>
      <c r="H43" s="47">
        <f t="shared" si="1"/>
        <v>0</v>
      </c>
      <c r="I43" s="51" t="str">
        <f t="shared" si="2"/>
        <v>A</v>
      </c>
      <c r="J43" s="30"/>
    </row>
    <row r="44" spans="1:10" ht="12.75">
      <c r="A44" s="15">
        <f ca="1" t="shared" si="0"/>
        <v>29</v>
      </c>
      <c r="B44" s="23" t="s">
        <v>273</v>
      </c>
      <c r="C44" s="36"/>
      <c r="D44" s="45" t="s">
        <v>314</v>
      </c>
      <c r="E44" s="24" t="s">
        <v>245</v>
      </c>
      <c r="F44" s="54">
        <v>1</v>
      </c>
      <c r="G44" s="53"/>
      <c r="H44" s="47">
        <f t="shared" si="1"/>
        <v>0</v>
      </c>
      <c r="I44" s="51" t="str">
        <f t="shared" si="2"/>
        <v>A</v>
      </c>
      <c r="J44" s="30"/>
    </row>
    <row r="45" spans="1:10" ht="12.75">
      <c r="A45" s="15">
        <f ca="1" t="shared" si="0"/>
        <v>30</v>
      </c>
      <c r="B45" s="23" t="s">
        <v>274</v>
      </c>
      <c r="C45" s="36"/>
      <c r="D45" s="45" t="s">
        <v>315</v>
      </c>
      <c r="E45" s="24" t="s">
        <v>254</v>
      </c>
      <c r="F45" s="54">
        <v>1</v>
      </c>
      <c r="G45" s="53"/>
      <c r="H45" s="47">
        <f t="shared" si="1"/>
        <v>0</v>
      </c>
      <c r="I45" s="51" t="str">
        <f t="shared" si="2"/>
        <v>A</v>
      </c>
      <c r="J45" s="25"/>
    </row>
    <row r="46" spans="1:13" ht="12.75">
      <c r="A46" s="15">
        <f ca="1" t="shared" si="0"/>
        <v>31</v>
      </c>
      <c r="B46" s="23" t="s">
        <v>275</v>
      </c>
      <c r="C46" s="36"/>
      <c r="D46" s="45" t="s">
        <v>316</v>
      </c>
      <c r="E46" s="24" t="s">
        <v>245</v>
      </c>
      <c r="F46" s="54">
        <v>1</v>
      </c>
      <c r="G46" s="53"/>
      <c r="H46" s="47">
        <f t="shared" si="1"/>
        <v>0</v>
      </c>
      <c r="I46" s="51" t="str">
        <f t="shared" si="2"/>
        <v>A</v>
      </c>
      <c r="J46" s="30"/>
      <c r="M46" s="34"/>
    </row>
    <row r="47" spans="1:13" ht="12.75">
      <c r="A47" s="15">
        <f ca="1" t="shared" si="0"/>
        <v>32</v>
      </c>
      <c r="B47" s="23" t="s">
        <v>276</v>
      </c>
      <c r="C47" s="36"/>
      <c r="D47" s="45" t="s">
        <v>317</v>
      </c>
      <c r="E47" s="24" t="s">
        <v>245</v>
      </c>
      <c r="F47" s="54">
        <v>9</v>
      </c>
      <c r="G47" s="53"/>
      <c r="H47" s="47">
        <f t="shared" si="1"/>
        <v>0</v>
      </c>
      <c r="I47" s="51" t="str">
        <f t="shared" si="2"/>
        <v>A</v>
      </c>
      <c r="J47" s="30"/>
      <c r="M47" s="35"/>
    </row>
    <row r="48" spans="1:13" ht="12.75">
      <c r="A48" s="15">
        <f ca="1" t="shared" si="0"/>
        <v>33</v>
      </c>
      <c r="B48" s="23" t="s">
        <v>277</v>
      </c>
      <c r="C48" s="36"/>
      <c r="D48" s="45" t="s">
        <v>317</v>
      </c>
      <c r="E48" s="24" t="s">
        <v>245</v>
      </c>
      <c r="F48" s="54">
        <v>1</v>
      </c>
      <c r="G48" s="53"/>
      <c r="H48" s="47">
        <f t="shared" si="1"/>
        <v>0</v>
      </c>
      <c r="I48" s="51" t="str">
        <f t="shared" si="2"/>
        <v>A</v>
      </c>
      <c r="J48" s="30"/>
      <c r="M48" s="34"/>
    </row>
    <row r="49" spans="1:10" ht="12.75">
      <c r="A49" s="15">
        <f ca="1" t="shared" si="0"/>
        <v>34</v>
      </c>
      <c r="B49" s="23" t="s">
        <v>278</v>
      </c>
      <c r="C49" s="36"/>
      <c r="D49" s="45" t="s">
        <v>318</v>
      </c>
      <c r="E49" s="24" t="s">
        <v>245</v>
      </c>
      <c r="F49" s="54">
        <v>3</v>
      </c>
      <c r="G49" s="53"/>
      <c r="H49" s="47">
        <f t="shared" si="1"/>
        <v>0</v>
      </c>
      <c r="I49" s="51" t="str">
        <f t="shared" si="2"/>
        <v>A</v>
      </c>
      <c r="J49" s="30"/>
    </row>
    <row r="50" spans="1:10" ht="12.75">
      <c r="A50" s="15">
        <f ca="1" t="shared" si="0"/>
        <v>35</v>
      </c>
      <c r="B50" s="23" t="s">
        <v>279</v>
      </c>
      <c r="C50" s="36"/>
      <c r="D50" s="45" t="s">
        <v>319</v>
      </c>
      <c r="E50" s="24" t="s">
        <v>245</v>
      </c>
      <c r="F50" s="54">
        <v>4</v>
      </c>
      <c r="G50" s="53"/>
      <c r="H50" s="47">
        <f t="shared" si="1"/>
        <v>0</v>
      </c>
      <c r="I50" s="51" t="str">
        <f t="shared" si="2"/>
        <v>A</v>
      </c>
      <c r="J50" s="30"/>
    </row>
    <row r="51" spans="1:10" ht="12.75">
      <c r="A51" s="15">
        <f ca="1" t="shared" si="0"/>
        <v>36</v>
      </c>
      <c r="B51" s="23" t="s">
        <v>280</v>
      </c>
      <c r="C51" s="36"/>
      <c r="D51" s="45" t="s">
        <v>320</v>
      </c>
      <c r="E51" s="24" t="s">
        <v>245</v>
      </c>
      <c r="F51" s="54">
        <v>3</v>
      </c>
      <c r="G51" s="53"/>
      <c r="H51" s="47">
        <f t="shared" si="1"/>
        <v>0</v>
      </c>
      <c r="I51" s="51" t="str">
        <f t="shared" si="2"/>
        <v>A</v>
      </c>
      <c r="J51" s="30"/>
    </row>
    <row r="52" spans="1:10" ht="12.75">
      <c r="A52" s="15">
        <f ca="1" t="shared" si="0"/>
        <v>37</v>
      </c>
      <c r="B52" s="30" t="s">
        <v>281</v>
      </c>
      <c r="C52" s="36"/>
      <c r="D52" s="45" t="s">
        <v>321</v>
      </c>
      <c r="E52" s="24" t="s">
        <v>245</v>
      </c>
      <c r="F52" s="54">
        <v>1</v>
      </c>
      <c r="G52" s="53"/>
      <c r="H52" s="47">
        <f t="shared" si="1"/>
        <v>0</v>
      </c>
      <c r="I52" s="51" t="str">
        <f aca="true" t="shared" si="3" ref="I52:I57">IF(E52&lt;&gt;"","A","")</f>
        <v>A</v>
      </c>
      <c r="J52" s="30"/>
    </row>
    <row r="53" spans="1:10" ht="12.75">
      <c r="A53" s="15">
        <f ca="1" t="shared" si="0"/>
        <v>38</v>
      </c>
      <c r="B53" s="30" t="s">
        <v>282</v>
      </c>
      <c r="C53" s="36"/>
      <c r="D53" s="45" t="s">
        <v>322</v>
      </c>
      <c r="E53" s="24" t="s">
        <v>245</v>
      </c>
      <c r="F53" s="54">
        <v>1</v>
      </c>
      <c r="G53" s="53"/>
      <c r="H53" s="47">
        <f t="shared" si="1"/>
        <v>0</v>
      </c>
      <c r="I53" s="51" t="str">
        <f t="shared" si="3"/>
        <v>A</v>
      </c>
      <c r="J53" s="30"/>
    </row>
    <row r="54" spans="1:10" ht="12.75">
      <c r="A54" s="15">
        <f ca="1" t="shared" si="0"/>
        <v>39</v>
      </c>
      <c r="B54" s="30" t="s">
        <v>283</v>
      </c>
      <c r="C54" s="36"/>
      <c r="D54" s="45" t="s">
        <v>323</v>
      </c>
      <c r="E54" s="24" t="s">
        <v>245</v>
      </c>
      <c r="F54" s="54">
        <v>1</v>
      </c>
      <c r="G54" s="53"/>
      <c r="H54" s="47">
        <f t="shared" si="1"/>
        <v>0</v>
      </c>
      <c r="I54" s="51" t="str">
        <f t="shared" si="3"/>
        <v>A</v>
      </c>
      <c r="J54" s="30"/>
    </row>
    <row r="55" spans="1:10" ht="12.75">
      <c r="A55" s="15">
        <f ca="1" t="shared" si="0"/>
        <v>40</v>
      </c>
      <c r="B55" s="30" t="s">
        <v>284</v>
      </c>
      <c r="C55" s="36"/>
      <c r="D55" s="45" t="s">
        <v>324</v>
      </c>
      <c r="E55" s="24" t="s">
        <v>245</v>
      </c>
      <c r="F55" s="54">
        <v>1</v>
      </c>
      <c r="G55" s="53"/>
      <c r="H55" s="47">
        <f t="shared" si="1"/>
        <v>0</v>
      </c>
      <c r="I55" s="51" t="str">
        <f t="shared" si="3"/>
        <v>A</v>
      </c>
      <c r="J55" s="30"/>
    </row>
    <row r="56" spans="1:10" ht="12.75">
      <c r="A56" s="15">
        <f ca="1" t="shared" si="0"/>
        <v>41</v>
      </c>
      <c r="B56" s="30" t="s">
        <v>285</v>
      </c>
      <c r="C56" s="36"/>
      <c r="D56" s="45" t="s">
        <v>325</v>
      </c>
      <c r="E56" s="24" t="s">
        <v>243</v>
      </c>
      <c r="F56" s="54">
        <v>26.4</v>
      </c>
      <c r="G56" s="53"/>
      <c r="H56" s="47">
        <f t="shared" si="1"/>
        <v>0</v>
      </c>
      <c r="I56" s="51" t="str">
        <f t="shared" si="3"/>
        <v>A</v>
      </c>
      <c r="J56" s="30"/>
    </row>
    <row r="57" spans="1:10" ht="12.75">
      <c r="A57" s="15">
        <f ca="1">+IF(NOT(ISBLANK(INDIRECT("e"&amp;ROW()))),MAX(INDIRECT("a$16:A"&amp;ROW()-1))+1,"")</f>
      </c>
      <c r="B57" s="23"/>
      <c r="C57" s="36"/>
      <c r="D57" s="45"/>
      <c r="E57" s="24"/>
      <c r="F57" s="54"/>
      <c r="G57" s="54"/>
      <c r="H57" s="47">
        <f>+IF(AND(F57="",G57=""),"",ROUND(F57*G57,2))</f>
      </c>
      <c r="I57" s="51">
        <f t="shared" si="3"/>
      </c>
      <c r="J57" s="30"/>
    </row>
  </sheetData>
  <sheetProtection password="CC31" sheet="1" selectLockedCells="1"/>
  <mergeCells count="3">
    <mergeCell ref="D6:G6"/>
    <mergeCell ref="A1:J1"/>
    <mergeCell ref="D7:G7"/>
  </mergeCells>
  <conditionalFormatting sqref="J29:J33 J35:J38 J40:J44 J25:J27 J46:J57 B25:C57 E25:E57 F16:G57 D17:D57">
    <cfRule type="cellIs" priority="92" dxfId="3" operator="notEqual" stopIfTrue="1">
      <formula>""</formula>
    </cfRule>
  </conditionalFormatting>
  <conditionalFormatting sqref="B16:E16 B17:C24 E17:E24">
    <cfRule type="cellIs" priority="23" dxfId="3" operator="notEqual" stopIfTrue="1">
      <formula>""</formula>
    </cfRule>
  </conditionalFormatting>
  <conditionalFormatting sqref="J16:J24">
    <cfRule type="cellIs" priority="22" dxfId="3" operator="notEqual" stopIfTrue="1">
      <formula>""</formula>
    </cfRule>
  </conditionalFormatting>
  <conditionalFormatting sqref="H6">
    <cfRule type="cellIs" priority="2" dxfId="2" operator="equal" stopIfTrue="1">
      <formula>0</formula>
    </cfRule>
    <cfRule type="cellIs" priority="3" dxfId="1" operator="lessThan" stopIfTrue="1">
      <formula>$H$7</formula>
    </cfRule>
    <cfRule type="cellIs" priority="4" dxfId="0" operator="greaterThanOrEqual" stopIfTrue="1">
      <formula>$H$7</formula>
    </cfRule>
  </conditionalFormatting>
  <dataValidations count="1">
    <dataValidation type="custom" allowBlank="1" showInputMessage="1" showErrorMessage="1" errorTitle="Achtung!" error="Betrag nur mit 2 (zwei) Dezimalstellen!!!" sqref="F16:G65536">
      <formula1>F16=ROUND(F16,2)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1" customWidth="1"/>
    <col min="2" max="2" width="23.421875" style="21" customWidth="1"/>
    <col min="3" max="5" width="11.421875" style="21" customWidth="1"/>
    <col min="6" max="6" width="45.28125" style="21" bestFit="1" customWidth="1"/>
    <col min="7" max="7" width="49.28125" style="21" bestFit="1" customWidth="1"/>
    <col min="8" max="16384" width="11.421875" style="21" customWidth="1"/>
  </cols>
  <sheetData>
    <row r="1" spans="1:2" ht="15.75">
      <c r="A1" s="26" t="s">
        <v>209</v>
      </c>
      <c r="B1" s="26" t="s">
        <v>0</v>
      </c>
    </row>
    <row r="2" spans="1:2" ht="15.75">
      <c r="A2" s="27"/>
      <c r="B2" s="27"/>
    </row>
    <row r="3" spans="1:2" ht="12.75">
      <c r="A3" s="28" t="s">
        <v>7</v>
      </c>
      <c r="B3" s="28" t="s">
        <v>2</v>
      </c>
    </row>
    <row r="4" spans="1:2" ht="12.75">
      <c r="A4" s="29" t="s">
        <v>1</v>
      </c>
      <c r="B4" s="29" t="s">
        <v>16</v>
      </c>
    </row>
    <row r="5" spans="1:7" ht="15">
      <c r="A5" s="29" t="s">
        <v>4</v>
      </c>
      <c r="B5" s="29" t="s">
        <v>193</v>
      </c>
      <c r="F5" s="22" t="s">
        <v>3</v>
      </c>
      <c r="G5" s="21" t="s">
        <v>23</v>
      </c>
    </row>
    <row r="6" spans="1:7" ht="15">
      <c r="A6" s="29" t="s">
        <v>10</v>
      </c>
      <c r="B6" s="29" t="s">
        <v>75</v>
      </c>
      <c r="F6" s="22" t="s">
        <v>6</v>
      </c>
      <c r="G6" s="21" t="s">
        <v>26</v>
      </c>
    </row>
    <row r="7" spans="1:7" ht="15">
      <c r="A7" s="29" t="s">
        <v>12</v>
      </c>
      <c r="B7" s="29" t="s">
        <v>8</v>
      </c>
      <c r="F7" s="22" t="s">
        <v>9</v>
      </c>
      <c r="G7" s="21" t="s">
        <v>29</v>
      </c>
    </row>
    <row r="8" spans="1:7" ht="15">
      <c r="A8" s="29" t="s">
        <v>15</v>
      </c>
      <c r="B8" s="29" t="s">
        <v>5</v>
      </c>
      <c r="F8" s="22" t="s">
        <v>11</v>
      </c>
      <c r="G8" s="21" t="s">
        <v>32</v>
      </c>
    </row>
    <row r="9" spans="1:7" ht="15">
      <c r="A9" s="29" t="s">
        <v>17</v>
      </c>
      <c r="B9" s="29" t="s">
        <v>115</v>
      </c>
      <c r="F9" s="22" t="s">
        <v>14</v>
      </c>
      <c r="G9" s="21" t="s">
        <v>35</v>
      </c>
    </row>
    <row r="10" spans="1:2" ht="12.75">
      <c r="A10" s="29" t="s">
        <v>19</v>
      </c>
      <c r="B10" s="29" t="s">
        <v>18</v>
      </c>
    </row>
    <row r="11" spans="1:2" ht="12.75">
      <c r="A11" s="29" t="s">
        <v>21</v>
      </c>
      <c r="B11" s="29" t="s">
        <v>20</v>
      </c>
    </row>
    <row r="12" spans="1:2" ht="12.75">
      <c r="A12" s="29" t="s">
        <v>24</v>
      </c>
      <c r="B12" s="29" t="s">
        <v>31</v>
      </c>
    </row>
    <row r="13" spans="1:2" ht="12.75">
      <c r="A13" s="29" t="s">
        <v>27</v>
      </c>
      <c r="B13" s="29" t="s">
        <v>25</v>
      </c>
    </row>
    <row r="14" spans="1:2" ht="12.75">
      <c r="A14" s="29" t="s">
        <v>30</v>
      </c>
      <c r="B14" s="29" t="s">
        <v>28</v>
      </c>
    </row>
    <row r="15" spans="1:2" ht="12.75">
      <c r="A15" s="29" t="s">
        <v>33</v>
      </c>
      <c r="B15" s="29" t="s">
        <v>34</v>
      </c>
    </row>
    <row r="16" spans="1:2" ht="12.75">
      <c r="A16" s="29" t="s">
        <v>36</v>
      </c>
      <c r="B16" s="29" t="s">
        <v>127</v>
      </c>
    </row>
    <row r="17" spans="1:2" ht="12.75">
      <c r="A17" s="29" t="s">
        <v>218</v>
      </c>
      <c r="B17" s="29" t="s">
        <v>54</v>
      </c>
    </row>
    <row r="18" spans="1:2" ht="12.75">
      <c r="A18" s="29" t="s">
        <v>38</v>
      </c>
      <c r="B18" s="29" t="s">
        <v>113</v>
      </c>
    </row>
    <row r="19" spans="1:2" ht="12.75">
      <c r="A19" s="29" t="s">
        <v>41</v>
      </c>
      <c r="B19" s="29" t="s">
        <v>89</v>
      </c>
    </row>
    <row r="20" spans="1:2" ht="12.75">
      <c r="A20" s="29" t="s">
        <v>210</v>
      </c>
      <c r="B20" s="29" t="s">
        <v>211</v>
      </c>
    </row>
    <row r="21" spans="1:2" ht="12.75">
      <c r="A21" s="29" t="s">
        <v>44</v>
      </c>
      <c r="B21" s="29" t="s">
        <v>201</v>
      </c>
    </row>
    <row r="22" spans="1:2" ht="12.75">
      <c r="A22" s="29" t="s">
        <v>46</v>
      </c>
      <c r="B22" s="29" t="s">
        <v>64</v>
      </c>
    </row>
    <row r="23" spans="1:2" ht="12.75">
      <c r="A23" s="29" t="s">
        <v>48</v>
      </c>
      <c r="B23" s="29" t="s">
        <v>39</v>
      </c>
    </row>
    <row r="24" spans="1:2" ht="12.75">
      <c r="A24" s="29" t="s">
        <v>50</v>
      </c>
      <c r="B24" s="29" t="s">
        <v>50</v>
      </c>
    </row>
    <row r="25" spans="1:2" ht="12.75">
      <c r="A25" s="29" t="s">
        <v>52</v>
      </c>
      <c r="B25" s="29" t="s">
        <v>69</v>
      </c>
    </row>
    <row r="26" spans="1:2" ht="12.75">
      <c r="A26" s="29" t="s">
        <v>53</v>
      </c>
      <c r="B26" s="29" t="s">
        <v>71</v>
      </c>
    </row>
    <row r="27" spans="1:2" ht="12.75">
      <c r="A27" s="29" t="s">
        <v>219</v>
      </c>
      <c r="B27" s="29" t="s">
        <v>220</v>
      </c>
    </row>
    <row r="28" spans="1:2" ht="12.75">
      <c r="A28" s="29" t="s">
        <v>55</v>
      </c>
      <c r="B28" s="29" t="s">
        <v>195</v>
      </c>
    </row>
    <row r="29" spans="1:2" ht="12.75">
      <c r="A29" s="29" t="s">
        <v>56</v>
      </c>
      <c r="B29" s="29" t="s">
        <v>13</v>
      </c>
    </row>
    <row r="30" spans="1:2" ht="12.75">
      <c r="A30" s="29" t="s">
        <v>58</v>
      </c>
      <c r="B30" s="29" t="s">
        <v>147</v>
      </c>
    </row>
    <row r="31" spans="1:2" ht="12.75">
      <c r="A31" s="29" t="s">
        <v>60</v>
      </c>
      <c r="B31" s="29" t="s">
        <v>232</v>
      </c>
    </row>
    <row r="32" spans="1:2" ht="12.75">
      <c r="A32" s="29" t="s">
        <v>212</v>
      </c>
      <c r="B32" s="29" t="s">
        <v>213</v>
      </c>
    </row>
    <row r="33" spans="1:2" ht="12.75">
      <c r="A33" s="29" t="s">
        <v>63</v>
      </c>
      <c r="B33" s="29" t="s">
        <v>51</v>
      </c>
    </row>
    <row r="34" spans="1:2" ht="12.75">
      <c r="A34" s="29" t="s">
        <v>65</v>
      </c>
      <c r="B34" s="29" t="s">
        <v>42</v>
      </c>
    </row>
    <row r="35" spans="1:2" ht="12.75">
      <c r="A35" s="29" t="s">
        <v>67</v>
      </c>
      <c r="B35" s="29" t="s">
        <v>43</v>
      </c>
    </row>
    <row r="36" spans="1:2" ht="12.75">
      <c r="A36" s="29" t="s">
        <v>68</v>
      </c>
      <c r="B36" s="29" t="s">
        <v>47</v>
      </c>
    </row>
    <row r="37" spans="1:2" ht="12.75">
      <c r="A37" s="29" t="s">
        <v>70</v>
      </c>
      <c r="B37" s="29" t="s">
        <v>49</v>
      </c>
    </row>
    <row r="38" spans="1:2" ht="12.75">
      <c r="A38" s="29" t="s">
        <v>72</v>
      </c>
      <c r="B38" s="29" t="s">
        <v>37</v>
      </c>
    </row>
    <row r="39" spans="1:2" ht="12.75">
      <c r="A39" s="29" t="s">
        <v>214</v>
      </c>
      <c r="B39" s="29" t="s">
        <v>215</v>
      </c>
    </row>
    <row r="40" spans="1:2" ht="12.75">
      <c r="A40" s="29" t="s">
        <v>216</v>
      </c>
      <c r="B40" s="29" t="s">
        <v>217</v>
      </c>
    </row>
    <row r="41" spans="1:2" ht="12.75">
      <c r="A41" s="29" t="s">
        <v>76</v>
      </c>
      <c r="B41" s="29" t="s">
        <v>82</v>
      </c>
    </row>
    <row r="42" spans="1:2" ht="12.75">
      <c r="A42" s="29" t="s">
        <v>78</v>
      </c>
      <c r="B42" s="29" t="s">
        <v>77</v>
      </c>
    </row>
    <row r="43" spans="1:2" ht="12.75">
      <c r="A43" s="29" t="s">
        <v>80</v>
      </c>
      <c r="B43" s="29" t="s">
        <v>80</v>
      </c>
    </row>
    <row r="44" spans="1:2" ht="12.75">
      <c r="A44" s="29" t="s">
        <v>81</v>
      </c>
      <c r="B44" s="29" t="s">
        <v>74</v>
      </c>
    </row>
    <row r="45" spans="1:2" ht="12.75">
      <c r="A45" s="29" t="s">
        <v>83</v>
      </c>
      <c r="B45" s="29" t="s">
        <v>84</v>
      </c>
    </row>
    <row r="46" spans="1:2" ht="12.75">
      <c r="A46" s="29" t="s">
        <v>85</v>
      </c>
      <c r="B46" s="29" t="s">
        <v>79</v>
      </c>
    </row>
    <row r="47" spans="1:2" ht="12.75">
      <c r="A47" s="29" t="s">
        <v>87</v>
      </c>
      <c r="B47" s="29" t="s">
        <v>86</v>
      </c>
    </row>
    <row r="48" spans="1:2" ht="12.75">
      <c r="A48" s="29" t="s">
        <v>224</v>
      </c>
      <c r="B48" s="29" t="s">
        <v>88</v>
      </c>
    </row>
    <row r="49" spans="1:2" ht="12.75">
      <c r="A49" s="29" t="s">
        <v>222</v>
      </c>
      <c r="B49" s="29" t="s">
        <v>223</v>
      </c>
    </row>
    <row r="50" spans="1:2" ht="12.75">
      <c r="A50" s="29" t="s">
        <v>90</v>
      </c>
      <c r="B50" s="29" t="s">
        <v>91</v>
      </c>
    </row>
    <row r="51" spans="1:2" ht="12.75">
      <c r="A51" s="29" t="s">
        <v>92</v>
      </c>
      <c r="B51" s="29" t="s">
        <v>93</v>
      </c>
    </row>
    <row r="52" spans="1:2" ht="12.75">
      <c r="A52" s="29" t="s">
        <v>94</v>
      </c>
      <c r="B52" s="29" t="s">
        <v>97</v>
      </c>
    </row>
    <row r="53" spans="1:2" ht="12.75">
      <c r="A53" s="29" t="s">
        <v>96</v>
      </c>
      <c r="B53" s="29" t="s">
        <v>95</v>
      </c>
    </row>
    <row r="54" spans="1:2" ht="12.75">
      <c r="A54" s="29" t="s">
        <v>98</v>
      </c>
      <c r="B54" s="29" t="s">
        <v>101</v>
      </c>
    </row>
    <row r="55" spans="1:2" ht="12.75">
      <c r="A55" s="29" t="s">
        <v>100</v>
      </c>
      <c r="B55" s="29" t="s">
        <v>103</v>
      </c>
    </row>
    <row r="56" spans="1:2" ht="12.75">
      <c r="A56" s="29" t="s">
        <v>102</v>
      </c>
      <c r="B56" s="29" t="s">
        <v>141</v>
      </c>
    </row>
    <row r="57" spans="1:2" ht="12.75">
      <c r="A57" s="29" t="s">
        <v>104</v>
      </c>
      <c r="B57" s="29" t="s">
        <v>160</v>
      </c>
    </row>
    <row r="58" spans="1:2" ht="12.75">
      <c r="A58" s="29" t="s">
        <v>106</v>
      </c>
      <c r="B58" s="29" t="s">
        <v>105</v>
      </c>
    </row>
    <row r="59" spans="1:2" ht="12.75">
      <c r="A59" s="29" t="s">
        <v>108</v>
      </c>
      <c r="B59" s="29" t="s">
        <v>107</v>
      </c>
    </row>
    <row r="60" spans="1:2" ht="12.75">
      <c r="A60" s="29" t="s">
        <v>110</v>
      </c>
      <c r="B60" s="29" t="s">
        <v>109</v>
      </c>
    </row>
    <row r="61" spans="1:2" ht="12.75">
      <c r="A61" s="29" t="s">
        <v>112</v>
      </c>
      <c r="B61" s="29" t="s">
        <v>59</v>
      </c>
    </row>
    <row r="62" spans="1:2" ht="12.75">
      <c r="A62" s="29" t="s">
        <v>114</v>
      </c>
      <c r="B62" s="29" t="s">
        <v>205</v>
      </c>
    </row>
    <row r="63" spans="1:2" ht="12.75">
      <c r="A63" s="29" t="s">
        <v>116</v>
      </c>
      <c r="B63" s="29" t="s">
        <v>192</v>
      </c>
    </row>
    <row r="64" spans="1:2" ht="12.75">
      <c r="A64" s="29" t="s">
        <v>118</v>
      </c>
      <c r="B64" s="29" t="s">
        <v>119</v>
      </c>
    </row>
    <row r="65" spans="1:2" ht="12.75">
      <c r="A65" s="29" t="s">
        <v>120</v>
      </c>
      <c r="B65" s="29" t="s">
        <v>121</v>
      </c>
    </row>
    <row r="66" spans="1:2" ht="12.75">
      <c r="A66" s="29" t="s">
        <v>122</v>
      </c>
      <c r="B66" s="29" t="s">
        <v>61</v>
      </c>
    </row>
    <row r="67" spans="1:2" ht="12.75">
      <c r="A67" s="29" t="s">
        <v>124</v>
      </c>
      <c r="B67" s="29" t="s">
        <v>188</v>
      </c>
    </row>
    <row r="68" spans="1:2" ht="12.75">
      <c r="A68" s="29" t="s">
        <v>126</v>
      </c>
      <c r="B68" s="29" t="s">
        <v>190</v>
      </c>
    </row>
    <row r="69" spans="1:2" ht="12.75">
      <c r="A69" s="29" t="s">
        <v>123</v>
      </c>
      <c r="B69" s="29" t="s">
        <v>123</v>
      </c>
    </row>
    <row r="70" spans="1:2" ht="12.75">
      <c r="A70" s="29" t="s">
        <v>129</v>
      </c>
      <c r="B70" s="29" t="s">
        <v>128</v>
      </c>
    </row>
    <row r="71" spans="1:2" ht="12.75">
      <c r="A71" s="29" t="s">
        <v>131</v>
      </c>
      <c r="B71" s="29" t="s">
        <v>22</v>
      </c>
    </row>
    <row r="72" spans="1:2" ht="12.75">
      <c r="A72" s="29" t="s">
        <v>133</v>
      </c>
      <c r="B72" s="29" t="s">
        <v>130</v>
      </c>
    </row>
    <row r="73" spans="1:2" ht="12.75">
      <c r="A73" s="29" t="s">
        <v>135</v>
      </c>
      <c r="B73" s="29" t="s">
        <v>132</v>
      </c>
    </row>
    <row r="74" spans="1:2" ht="12.75">
      <c r="A74" s="29" t="s">
        <v>136</v>
      </c>
      <c r="B74" s="29" t="s">
        <v>225</v>
      </c>
    </row>
    <row r="75" spans="1:2" ht="12.75">
      <c r="A75" s="29" t="s">
        <v>138</v>
      </c>
      <c r="B75" s="29" t="s">
        <v>134</v>
      </c>
    </row>
    <row r="76" spans="1:2" ht="12.75">
      <c r="A76" s="29" t="s">
        <v>140</v>
      </c>
      <c r="B76" s="29" t="s">
        <v>139</v>
      </c>
    </row>
    <row r="77" spans="1:2" ht="12.75">
      <c r="A77" s="29" t="s">
        <v>142</v>
      </c>
      <c r="B77" s="29" t="s">
        <v>137</v>
      </c>
    </row>
    <row r="78" spans="1:2" ht="12.75">
      <c r="A78" s="29" t="s">
        <v>144</v>
      </c>
      <c r="B78" s="29" t="s">
        <v>143</v>
      </c>
    </row>
    <row r="79" spans="1:2" ht="12.75">
      <c r="A79" s="29" t="s">
        <v>146</v>
      </c>
      <c r="B79" s="29" t="s">
        <v>145</v>
      </c>
    </row>
    <row r="80" spans="1:2" ht="12.75">
      <c r="A80" s="29" t="s">
        <v>148</v>
      </c>
      <c r="B80" s="29" t="s">
        <v>40</v>
      </c>
    </row>
    <row r="81" spans="1:2" ht="12.75">
      <c r="A81" s="29" t="s">
        <v>149</v>
      </c>
      <c r="B81" s="29" t="s">
        <v>156</v>
      </c>
    </row>
    <row r="82" spans="1:2" ht="12.75">
      <c r="A82" s="29" t="s">
        <v>150</v>
      </c>
      <c r="B82" s="29" t="s">
        <v>158</v>
      </c>
    </row>
    <row r="83" spans="1:2" ht="12.75">
      <c r="A83" s="29" t="s">
        <v>151</v>
      </c>
      <c r="B83" s="29" t="s">
        <v>168</v>
      </c>
    </row>
    <row r="84" spans="1:2" ht="12.75">
      <c r="A84" s="29" t="s">
        <v>152</v>
      </c>
      <c r="B84" s="29" t="s">
        <v>170</v>
      </c>
    </row>
    <row r="85" spans="1:2" ht="12.75">
      <c r="A85" s="29" t="s">
        <v>153</v>
      </c>
      <c r="B85" s="29" t="s">
        <v>163</v>
      </c>
    </row>
    <row r="86" spans="1:2" ht="12.75">
      <c r="A86" s="29" t="s">
        <v>154</v>
      </c>
      <c r="B86" s="29" t="s">
        <v>166</v>
      </c>
    </row>
    <row r="87" spans="1:2" ht="12.75">
      <c r="A87" s="29" t="s">
        <v>155</v>
      </c>
      <c r="B87" s="29" t="s">
        <v>226</v>
      </c>
    </row>
    <row r="88" spans="1:2" ht="12.75">
      <c r="A88" s="29" t="s">
        <v>157</v>
      </c>
      <c r="B88" s="29" t="s">
        <v>227</v>
      </c>
    </row>
    <row r="89" spans="1:2" ht="12.75">
      <c r="A89" s="29" t="s">
        <v>159</v>
      </c>
      <c r="B89" s="29" t="s">
        <v>228</v>
      </c>
    </row>
    <row r="90" spans="1:2" ht="12.75">
      <c r="A90" s="29" t="s">
        <v>161</v>
      </c>
      <c r="B90" s="29" t="s">
        <v>230</v>
      </c>
    </row>
    <row r="91" spans="1:2" ht="12.75">
      <c r="A91" s="29" t="s">
        <v>162</v>
      </c>
      <c r="B91" s="29" t="s">
        <v>229</v>
      </c>
    </row>
    <row r="92" spans="1:2" ht="12.75">
      <c r="A92" s="29" t="s">
        <v>164</v>
      </c>
      <c r="B92" s="29" t="s">
        <v>231</v>
      </c>
    </row>
    <row r="93" spans="1:2" ht="12.75">
      <c r="A93" s="29" t="s">
        <v>165</v>
      </c>
      <c r="B93" s="29" t="s">
        <v>117</v>
      </c>
    </row>
    <row r="94" spans="1:2" ht="12.75">
      <c r="A94" s="29" t="s">
        <v>167</v>
      </c>
      <c r="B94" s="29" t="s">
        <v>208</v>
      </c>
    </row>
    <row r="95" spans="1:2" ht="12.75">
      <c r="A95" s="29" t="s">
        <v>169</v>
      </c>
      <c r="B95" s="29" t="s">
        <v>172</v>
      </c>
    </row>
    <row r="96" spans="1:2" ht="12.75">
      <c r="A96" s="29" t="s">
        <v>171</v>
      </c>
      <c r="B96" s="29" t="s">
        <v>185</v>
      </c>
    </row>
    <row r="97" spans="1:2" ht="12.75">
      <c r="A97" s="29" t="s">
        <v>173</v>
      </c>
      <c r="B97" s="29" t="s">
        <v>174</v>
      </c>
    </row>
    <row r="98" spans="1:2" ht="12.75">
      <c r="A98" s="29" t="s">
        <v>175</v>
      </c>
      <c r="B98" s="29" t="s">
        <v>176</v>
      </c>
    </row>
    <row r="99" spans="1:2" ht="12.75">
      <c r="A99" s="29" t="s">
        <v>177</v>
      </c>
      <c r="B99" s="29" t="s">
        <v>181</v>
      </c>
    </row>
    <row r="100" spans="1:2" ht="12.75">
      <c r="A100" s="29" t="s">
        <v>239</v>
      </c>
      <c r="B100" s="29" t="s">
        <v>182</v>
      </c>
    </row>
    <row r="101" spans="1:2" ht="12.75">
      <c r="A101" s="29" t="s">
        <v>178</v>
      </c>
      <c r="B101" s="29" t="s">
        <v>179</v>
      </c>
    </row>
    <row r="102" spans="1:2" ht="12.75">
      <c r="A102" s="29" t="s">
        <v>180</v>
      </c>
      <c r="B102" s="29" t="s">
        <v>57</v>
      </c>
    </row>
    <row r="103" spans="1:2" ht="12.75">
      <c r="A103" s="29" t="s">
        <v>237</v>
      </c>
      <c r="B103" s="29" t="s">
        <v>238</v>
      </c>
    </row>
    <row r="104" spans="1:2" ht="12.75">
      <c r="A104" s="29" t="s">
        <v>183</v>
      </c>
      <c r="B104" s="29" t="s">
        <v>240</v>
      </c>
    </row>
    <row r="105" spans="1:2" ht="12.75">
      <c r="A105" s="29" t="s">
        <v>184</v>
      </c>
      <c r="B105" s="29" t="s">
        <v>45</v>
      </c>
    </row>
    <row r="106" spans="1:2" ht="12.75">
      <c r="A106" s="29" t="s">
        <v>235</v>
      </c>
      <c r="B106" s="29" t="s">
        <v>236</v>
      </c>
    </row>
    <row r="107" spans="1:2" ht="12.75">
      <c r="A107" s="29" t="s">
        <v>186</v>
      </c>
      <c r="B107" s="29" t="s">
        <v>187</v>
      </c>
    </row>
    <row r="108" spans="1:2" ht="12.75">
      <c r="A108" s="29" t="s">
        <v>189</v>
      </c>
      <c r="B108" s="29" t="s">
        <v>199</v>
      </c>
    </row>
    <row r="109" spans="1:2" ht="12.75">
      <c r="A109" s="29" t="s">
        <v>191</v>
      </c>
      <c r="B109" s="29" t="s">
        <v>207</v>
      </c>
    </row>
    <row r="110" spans="1:2" ht="12.75">
      <c r="A110" s="29" t="s">
        <v>221</v>
      </c>
      <c r="B110" s="29" t="s">
        <v>66</v>
      </c>
    </row>
    <row r="111" spans="1:2" ht="12.75">
      <c r="A111" s="29" t="s">
        <v>194</v>
      </c>
      <c r="B111" s="29" t="s">
        <v>197</v>
      </c>
    </row>
    <row r="112" spans="1:2" ht="12.75">
      <c r="A112" s="29" t="s">
        <v>196</v>
      </c>
      <c r="B112" s="29" t="s">
        <v>62</v>
      </c>
    </row>
    <row r="113" spans="1:2" ht="12.75">
      <c r="A113" s="29" t="s">
        <v>198</v>
      </c>
      <c r="B113" s="29" t="s">
        <v>203</v>
      </c>
    </row>
    <row r="114" spans="1:2" ht="12.75">
      <c r="A114" s="29" t="s">
        <v>200</v>
      </c>
      <c r="B114" s="29" t="s">
        <v>125</v>
      </c>
    </row>
    <row r="115" spans="1:2" ht="12.75">
      <c r="A115" s="29" t="s">
        <v>202</v>
      </c>
      <c r="B115" s="29" t="s">
        <v>99</v>
      </c>
    </row>
    <row r="116" spans="1:2" ht="12.75">
      <c r="A116" s="29" t="s">
        <v>204</v>
      </c>
      <c r="B116" s="29" t="s">
        <v>111</v>
      </c>
    </row>
    <row r="117" spans="1:2" ht="12.75">
      <c r="A117" s="29" t="s">
        <v>206</v>
      </c>
      <c r="B117" s="29" t="s">
        <v>73</v>
      </c>
    </row>
    <row r="118" spans="1:2" ht="12.75">
      <c r="A118" s="29" t="s">
        <v>233</v>
      </c>
      <c r="B118" s="29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Sarah Romeo, NOI</cp:lastModifiedBy>
  <cp:lastPrinted>2015-10-05T08:02:39Z</cp:lastPrinted>
  <dcterms:created xsi:type="dcterms:W3CDTF">2015-08-21T12:23:01Z</dcterms:created>
  <dcterms:modified xsi:type="dcterms:W3CDTF">2021-05-14T11:51:20Z</dcterms:modified>
  <cp:category/>
  <cp:version/>
  <cp:contentType/>
  <cp:contentStatus/>
</cp:coreProperties>
</file>