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hristianG\19195PT_Ladurns I\ATXT\03 Capitolato e computo delle opere\"/>
    </mc:Choice>
  </mc:AlternateContent>
  <bookViews>
    <workbookView xWindow="0" yWindow="0" windowWidth="28800" windowHeight="118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4" i="1" l="1"/>
  <c r="G332" i="1"/>
  <c r="G330" i="1"/>
  <c r="G328" i="1"/>
  <c r="G323" i="1"/>
  <c r="G322" i="1"/>
  <c r="G321" i="1"/>
  <c r="G320" i="1"/>
  <c r="G319" i="1"/>
  <c r="G316" i="1"/>
  <c r="G315" i="1"/>
  <c r="G314" i="1"/>
  <c r="G309" i="1"/>
  <c r="G308" i="1"/>
  <c r="G307" i="1"/>
  <c r="G306" i="1"/>
  <c r="G304" i="1"/>
  <c r="G303" i="1"/>
  <c r="G298" i="1"/>
  <c r="G297" i="1"/>
  <c r="G296" i="1"/>
  <c r="G295" i="1"/>
  <c r="G294" i="1"/>
  <c r="G293" i="1"/>
  <c r="G291" i="1"/>
  <c r="G290" i="1"/>
  <c r="G289" i="1"/>
  <c r="G288" i="1"/>
  <c r="G283" i="1"/>
  <c r="G282" i="1"/>
  <c r="G281" i="1"/>
  <c r="G280" i="1"/>
  <c r="G279" i="1"/>
  <c r="G278" i="1"/>
  <c r="G273" i="1"/>
  <c r="G272" i="1"/>
  <c r="G271" i="1"/>
  <c r="G270" i="1"/>
  <c r="G269" i="1"/>
  <c r="G264" i="1"/>
  <c r="G263" i="1"/>
  <c r="G262" i="1"/>
  <c r="G261" i="1"/>
  <c r="G259" i="1"/>
  <c r="G258" i="1"/>
  <c r="G253" i="1"/>
  <c r="G252" i="1"/>
  <c r="G251" i="1"/>
  <c r="G250" i="1"/>
  <c r="G247" i="1"/>
  <c r="G246" i="1"/>
  <c r="G245" i="1"/>
  <c r="G243" i="1"/>
  <c r="G242" i="1"/>
  <c r="G239" i="1"/>
  <c r="G238" i="1"/>
  <c r="G237" i="1"/>
  <c r="G236" i="1"/>
  <c r="G234" i="1"/>
  <c r="G233" i="1"/>
  <c r="G231" i="1"/>
  <c r="G230" i="1"/>
  <c r="G229" i="1"/>
  <c r="G226" i="1"/>
  <c r="G225" i="1"/>
  <c r="G224" i="1"/>
  <c r="G219" i="1"/>
  <c r="G218" i="1"/>
  <c r="G217" i="1"/>
  <c r="G216" i="1"/>
  <c r="G215" i="1"/>
  <c r="G213" i="1"/>
  <c r="G212" i="1"/>
  <c r="G211" i="1"/>
  <c r="G209" i="1"/>
  <c r="G208" i="1"/>
  <c r="G206" i="1"/>
  <c r="G205" i="1"/>
  <c r="G204" i="1"/>
  <c r="G203" i="1"/>
  <c r="G202" i="1"/>
  <c r="G201" i="1"/>
  <c r="G199" i="1"/>
  <c r="G198" i="1"/>
  <c r="G197" i="1"/>
  <c r="G195" i="1"/>
  <c r="G194" i="1"/>
  <c r="G193" i="1"/>
  <c r="G191" i="1"/>
  <c r="G190" i="1"/>
  <c r="G187" i="1"/>
  <c r="G186" i="1"/>
  <c r="G185" i="1"/>
  <c r="G183" i="1"/>
  <c r="G182" i="1"/>
  <c r="G181" i="1"/>
  <c r="G180" i="1"/>
  <c r="G179" i="1"/>
  <c r="G177" i="1"/>
  <c r="G176" i="1"/>
  <c r="G175" i="1"/>
  <c r="G173" i="1"/>
  <c r="G172" i="1"/>
  <c r="G171" i="1"/>
  <c r="G168" i="1"/>
  <c r="G167" i="1"/>
  <c r="G166" i="1"/>
  <c r="G165" i="1"/>
  <c r="G162" i="1"/>
  <c r="G161" i="1"/>
  <c r="G160" i="1"/>
  <c r="G158" i="1"/>
  <c r="G157" i="1"/>
  <c r="G155" i="1"/>
  <c r="G154" i="1"/>
  <c r="G152" i="1"/>
  <c r="G151" i="1"/>
  <c r="G148" i="1"/>
  <c r="G147" i="1"/>
  <c r="G146" i="1"/>
  <c r="G145" i="1"/>
  <c r="G143" i="1"/>
  <c r="G142" i="1"/>
  <c r="G140" i="1"/>
  <c r="G139" i="1"/>
  <c r="G136" i="1"/>
  <c r="G135" i="1"/>
  <c r="G134" i="1"/>
  <c r="G133" i="1"/>
  <c r="G132" i="1"/>
  <c r="G131" i="1"/>
  <c r="G129" i="1"/>
  <c r="G128" i="1"/>
  <c r="G126" i="1"/>
  <c r="G125" i="1"/>
  <c r="G122" i="1"/>
  <c r="G121" i="1"/>
  <c r="G120" i="1"/>
  <c r="G118" i="1"/>
  <c r="G117" i="1"/>
  <c r="G116" i="1"/>
  <c r="G115" i="1"/>
  <c r="G114" i="1"/>
  <c r="G112" i="1"/>
  <c r="G111" i="1"/>
  <c r="G110" i="1"/>
  <c r="G108" i="1"/>
  <c r="G107" i="1"/>
  <c r="G105" i="1"/>
  <c r="G104" i="1"/>
  <c r="G102" i="1"/>
  <c r="G101" i="1"/>
  <c r="G98" i="1"/>
  <c r="G97" i="1"/>
  <c r="G96" i="1"/>
  <c r="G95" i="1"/>
  <c r="G94" i="1"/>
  <c r="G93" i="1"/>
  <c r="G91" i="1"/>
  <c r="G90" i="1"/>
  <c r="G89" i="1"/>
  <c r="G88" i="1"/>
  <c r="G87" i="1"/>
  <c r="G85" i="1"/>
  <c r="G84" i="1"/>
  <c r="G83" i="1"/>
  <c r="G82" i="1"/>
  <c r="G81" i="1"/>
  <c r="G80" i="1"/>
  <c r="G78" i="1"/>
  <c r="G77" i="1"/>
  <c r="G76" i="1"/>
  <c r="G73" i="1"/>
  <c r="G72" i="1"/>
  <c r="G71" i="1"/>
  <c r="G70" i="1"/>
  <c r="G69" i="1"/>
  <c r="G68" i="1"/>
  <c r="G67" i="1"/>
  <c r="G66" i="1"/>
  <c r="G64" i="1"/>
  <c r="G63" i="1"/>
  <c r="G58" i="1"/>
  <c r="G57" i="1"/>
  <c r="G56" i="1"/>
  <c r="G55" i="1"/>
  <c r="G54" i="1"/>
  <c r="G52" i="1"/>
  <c r="G51" i="1"/>
  <c r="G50" i="1"/>
  <c r="G49" i="1"/>
  <c r="G48" i="1"/>
  <c r="G47" i="1"/>
  <c r="G46" i="1"/>
  <c r="G45" i="1"/>
  <c r="G44" i="1"/>
  <c r="G43" i="1"/>
  <c r="G41" i="1"/>
  <c r="G40" i="1"/>
  <c r="G39" i="1"/>
  <c r="G38" i="1"/>
  <c r="G37" i="1"/>
  <c r="G34" i="1"/>
  <c r="G33" i="1"/>
  <c r="G32" i="1"/>
  <c r="G31" i="1"/>
  <c r="G30" i="1"/>
  <c r="G29" i="1"/>
  <c r="G27" i="1"/>
  <c r="G26" i="1"/>
  <c r="G24" i="1"/>
  <c r="G23" i="1"/>
  <c r="G20" i="1"/>
  <c r="G19" i="1"/>
  <c r="G18" i="1"/>
  <c r="G17" i="1"/>
  <c r="G16" i="1"/>
  <c r="G15" i="1"/>
</calcChain>
</file>

<file path=xl/sharedStrings.xml><?xml version="1.0" encoding="utf-8"?>
<sst xmlns="http://schemas.openxmlformats.org/spreadsheetml/2006/main" count="673" uniqueCount="556">
  <si>
    <t>PROGETTO</t>
  </si>
  <si>
    <t>Codice CIG:</t>
  </si>
  <si>
    <t>No.</t>
  </si>
  <si>
    <t>Pos. n.</t>
  </si>
  <si>
    <t>Denominazione</t>
  </si>
  <si>
    <t>Unità di misura</t>
  </si>
  <si>
    <t>Quantità</t>
  </si>
  <si>
    <t>Prezzo unitario</t>
  </si>
  <si>
    <t>Prezzo totale
_x000D_(quantità per
_x000D_prezzo unitario)</t>
  </si>
  <si>
    <t>*00</t>
  </si>
  <si>
    <t>Prescrizioni generali e impianto cantiere</t>
  </si>
  <si>
    <t>*00.01</t>
  </si>
  <si>
    <t>Prescrizioni generali</t>
  </si>
  <si>
    <t>Somma Prescrizioni generali e impianto cantiere</t>
  </si>
  <si>
    <t>01</t>
  </si>
  <si>
    <t>Prezzi elementari</t>
  </si>
  <si>
    <t>01.01</t>
  </si>
  <si>
    <t>Mercedi orarie della mano d'opera</t>
  </si>
  <si>
    <t>01.01.01</t>
  </si>
  <si>
    <t>Settore edile/civile</t>
  </si>
  <si>
    <t>01.01.01.01</t>
  </si>
  <si>
    <t>Operaio alt. spec. o maestro professionale</t>
  </si>
  <si>
    <t>h</t>
  </si>
  <si>
    <t>01.01.01.02</t>
  </si>
  <si>
    <t>Operaio spec.</t>
  </si>
  <si>
    <t>01.01.01.03</t>
  </si>
  <si>
    <t>Operaio qual.</t>
  </si>
  <si>
    <t>01.01.01.04</t>
  </si>
  <si>
    <t>Operaio com.</t>
  </si>
  <si>
    <t>Somma Settore edile/civile</t>
  </si>
  <si>
    <t>Somma Mercedi orarie della mano d'opera</t>
  </si>
  <si>
    <t>01.02</t>
  </si>
  <si>
    <t>Noli</t>
  </si>
  <si>
    <t>01.02.01</t>
  </si>
  <si>
    <t>Mezzi di trasporto</t>
  </si>
  <si>
    <t>01.02.01.12.g</t>
  </si>
  <si>
    <t>Autocarro con cassa ribaltabile, 3 lati peso (Autorizzazione speciale) 33 t</t>
  </si>
  <si>
    <t>Somma Mezzi di trasporto</t>
  </si>
  <si>
    <t>01.02.02</t>
  </si>
  <si>
    <t>Pompe</t>
  </si>
  <si>
    <t>01.02.02.02.b</t>
  </si>
  <si>
    <t>Pompa prosciugamenti: oltre 2,5 fino a 5,0 kW (da 1000 a 1500 l/min)</t>
  </si>
  <si>
    <t>Somma Pompe</t>
  </si>
  <si>
    <t>01.02.03</t>
  </si>
  <si>
    <t>Macchine per movimento terra</t>
  </si>
  <si>
    <t>01.02.03.05.e</t>
  </si>
  <si>
    <t>Escavatore a cucchiaio cingolato, con chiusura rapida, martello e impianto pinze: Escavatore idraulico cingolato, potenza motore: da 110 a 152 kW</t>
  </si>
  <si>
    <t>01.02.03.05.f</t>
  </si>
  <si>
    <t>Escavatore a cucchiaio cingolato, con chiusura rapida, martello e impianto pinze: Escavatore idraulico cingolato, potenza motore: da 153 a 203 kW</t>
  </si>
  <si>
    <t>01.02.03.05.g</t>
  </si>
  <si>
    <t>Escavatore a cucchiaio cingolato, con chiusura rapida, martello e impianto pinze: Escavatore idraulico cingolato, potenza motore: oltre 203 kW</t>
  </si>
  <si>
    <t>01.02.03.06.c</t>
  </si>
  <si>
    <t>Escavatore tipo "ragno" a due ruote e due piedi telescopici potenza da 56 a 70 kW</t>
  </si>
  <si>
    <t>Somma Macchine per movimento terra</t>
  </si>
  <si>
    <t>Somma Noli</t>
  </si>
  <si>
    <t>01.06</t>
  </si>
  <si>
    <t>Oneri generali di cantiere</t>
  </si>
  <si>
    <t>01.06.01</t>
  </si>
  <si>
    <t>Monoblocchi prefabbricati</t>
  </si>
  <si>
    <t>01.06.01.01.a</t>
  </si>
  <si>
    <t>Messa a disposizione di locali nel cantiere Unità d'ufficio per il primo mese (30 gg) o frazione</t>
  </si>
  <si>
    <t>nr</t>
  </si>
  <si>
    <t>01.06.01.01.b</t>
  </si>
  <si>
    <t>Messa a disposizione di locali nel cantiere Unità d'ufficio per ogni giorno successivo</t>
  </si>
  <si>
    <t>01.06.01.02.a</t>
  </si>
  <si>
    <t>Monoblocco prefabbricato ad uso magazzino 6,0mx2,45mx2,50m (interno), per il primo mese (30 gg) o frazione</t>
  </si>
  <si>
    <t>01.06.01.02.b</t>
  </si>
  <si>
    <t>Monoblocco prefabbricato ad uso magazzino 6,0mx2,45mx2,50m (interno), per ogni giorno successivo</t>
  </si>
  <si>
    <t>Somma Monoblocchi prefabbricati</t>
  </si>
  <si>
    <t>01.06.02</t>
  </si>
  <si>
    <t>Tabelloni di cantiere</t>
  </si>
  <si>
    <t>01.06.02.01.c</t>
  </si>
  <si>
    <t>Tabellone bilingue dimensione su richiesta della DL</t>
  </si>
  <si>
    <t>m2</t>
  </si>
  <si>
    <t>01.06.02.03.c</t>
  </si>
  <si>
    <t>Cartelli di pericolo 500 x 330 mm.</t>
  </si>
  <si>
    <t>cad</t>
  </si>
  <si>
    <t>01.06.02.04.b</t>
  </si>
  <si>
    <t>Cartelli di divieto 270 x 330 mm.</t>
  </si>
  <si>
    <t>01.06.02.04.e</t>
  </si>
  <si>
    <t>Cartelli di divieto 435 x 603 mm.</t>
  </si>
  <si>
    <t>01.06.02.05.a</t>
  </si>
  <si>
    <t>Cartelli di obbligo 270 x 370 mm.</t>
  </si>
  <si>
    <t>01.06.02.05.c</t>
  </si>
  <si>
    <t>Cartelli di obbligo 500 x 330 mm.</t>
  </si>
  <si>
    <t>01.06.02.06.b</t>
  </si>
  <si>
    <t>Cartelli di salvataggio - monofacciale 250 x 310 mm.</t>
  </si>
  <si>
    <t>01.06.02.07.b</t>
  </si>
  <si>
    <t>Cartelli di salvataggio - monofacciale fotoluminescente 250 x 310 mm.</t>
  </si>
  <si>
    <t>01.06.02.07.c</t>
  </si>
  <si>
    <t>Cartelli di salvataggio - monofacciale fotoluminescente 400 x 400 mm.</t>
  </si>
  <si>
    <t>Somma Tabelloni di cantiere</t>
  </si>
  <si>
    <t>01.06.03</t>
  </si>
  <si>
    <t>Recinzione di cantiere</t>
  </si>
  <si>
    <t>01.06.03.01.a</t>
  </si>
  <si>
    <t>Messa a disposizione di recinzione mobile altezza 2,0 m per il primo mese (30 gg) o frazione</t>
  </si>
  <si>
    <t>m</t>
  </si>
  <si>
    <t>01.06.03.01.b</t>
  </si>
  <si>
    <t>Messa a disposizione di recinzione mobile altezza 2,0 m per ogni giorno naturale successivo</t>
  </si>
  <si>
    <t>Somma Recinzione di cantiere</t>
  </si>
  <si>
    <t>Somma Oneri generali di cantiere</t>
  </si>
  <si>
    <t>Somma Prezzi elementari</t>
  </si>
  <si>
    <t>02</t>
  </si>
  <si>
    <t>Opere da impresario - costruttore</t>
  </si>
  <si>
    <t>02.01</t>
  </si>
  <si>
    <t>Demolizioni</t>
  </si>
  <si>
    <t>02.01.02</t>
  </si>
  <si>
    <t>Demolizioni parziali</t>
  </si>
  <si>
    <t>02.01.02.01.d</t>
  </si>
  <si>
    <t>Demoliz. parz. fabbr.: struttura portante in c.a. con solai in c.a. oppure laterocemento, tetto in legno, acciaio o come solai</t>
  </si>
  <si>
    <t>m3</t>
  </si>
  <si>
    <t>Somma Demolizioni parziali</t>
  </si>
  <si>
    <t>02.01.03</t>
  </si>
  <si>
    <t>Rimozioni di elementi costruttivi</t>
  </si>
  <si>
    <t>02.01.03.01.e</t>
  </si>
  <si>
    <t>Rimozione: parete in mattoni forati</t>
  </si>
  <si>
    <t>02.01.03.02</t>
  </si>
  <si>
    <t>Rimozione serramento</t>
  </si>
  <si>
    <t>02.01.03.08.i</t>
  </si>
  <si>
    <t>Perforazioni a rotazione di conglomerato cementizio D = 82 mm</t>
  </si>
  <si>
    <t>cm</t>
  </si>
  <si>
    <t>02.01.03.08.j</t>
  </si>
  <si>
    <t>Perforazioni a rotazione di conglomerato cementizio D = 92 mm</t>
  </si>
  <si>
    <t>02.01.03.08.k</t>
  </si>
  <si>
    <t>Perforazioni a rotazione di conglomerato cementizio D da 102 mm a 132 mm</t>
  </si>
  <si>
    <t>02.01.03.09.a</t>
  </si>
  <si>
    <t>Taglio a sega o filo di pareti in conglomerato cementizio anche armato Taglio di pareti, con sega circolare</t>
  </si>
  <si>
    <t>Somma Rimozioni di elementi costruttivi</t>
  </si>
  <si>
    <t>Somma Demolizioni</t>
  </si>
  <si>
    <t>02.02</t>
  </si>
  <si>
    <t>Movimenti di terra</t>
  </si>
  <si>
    <t>02.02.02</t>
  </si>
  <si>
    <t>Manto superficiale</t>
  </si>
  <si>
    <t>02.02.02.01.a</t>
  </si>
  <si>
    <t>Scoticamento (scavo) di zolle erbose, spessore ca. cm 10 con mezzo meccanico</t>
  </si>
  <si>
    <t>02.02.02.02.a</t>
  </si>
  <si>
    <t>Scavo di terra vegetale con mezzo meccanico</t>
  </si>
  <si>
    <t>Somma Manto superficiale</t>
  </si>
  <si>
    <t>02.02.03</t>
  </si>
  <si>
    <t>Scavi di sbancamento (a sezione aperta)</t>
  </si>
  <si>
    <t>02.02.03.01.b</t>
  </si>
  <si>
    <t>Scavo generale: con mezzo mecc. con trasp. entro cantiere</t>
  </si>
  <si>
    <t>02.02.03.01.c</t>
  </si>
  <si>
    <t>Scavo generale: sovrappr. per acque sorgive</t>
  </si>
  <si>
    <t>02.02.03.01.d</t>
  </si>
  <si>
    <t>Scavo generale: Estrazione di massi in scavi di sbancamento</t>
  </si>
  <si>
    <t>02.02.03.01.e</t>
  </si>
  <si>
    <t>Scavo generale: Sovrapprezzo per profondità oltre 3,50 m fino a 4,50m</t>
  </si>
  <si>
    <t>02.02.03.01.f</t>
  </si>
  <si>
    <t>Scavo generale: Sovrapprezzo per profondità oltre 4,50 m fino a 6,00m</t>
  </si>
  <si>
    <t>Somma Scavi di sbancamento (a sezione aperta)</t>
  </si>
  <si>
    <t>02.02.04</t>
  </si>
  <si>
    <t>Scavo a sezione obbligata</t>
  </si>
  <si>
    <t>02.02.04.01.b</t>
  </si>
  <si>
    <t>Scavo fondazione: con caricamento su mezzo e con trasporto</t>
  </si>
  <si>
    <t>02.02.04.01.c</t>
  </si>
  <si>
    <t>Scavo fondazione: deposito laterale entro 5,0 m, senza caricamento su mezzo e senza trasporto</t>
  </si>
  <si>
    <t>02.02.04.02.b</t>
  </si>
  <si>
    <t>Scavo a sezione ristretta in materiale di qualunque consistenza deposito laterale entro 5,0 m, senza caricamento su mezzo e senza trasporto</t>
  </si>
  <si>
    <t>02.02.04.02.c</t>
  </si>
  <si>
    <t>Scavo a sezione ristretta in materiale di qualunque consistenza Sovrapprezzo per profondità (scavi a sezione)</t>
  </si>
  <si>
    <t>Somma Scavo a sezione obbligata</t>
  </si>
  <si>
    <t>02.02.05</t>
  </si>
  <si>
    <t>Rinterri e rilevati</t>
  </si>
  <si>
    <t>02.02.05.01.b</t>
  </si>
  <si>
    <t>Rinterro con materiale di scavo: con mezzi meccanici</t>
  </si>
  <si>
    <t>02.02.05.02.b</t>
  </si>
  <si>
    <t>Rinterro e rilevato con materiale di cava: con mezzi meccanici</t>
  </si>
  <si>
    <t>02.02.05.03.b</t>
  </si>
  <si>
    <t>Rinterro e rilevati con RB-granulato 0/70: con mezzi meccanici</t>
  </si>
  <si>
    <t>02.02.05.06</t>
  </si>
  <si>
    <t>Spianamento terra veget. di accumulo</t>
  </si>
  <si>
    <t>Somma Rinterri e rilevati</t>
  </si>
  <si>
    <t>Somma Movimenti di terra</t>
  </si>
  <si>
    <t>02.04</t>
  </si>
  <si>
    <t>Opere in conglomerato cementizio armato e non armato, casseforme e prefabbricati</t>
  </si>
  <si>
    <t>02.04.71</t>
  </si>
  <si>
    <t>Casseformi per strutture adiacenti a terra,  sottomurazioni</t>
  </si>
  <si>
    <t>02.04.71.02.a</t>
  </si>
  <si>
    <t>Casseratura laterale per fondazioni per struttura superficiale S1</t>
  </si>
  <si>
    <t>Somma Casseformi per strutture adiacenti a terra,  sottomurazioni</t>
  </si>
  <si>
    <t>02.04.72</t>
  </si>
  <si>
    <t>Casseforme per muri e pareti</t>
  </si>
  <si>
    <t>02.04.72.02.c</t>
  </si>
  <si>
    <t>Casseratura per muri e pareti diritte: per struttura superficiale S3</t>
  </si>
  <si>
    <t>Somma Casseforme per muri e pareti</t>
  </si>
  <si>
    <t>02.04.73</t>
  </si>
  <si>
    <t>Casseforme per solette, mensole, scale</t>
  </si>
  <si>
    <t>02.04.73.01.b</t>
  </si>
  <si>
    <t>Casseratura di solette, solette a sbalzo: per struttura superficiale S3</t>
  </si>
  <si>
    <t>Somma Casseforme per solette, mensole, scale</t>
  </si>
  <si>
    <t>02.04.75</t>
  </si>
  <si>
    <t>Casseforme per pilastri</t>
  </si>
  <si>
    <t>02.04.75.01.b</t>
  </si>
  <si>
    <t>Casseratura di pilastri a sezione poligonale fino a 4 spigoli per struttura superficiale S3</t>
  </si>
  <si>
    <t>02.04.75.03.b</t>
  </si>
  <si>
    <t>Casseratura per pilastri a sezione circolare per struttura superficiale S3</t>
  </si>
  <si>
    <t>Somma Casseforme per pilastri</t>
  </si>
  <si>
    <t>02.04.80</t>
  </si>
  <si>
    <t>Conglomerato cementizio per manufatti armati e non armati</t>
  </si>
  <si>
    <t>02.04.80.01.c</t>
  </si>
  <si>
    <t>Conglomerato cementizio per sottofondi, spianamenti e riempimenti classe C 16/20</t>
  </si>
  <si>
    <t>02.04.80.05.d</t>
  </si>
  <si>
    <t>Conglomerato cementizio per manufatti di qualunque ubicazione, forma e dimensione classe C 25/30</t>
  </si>
  <si>
    <t>02.04.80.05.f</t>
  </si>
  <si>
    <t>Conglomerato cementizio per manufatti di qualunque ubicazione, forma e dimensione classe C 32/40</t>
  </si>
  <si>
    <t>02.04.80.05.h</t>
  </si>
  <si>
    <t>Conglomerato cementizio per manufatti di qualunque ubicazione, forma e dimensione classe C 30/37</t>
  </si>
  <si>
    <t>Somma Conglomerato cementizio per manufatti armati e non armati</t>
  </si>
  <si>
    <t>02.04.85</t>
  </si>
  <si>
    <t>Sovrapprezzi per conglomerato cementizio per manufatti armati e non armati della stessa classe di resistenza</t>
  </si>
  <si>
    <t>02.04.85.01.b</t>
  </si>
  <si>
    <t>classe di esposizione XC XC4 con penetrazione acqua 15 mm</t>
  </si>
  <si>
    <t>Somma Sovrapprezzi per conglomerato cementizio per manufatti armati e non armati della stessa classe di resistenza</t>
  </si>
  <si>
    <t>Somma Opere in conglomerato cementizio armato e non armato, casseforme e prefabbricati</t>
  </si>
  <si>
    <t>02.05</t>
  </si>
  <si>
    <t>Acciaio per c. a.</t>
  </si>
  <si>
    <t>02.05.01</t>
  </si>
  <si>
    <t>Acciaio in barre</t>
  </si>
  <si>
    <t>02.05.01.01.a</t>
  </si>
  <si>
    <t>Acciaio in barre acciaio ad aderenza migl. B450C</t>
  </si>
  <si>
    <t>kg</t>
  </si>
  <si>
    <t>Somma Acciaio in barre</t>
  </si>
  <si>
    <t>02.05.02</t>
  </si>
  <si>
    <t>Reti elettrosaldate</t>
  </si>
  <si>
    <t>02.05.02.01.a</t>
  </si>
  <si>
    <t>Reti elettrosaldate Reti elettrosaldate B450C</t>
  </si>
  <si>
    <t>Somma Reti elettrosaldate</t>
  </si>
  <si>
    <t>02.05.03</t>
  </si>
  <si>
    <t>Elementi statici speciali</t>
  </si>
  <si>
    <t>02.05.03.01</t>
  </si>
  <si>
    <t>Fornitura e posa in opera di listello per armatura di punzonamento</t>
  </si>
  <si>
    <t>02.05.03.02</t>
  </si>
  <si>
    <t>Fornitura e posa in opera di giunzioni per armature</t>
  </si>
  <si>
    <t>02.05.03.03.a</t>
  </si>
  <si>
    <t>Armatura di ripresa per ancoraggio in cemento armato D da 8 a 14 mm</t>
  </si>
  <si>
    <t>02.05.03.03.b</t>
  </si>
  <si>
    <t>Armatura di ripresa per ancoraggio in cemento armato D da 16 a 24 mm</t>
  </si>
  <si>
    <t>Somma Elementi statici speciali</t>
  </si>
  <si>
    <t>Somma Acciaio per c. a.</t>
  </si>
  <si>
    <t>02.10</t>
  </si>
  <si>
    <t>Vespai e sottofondi</t>
  </si>
  <si>
    <t>02.10.01</t>
  </si>
  <si>
    <t>Vespai</t>
  </si>
  <si>
    <t>02.10.01.01.a</t>
  </si>
  <si>
    <t>Ossatura di sottofondo con pietrame: spess. 25cm</t>
  </si>
  <si>
    <t>Somma Vespai</t>
  </si>
  <si>
    <t>02.10.02</t>
  </si>
  <si>
    <t>Massetti di sottofondo</t>
  </si>
  <si>
    <t>02.10.02.01.a</t>
  </si>
  <si>
    <t>Massetto su ossatura spess. 10 cm: impasto di cem.</t>
  </si>
  <si>
    <t>Somma Massetti di sottofondo</t>
  </si>
  <si>
    <t>02.10.04</t>
  </si>
  <si>
    <t>Pavimenti in cemento</t>
  </si>
  <si>
    <t>02.10.04.02.b</t>
  </si>
  <si>
    <t>Pav. industr. spess. 15cm: superf. frattazzo mecc.</t>
  </si>
  <si>
    <t>02.10.04.02.d</t>
  </si>
  <si>
    <t>Pav. industr. spess. 15cm: Sovrappr. voce .02 b) magg. spess. 1cm</t>
  </si>
  <si>
    <t>m2cm</t>
  </si>
  <si>
    <t>Somma Pavimenti in cemento</t>
  </si>
  <si>
    <t>Somma Vespai e sottofondi</t>
  </si>
  <si>
    <t>02.11</t>
  </si>
  <si>
    <t>Impermeabilizzazioni</t>
  </si>
  <si>
    <t>02.11.01</t>
  </si>
  <si>
    <t>Impermeabilizzazione orizzontale sotto pareti</t>
  </si>
  <si>
    <t>02.11.01.02.a</t>
  </si>
  <si>
    <t>Imperm. orizz.: malta imperm. 2000g/m2</t>
  </si>
  <si>
    <t>Somma Impermeabilizzazione orizzontale sotto pareti</t>
  </si>
  <si>
    <t>02.11.02</t>
  </si>
  <si>
    <t>Impermeabilizzazione verticale di pareti</t>
  </si>
  <si>
    <t>02.11.02.01.h</t>
  </si>
  <si>
    <t>Imperm. vertic.: raschiatura/spatolato di massa bituminosa</t>
  </si>
  <si>
    <t>Somma Impermeabilizzazione verticale di pareti</t>
  </si>
  <si>
    <t>02.11.03</t>
  </si>
  <si>
    <t>Impermeabilizzazione di sottofondi</t>
  </si>
  <si>
    <t>02.11.03.01.a</t>
  </si>
  <si>
    <t>Imperm.sottof. 1xmembr: bituminosa prefabbr.: Membrana prefabbricata bituminosa 3 mm - TNT</t>
  </si>
  <si>
    <t>Somma Impermeabilizzazione di sottofondi</t>
  </si>
  <si>
    <t>02.11.07</t>
  </si>
  <si>
    <t>Gusci di raccordo</t>
  </si>
  <si>
    <t>02.11.07.01.a</t>
  </si>
  <si>
    <t>Guscio di raccordo: raccordo fondomuro-fondazione</t>
  </si>
  <si>
    <t>Somma Gusci di raccordo</t>
  </si>
  <si>
    <t>Somma Impermeabilizzazioni</t>
  </si>
  <si>
    <t>02.12</t>
  </si>
  <si>
    <t>Isolamenti</t>
  </si>
  <si>
    <t>02.12.01</t>
  </si>
  <si>
    <t>Isolamenti termici</t>
  </si>
  <si>
    <t>02.12.01.07.e</t>
  </si>
  <si>
    <t>Lana di roccia: pannelli, 90 kg/m3, spess. 5cm</t>
  </si>
  <si>
    <t>02.12.01.12.d</t>
  </si>
  <si>
    <t>pannelli di vetro cellulare, 0,040 W/mk spess. 10cm per tetto piano</t>
  </si>
  <si>
    <t>Somma Isolamenti termici</t>
  </si>
  <si>
    <t>Somma Isolamenti</t>
  </si>
  <si>
    <t>02.15</t>
  </si>
  <si>
    <t>Impermeabilizzazioni di coperture</t>
  </si>
  <si>
    <t>02.15.01</t>
  </si>
  <si>
    <t>Coperture continue</t>
  </si>
  <si>
    <t>02.15.01.03.b</t>
  </si>
  <si>
    <t>Guaina bitum. 2x: poliestere + granigl.</t>
  </si>
  <si>
    <t>02.15.01.04.b</t>
  </si>
  <si>
    <t>Manto impermeabile bituminoso per tetti piani, carrabili spessore 4+4mm</t>
  </si>
  <si>
    <t>Somma Coperture continue</t>
  </si>
  <si>
    <t>02.15.02</t>
  </si>
  <si>
    <t>Raccordi, bordi</t>
  </si>
  <si>
    <t>02.15.02.05</t>
  </si>
  <si>
    <t>Bordo di tetto</t>
  </si>
  <si>
    <t>02.15.02.07.b</t>
  </si>
  <si>
    <t>Raccordo tubaz.: oltre ø 80-150mm</t>
  </si>
  <si>
    <t>Somma Raccordi, bordi</t>
  </si>
  <si>
    <t>02.15.03</t>
  </si>
  <si>
    <t>Inserti di finitura</t>
  </si>
  <si>
    <t>02.15.03.01.a</t>
  </si>
  <si>
    <t>Bocchettone: verticale DN 125</t>
  </si>
  <si>
    <t>02.15.03.01.c</t>
  </si>
  <si>
    <t>Bocchettone: laterale DN 125</t>
  </si>
  <si>
    <t>02.15.03.01.g</t>
  </si>
  <si>
    <t>Bocchettone: laterale coibent. DN 125</t>
  </si>
  <si>
    <t>02.15.03.02.a</t>
  </si>
  <si>
    <t>Torretta sfiato: DN 100</t>
  </si>
  <si>
    <t>Somma Inserti di finitura</t>
  </si>
  <si>
    <t>02.15.04</t>
  </si>
  <si>
    <t>Riporti, pavimentazioni</t>
  </si>
  <si>
    <t>02.15.04.01</t>
  </si>
  <si>
    <t>Zavorra in ghiaia tonda spess. 5cm</t>
  </si>
  <si>
    <t>Somma Riporti, pavimentazioni</t>
  </si>
  <si>
    <t>Somma Impermeabilizzazioni di coperture</t>
  </si>
  <si>
    <t>02.16</t>
  </si>
  <si>
    <t>Drenaggi, canalizzazioni, fognature e pavimentazioni stradali</t>
  </si>
  <si>
    <t>02.16.01</t>
  </si>
  <si>
    <t>Tubi di drenaggio</t>
  </si>
  <si>
    <t>02.16.01.03.c</t>
  </si>
  <si>
    <t>Condotto drenante HDPE: DN 160mm</t>
  </si>
  <si>
    <t>Somma Tubi di drenaggio</t>
  </si>
  <si>
    <t>02.16.02</t>
  </si>
  <si>
    <t>Strati filtranti</t>
  </si>
  <si>
    <t>02.16.02.02.b</t>
  </si>
  <si>
    <t>Drenaggio vert. muratura: telo in poliet. con bollini</t>
  </si>
  <si>
    <t>02.16.02.05.a</t>
  </si>
  <si>
    <t>Materassino drenante: spess. 8mm</t>
  </si>
  <si>
    <t>Somma Strati filtranti</t>
  </si>
  <si>
    <t>02.16.04</t>
  </si>
  <si>
    <t>Fognature</t>
  </si>
  <si>
    <t>02.16.04.04.c</t>
  </si>
  <si>
    <t>tubazioni strutturate PVC DN 160 mm</t>
  </si>
  <si>
    <t>02.16.04.04.d</t>
  </si>
  <si>
    <t>tubazioni strutturate PVC DN 200 mm</t>
  </si>
  <si>
    <t>Somma Fognature</t>
  </si>
  <si>
    <t>02.16.05</t>
  </si>
  <si>
    <t>Tubazioni per cavi</t>
  </si>
  <si>
    <t>02.16.05.01.b</t>
  </si>
  <si>
    <t>Tubaz.passacavo PE-ad barre: DN 125/107</t>
  </si>
  <si>
    <t>02.16.05.01.c</t>
  </si>
  <si>
    <t>Tubaz.passacavo PE-ad barre: DN 140/120</t>
  </si>
  <si>
    <t>02.16.05.02.c</t>
  </si>
  <si>
    <t>Tubaz.passacavo PE-ad rotoli: DN 75/63</t>
  </si>
  <si>
    <t>02.16.05.02.d</t>
  </si>
  <si>
    <t>Tubaz.passacavo PE-ad rotoli: DN 90/75</t>
  </si>
  <si>
    <t>02.16.05.02.e</t>
  </si>
  <si>
    <t>Tubaz.passacavo PE-ad rotoli: DN 110/94</t>
  </si>
  <si>
    <t>Somma Tubazioni per cavi</t>
  </si>
  <si>
    <t>02.16.06</t>
  </si>
  <si>
    <t>Rivestimenti protettivi</t>
  </si>
  <si>
    <t>02.16.06.02</t>
  </si>
  <si>
    <t>Sabbia per difesa cavi</t>
  </si>
  <si>
    <t>Somma Rivestimenti protettivi</t>
  </si>
  <si>
    <t>02.16.07</t>
  </si>
  <si>
    <t>Pozzetti</t>
  </si>
  <si>
    <t>02.16.07.01.e</t>
  </si>
  <si>
    <t>Pozzetti in conglomerato cem. non armato, rettangolari 80x80</t>
  </si>
  <si>
    <t>02.16.07.06.b</t>
  </si>
  <si>
    <t>Pozzo perdente acque piovane: ø 1500mm</t>
  </si>
  <si>
    <t>Somma Pozzetti</t>
  </si>
  <si>
    <t>02.16.08</t>
  </si>
  <si>
    <t>Chiusini, caditoie e minuteria</t>
  </si>
  <si>
    <t>02.16.08.12.e</t>
  </si>
  <si>
    <t>Chiusino quadrangolare in ghisa sferoidale C250: 800x800mm, ca. 77kg</t>
  </si>
  <si>
    <t>02.16.08.15.a</t>
  </si>
  <si>
    <t>Chiusino circolare in ghisa sferoidale D400: Diametro 600mm, ca. 58kg</t>
  </si>
  <si>
    <t>Somma Chiusini, caditoie e minuteria</t>
  </si>
  <si>
    <t>Somma Drenaggi, canalizzazioni, fognature e pavimentazioni stradali</t>
  </si>
  <si>
    <t>Somma Opere da impresario - costruttore</t>
  </si>
  <si>
    <t>03</t>
  </si>
  <si>
    <t>Opere da fabbro</t>
  </si>
  <si>
    <t>03.01</t>
  </si>
  <si>
    <t>Carpenteria in metallo</t>
  </si>
  <si>
    <t>03.01.01</t>
  </si>
  <si>
    <t>Edifici completi ed elementi strutturali</t>
  </si>
  <si>
    <t>03.01.01.01.n</t>
  </si>
  <si>
    <t>Strutture di acciaio: singoli elementi S235, S275, S355</t>
  </si>
  <si>
    <t>Somma Edifici completi ed elementi strutturali</t>
  </si>
  <si>
    <t>Somma Carpenteria in metallo</t>
  </si>
  <si>
    <t>03.05</t>
  </si>
  <si>
    <t>Finestre</t>
  </si>
  <si>
    <t>03.05.02</t>
  </si>
  <si>
    <t>Finestre in alluminio</t>
  </si>
  <si>
    <t>03.05.02.01.b</t>
  </si>
  <si>
    <t>Finestra: talai allum. taglio termico 70/75 mm</t>
  </si>
  <si>
    <t>*03.05.02.01.c</t>
  </si>
  <si>
    <t>Finestra: sovraprezzo per finestra basculante con azione motorizzata</t>
  </si>
  <si>
    <t>pezzi</t>
  </si>
  <si>
    <t>Somma Finestre in alluminio</t>
  </si>
  <si>
    <t>03.05.03</t>
  </si>
  <si>
    <t>Davanzali</t>
  </si>
  <si>
    <t>03.05.03.02.a</t>
  </si>
  <si>
    <t>Davanzale alluminio: prof. 150mm</t>
  </si>
  <si>
    <t>Somma Davanzali</t>
  </si>
  <si>
    <t>03.05.04</t>
  </si>
  <si>
    <t>Facciate continue</t>
  </si>
  <si>
    <t>03.05.04.06.b</t>
  </si>
  <si>
    <t>Facciata continua strutturale composti da telaio metallico modulo L x H cm 150 x 320÷380 - facciata base</t>
  </si>
  <si>
    <t>03.05.04.08.b</t>
  </si>
  <si>
    <t>Anta apribile ad anta a ribalta come supplemento Aperture in modulo di facciata LxH cm 150x320÷380</t>
  </si>
  <si>
    <t>Somma Facciate continue</t>
  </si>
  <si>
    <t>Somma Finestre</t>
  </si>
  <si>
    <t>03.06</t>
  </si>
  <si>
    <t>Porte</t>
  </si>
  <si>
    <t>03.06.02</t>
  </si>
  <si>
    <t>Porte in alluminio</t>
  </si>
  <si>
    <t>03.06.02.01.d</t>
  </si>
  <si>
    <t>Porta intelaiata vetrata: telai allum. taglio termico gruppo 1</t>
  </si>
  <si>
    <t>Somma Porte in alluminio</t>
  </si>
  <si>
    <t>03.06.03</t>
  </si>
  <si>
    <t>Porte tagliafuoco</t>
  </si>
  <si>
    <t>03.06.03.01.j</t>
  </si>
  <si>
    <t>Porta tagliafuoco acciaio: 2000x2000mm REI 120'</t>
  </si>
  <si>
    <t>Somma Porte tagliafuoco</t>
  </si>
  <si>
    <t>Somma Porte</t>
  </si>
  <si>
    <t>03.07</t>
  </si>
  <si>
    <t>Portoni</t>
  </si>
  <si>
    <t>03.07.01</t>
  </si>
  <si>
    <t>Portoni in acciaio</t>
  </si>
  <si>
    <t>03.07.01.04</t>
  </si>
  <si>
    <t>Portone ad impacco</t>
  </si>
  <si>
    <t>Somma Portoni in acciaio</t>
  </si>
  <si>
    <t>Somma Portoni</t>
  </si>
  <si>
    <t>Somma Opere da fabbro</t>
  </si>
  <si>
    <t>04</t>
  </si>
  <si>
    <t>Opere da pittore e opere di costruttore a secco</t>
  </si>
  <si>
    <t>04.01</t>
  </si>
  <si>
    <t>Lavorazioni su supporti di agglomerati edili e di cartongesso</t>
  </si>
  <si>
    <t>04.01.02</t>
  </si>
  <si>
    <t>Pitturazione di supporti in agglomerato edile per esterni</t>
  </si>
  <si>
    <t>04.01.02.03.b</t>
  </si>
  <si>
    <t>Pittura a base di silicati: tinta media</t>
  </si>
  <si>
    <t>Somma Pitturazione di supporti in agglomerato edile per esterni</t>
  </si>
  <si>
    <t>04.01.03</t>
  </si>
  <si>
    <t>Pitturazione di supporti in agglomerato edile per interni</t>
  </si>
  <si>
    <t>04.01.03.03.a</t>
  </si>
  <si>
    <t>Silicati di potassio: tinta chiara</t>
  </si>
  <si>
    <t>Somma Pitturazione di supporti in agglomerato edile per interni</t>
  </si>
  <si>
    <t>Somma Lavorazioni su supporti di agglomerati edili e di cartongesso</t>
  </si>
  <si>
    <t>Somma Opere da pittore e opere di costruttore a secco</t>
  </si>
  <si>
    <t>05</t>
  </si>
  <si>
    <t>Opere in piastrelle e in lastre di ceramica</t>
  </si>
  <si>
    <t>05.01</t>
  </si>
  <si>
    <t>Pavimenti in ceramica</t>
  </si>
  <si>
    <t>05.01.02</t>
  </si>
  <si>
    <t>Pavimenti in ceramica in letto di impasto adesivo</t>
  </si>
  <si>
    <t>05.01.02.04.e</t>
  </si>
  <si>
    <t>Pavim. piastr. grès porcell: 30x30cm uni.</t>
  </si>
  <si>
    <t>05.01.02.04.f</t>
  </si>
  <si>
    <t>Pavim. piastr. grès porcell: 30x30cm uni. ardesia</t>
  </si>
  <si>
    <t>Somma Pavimenti in ceramica in letto di impasto adesivo</t>
  </si>
  <si>
    <t>Somma Pavimenti in ceramica</t>
  </si>
  <si>
    <t>Somma Opere in piastrelle e in lastre di ceramica</t>
  </si>
  <si>
    <t>07</t>
  </si>
  <si>
    <t>Opere di carpenteria in legno e per la copertura di tetti a falda</t>
  </si>
  <si>
    <t>07.01</t>
  </si>
  <si>
    <t>Opere di carpenteria in legno</t>
  </si>
  <si>
    <t>07.01.03</t>
  </si>
  <si>
    <t>Rivestimenti</t>
  </si>
  <si>
    <t>07.01.03.05</t>
  </si>
  <si>
    <t>Tavolato abete</t>
  </si>
  <si>
    <t>07.01.03.09.c</t>
  </si>
  <si>
    <t>Listelli di supporto 4x8 interasse ca. 75cm</t>
  </si>
  <si>
    <t>07.01.03.21.b</t>
  </si>
  <si>
    <t>Rivestimento esterno a tavole sovrapposte orizzontali larice</t>
  </si>
  <si>
    <t>Somma Rivestimenti</t>
  </si>
  <si>
    <t>Somma Opere di carpenteria in legno</t>
  </si>
  <si>
    <t>Somma Opere di carpenteria in legno e per la copertura di tetti a falda</t>
  </si>
  <si>
    <t>08</t>
  </si>
  <si>
    <t>Opere da lattoniere</t>
  </si>
  <si>
    <t>08.02</t>
  </si>
  <si>
    <t>Lamiera di acciaio zincato a caldo e preverniciato</t>
  </si>
  <si>
    <t>08.02.03</t>
  </si>
  <si>
    <t>Canali di gronda e pluviali</t>
  </si>
  <si>
    <t>08.02.03.02.c</t>
  </si>
  <si>
    <t>Bocchello in lam. zinc. prev.: 400/120</t>
  </si>
  <si>
    <t>08.02.03.04.c</t>
  </si>
  <si>
    <t>Tubo pluviale lam. zinc. prev.: ø 120</t>
  </si>
  <si>
    <t>08.02.03.10.c</t>
  </si>
  <si>
    <t>Curva pluviale lam. zinc. prev.: ø120</t>
  </si>
  <si>
    <t>Somma Canali di gronda e pluviali</t>
  </si>
  <si>
    <t>08.02.04</t>
  </si>
  <si>
    <t>Scossaline, converse, copertine</t>
  </si>
  <si>
    <t>08.02.04.04.b</t>
  </si>
  <si>
    <t>Copertina lam. zinc. prev.: 67cm</t>
  </si>
  <si>
    <t>08.02.04.05.a</t>
  </si>
  <si>
    <t>Rivest. davanzale lam. zinc. prev.: 20-33cm</t>
  </si>
  <si>
    <t>08.02.04.08.a</t>
  </si>
  <si>
    <t>Torretta di sfiato lam. zinc. prev.: ø 12</t>
  </si>
  <si>
    <t>Somma Scossaline, converse, copertine</t>
  </si>
  <si>
    <t>Somma Lamiera di acciaio zincato a caldo e preverniciato</t>
  </si>
  <si>
    <t>Somma Opere da lattoniere</t>
  </si>
  <si>
    <t>12</t>
  </si>
  <si>
    <t>Opere da vetraio</t>
  </si>
  <si>
    <t>12.05</t>
  </si>
  <si>
    <t>Vetrature</t>
  </si>
  <si>
    <t>12.05.01</t>
  </si>
  <si>
    <t>Vetro per isolamento termico - aria</t>
  </si>
  <si>
    <t>12.05.01.01.b</t>
  </si>
  <si>
    <t>Vetro di sicurezza isolante con funzione di protezione termica vetro di sicurezza isolante con funzione di protezione termica: 4+16+4 - riempito di aria</t>
  </si>
  <si>
    <t>Somma Vetro per isolamento termico - aria</t>
  </si>
  <si>
    <t>12.05.03</t>
  </si>
  <si>
    <t>Vetrata isolante riflettente:</t>
  </si>
  <si>
    <t>12.05.03.01.b</t>
  </si>
  <si>
    <t>Vetrata isolante riflettente, 1 intercapedine tra le lastre, Vetrata isolante riflettente 6+14+4</t>
  </si>
  <si>
    <t>Somma Vetrata isolante riflettente:</t>
  </si>
  <si>
    <t>Somma Vetrature</t>
  </si>
  <si>
    <t>Somma Opere da vetraio</t>
  </si>
  <si>
    <t>15</t>
  </si>
  <si>
    <t>Impianti elettrici</t>
  </si>
  <si>
    <t>15.14</t>
  </si>
  <si>
    <t>Impianto di terra</t>
  </si>
  <si>
    <t>15.14.01</t>
  </si>
  <si>
    <t>Messa a terra</t>
  </si>
  <si>
    <t>15.14.01.01.a</t>
  </si>
  <si>
    <t>Dispersore lineare Piattina in acciaio 30x3,5 mm</t>
  </si>
  <si>
    <t>Somma Messa a terra</t>
  </si>
  <si>
    <t>Somma Impianto di terra</t>
  </si>
  <si>
    <t>15.29</t>
  </si>
  <si>
    <t>Riscaldamento elettrico</t>
  </si>
  <si>
    <t>15.29.05</t>
  </si>
  <si>
    <t>Radiatori elettrici</t>
  </si>
  <si>
    <t>15.29.05.01.a</t>
  </si>
  <si>
    <t>Convettore elettrico a parete potenza nominale ca. 600 W</t>
  </si>
  <si>
    <t>Somma Radiatori elettrici</t>
  </si>
  <si>
    <t>Somma Riscaldamento elettrico</t>
  </si>
  <si>
    <t>Somma Impianti elettrici</t>
  </si>
  <si>
    <t>Somma lavori.</t>
  </si>
  <si>
    <t>RIEPILOGO</t>
  </si>
  <si>
    <t>Importo Lavori a MISURA</t>
  </si>
  <si>
    <t>Importo Lavori a CORPO</t>
  </si>
  <si>
    <t>IMPORTO TOTALE offerto per lavori a corpo e/o ad misura SENZA ONERI DI SICUREZZA</t>
  </si>
  <si>
    <t>Importo a base d'asta senza oneri di sicurezza</t>
  </si>
  <si>
    <t>Ribasso d'asta in %</t>
  </si>
  <si>
    <t>Oneri di sicurezza</t>
  </si>
  <si>
    <t>IMPORTO COMPLESSIVO DEI LAVORI CON GLI ONERI DI SICUREZZA</t>
  </si>
  <si>
    <t>xx</t>
  </si>
  <si>
    <t>&lt;- Prego inserire l`importo.</t>
  </si>
  <si>
    <t>Data:</t>
  </si>
  <si>
    <t>Firma digitale rappresentante legale dell'impresa singola</t>
  </si>
  <si>
    <t>Firma digitale rappresentante legale della capogruppo</t>
  </si>
  <si>
    <t>Firma digitale rappresentante legale mandante/cooptata</t>
  </si>
  <si>
    <t>STAZIONE DI MONTE
_x000D_LISTA DELLE CATEGORIE DI LAVORAZIONE E FORNITURE
_x000D_OFFERTA CON PREZZI UNITARI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</si>
</sst>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3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1" xfId="0" quotePrefix="1" applyFont="1" applyBorder="1" applyAlignment="1">
      <alignment horizontal="left"/>
    </xf>
    <xf numFmtId="0" fontId="1" fillId="2" borderId="0" xfId="0" applyFont="1" applyFill="1"/>
    <xf numFmtId="4" fontId="1" fillId="2" borderId="1" xfId="0" applyNumberFormat="1" applyFont="1" applyFill="1" applyBorder="1"/>
    <xf numFmtId="0" fontId="0" fillId="0" borderId="1" xfId="0" applyBorder="1"/>
    <xf numFmtId="0" fontId="0" fillId="0" borderId="1" xfId="0" quotePrefix="1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Border="1" applyProtection="1">
      <protection locked="0"/>
    </xf>
    <xf numFmtId="4" fontId="1" fillId="2" borderId="0" xfId="0" applyNumberFormat="1" applyFont="1" applyFill="1"/>
    <xf numFmtId="4" fontId="3" fillId="2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0"/>
  <sheetViews>
    <sheetView tabSelected="1" workbookViewId="0">
      <selection activeCell="A3" sqref="A3:G3"/>
    </sheetView>
  </sheetViews>
  <sheetFormatPr baseColWidth="10" defaultRowHeight="15" x14ac:dyDescent="0.25"/>
  <cols>
    <col min="1" max="1" width="5.7109375" customWidth="1"/>
    <col min="2" max="2" width="15.7109375" customWidth="1"/>
    <col min="3" max="3" width="50.7109375" customWidth="1"/>
    <col min="4" max="4" width="12.7109375" customWidth="1"/>
    <col min="5" max="5" width="10.7109375" customWidth="1"/>
    <col min="6" max="7" width="15.7109375" customWidth="1"/>
  </cols>
  <sheetData>
    <row r="1" spans="1:15" s="1" customFormat="1" ht="50.1" customHeight="1" x14ac:dyDescent="0.25">
      <c r="A1" s="23" t="s">
        <v>555</v>
      </c>
      <c r="B1" s="22"/>
      <c r="C1" s="22"/>
      <c r="D1" s="22"/>
      <c r="E1" s="22"/>
      <c r="F1" s="22"/>
      <c r="G1" s="22"/>
    </row>
    <row r="3" spans="1:15" s="1" customFormat="1" ht="30" customHeight="1" x14ac:dyDescent="0.25">
      <c r="A3" s="22" t="s">
        <v>0</v>
      </c>
      <c r="B3" s="22"/>
      <c r="C3" s="22"/>
      <c r="D3" s="22"/>
      <c r="E3" s="22"/>
      <c r="F3" s="22"/>
      <c r="G3" s="22"/>
    </row>
    <row r="5" spans="1:15" s="1" customFormat="1" ht="20.100000000000001" customHeight="1" x14ac:dyDescent="0.25">
      <c r="A5" s="3" t="s">
        <v>1</v>
      </c>
      <c r="B5" s="3"/>
      <c r="C5" s="3"/>
      <c r="D5" s="2"/>
      <c r="E5" s="2"/>
      <c r="F5" s="2"/>
      <c r="G5" s="2"/>
    </row>
    <row r="7" spans="1:15" ht="39.950000000000003" customHeight="1" x14ac:dyDescent="0.25">
      <c r="A7" s="4" t="s">
        <v>2</v>
      </c>
      <c r="B7" s="4" t="s">
        <v>3</v>
      </c>
      <c r="C7" s="4" t="s">
        <v>4</v>
      </c>
      <c r="D7" s="4" t="s">
        <v>5</v>
      </c>
      <c r="E7" s="4" t="s">
        <v>6</v>
      </c>
      <c r="F7" s="4" t="s">
        <v>7</v>
      </c>
      <c r="G7" s="6" t="s">
        <v>8</v>
      </c>
      <c r="H7" s="5"/>
      <c r="I7" s="5"/>
      <c r="J7" s="5"/>
      <c r="K7" s="5"/>
      <c r="L7" s="5"/>
      <c r="M7" s="5"/>
      <c r="N7" s="5"/>
      <c r="O7" s="5"/>
    </row>
    <row r="8" spans="1:15" s="2" customFormat="1" ht="15" customHeight="1" x14ac:dyDescent="0.25">
      <c r="B8" s="8" t="s">
        <v>9</v>
      </c>
      <c r="C8" s="8" t="s">
        <v>10</v>
      </c>
      <c r="D8" s="7"/>
      <c r="E8" s="7"/>
      <c r="F8" s="7"/>
      <c r="G8" s="7"/>
    </row>
    <row r="9" spans="1:15" s="2" customFormat="1" ht="15" customHeight="1" x14ac:dyDescent="0.25">
      <c r="B9" s="8" t="s">
        <v>11</v>
      </c>
      <c r="C9" s="8" t="s">
        <v>12</v>
      </c>
      <c r="D9" s="7"/>
      <c r="E9" s="7"/>
      <c r="F9" s="7"/>
      <c r="G9" s="7"/>
    </row>
    <row r="10" spans="1:15" s="1" customFormat="1" x14ac:dyDescent="0.25">
      <c r="C10" s="21" t="s">
        <v>13</v>
      </c>
      <c r="D10" s="21"/>
      <c r="E10" s="21"/>
      <c r="F10" s="21"/>
      <c r="G10" s="10"/>
    </row>
    <row r="12" spans="1:15" s="2" customFormat="1" ht="15" customHeight="1" x14ac:dyDescent="0.25">
      <c r="B12" s="8" t="s">
        <v>14</v>
      </c>
      <c r="C12" s="8" t="s">
        <v>15</v>
      </c>
      <c r="D12" s="7"/>
      <c r="E12" s="7"/>
      <c r="F12" s="7"/>
      <c r="G12" s="7"/>
    </row>
    <row r="13" spans="1:15" s="2" customFormat="1" ht="15" customHeight="1" x14ac:dyDescent="0.25">
      <c r="B13" s="8" t="s">
        <v>16</v>
      </c>
      <c r="C13" s="8" t="s">
        <v>17</v>
      </c>
      <c r="D13" s="7"/>
      <c r="E13" s="7"/>
      <c r="F13" s="7"/>
      <c r="G13" s="7"/>
    </row>
    <row r="14" spans="1:15" s="2" customFormat="1" ht="15" customHeight="1" x14ac:dyDescent="0.25">
      <c r="B14" s="8" t="s">
        <v>18</v>
      </c>
      <c r="C14" s="8" t="s">
        <v>19</v>
      </c>
      <c r="D14" s="7"/>
      <c r="E14" s="7"/>
      <c r="F14" s="7"/>
      <c r="G14" s="7"/>
    </row>
    <row r="15" spans="1:15" ht="15" customHeight="1" x14ac:dyDescent="0.25">
      <c r="A15" s="11">
        <v>1</v>
      </c>
      <c r="B15" s="12" t="s">
        <v>20</v>
      </c>
      <c r="C15" s="11" t="s">
        <v>21</v>
      </c>
      <c r="D15" s="13" t="s">
        <v>22</v>
      </c>
      <c r="E15" s="14">
        <v>10</v>
      </c>
      <c r="F15" s="15"/>
      <c r="G15" s="14">
        <f>F15*E15</f>
        <v>0</v>
      </c>
    </row>
    <row r="16" spans="1:15" ht="15" customHeight="1" x14ac:dyDescent="0.25">
      <c r="A16" s="11">
        <v>2</v>
      </c>
      <c r="B16" s="12" t="s">
        <v>23</v>
      </c>
      <c r="C16" s="11" t="s">
        <v>24</v>
      </c>
      <c r="D16" s="13" t="s">
        <v>22</v>
      </c>
      <c r="E16" s="14">
        <v>20</v>
      </c>
      <c r="F16" s="15"/>
      <c r="G16" s="14">
        <f>F16*E16</f>
        <v>0</v>
      </c>
    </row>
    <row r="17" spans="1:7" ht="15" customHeight="1" x14ac:dyDescent="0.25">
      <c r="A17" s="11">
        <v>3</v>
      </c>
      <c r="B17" s="12" t="s">
        <v>25</v>
      </c>
      <c r="C17" s="11" t="s">
        <v>26</v>
      </c>
      <c r="D17" s="13" t="s">
        <v>22</v>
      </c>
      <c r="E17" s="14">
        <v>40</v>
      </c>
      <c r="F17" s="15"/>
      <c r="G17" s="14">
        <f>F17*E17</f>
        <v>0</v>
      </c>
    </row>
    <row r="18" spans="1:7" ht="15" customHeight="1" x14ac:dyDescent="0.25">
      <c r="A18" s="11">
        <v>4</v>
      </c>
      <c r="B18" s="12" t="s">
        <v>27</v>
      </c>
      <c r="C18" s="11" t="s">
        <v>28</v>
      </c>
      <c r="D18" s="13" t="s">
        <v>22</v>
      </c>
      <c r="E18" s="14">
        <v>80</v>
      </c>
      <c r="F18" s="15"/>
      <c r="G18" s="14">
        <f>F18*E18</f>
        <v>0</v>
      </c>
    </row>
    <row r="19" spans="1:7" s="1" customFormat="1" x14ac:dyDescent="0.25">
      <c r="C19" s="21" t="s">
        <v>29</v>
      </c>
      <c r="D19" s="21"/>
      <c r="E19" s="21"/>
      <c r="F19" s="21"/>
      <c r="G19" s="10">
        <f>SUM(G15:G18)</f>
        <v>0</v>
      </c>
    </row>
    <row r="20" spans="1:7" s="1" customFormat="1" x14ac:dyDescent="0.25">
      <c r="C20" s="21" t="s">
        <v>30</v>
      </c>
      <c r="D20" s="21"/>
      <c r="E20" s="21"/>
      <c r="F20" s="21"/>
      <c r="G20" s="10">
        <f>G19</f>
        <v>0</v>
      </c>
    </row>
    <row r="21" spans="1:7" s="2" customFormat="1" ht="15" customHeight="1" x14ac:dyDescent="0.25">
      <c r="B21" s="8" t="s">
        <v>31</v>
      </c>
      <c r="C21" s="8" t="s">
        <v>32</v>
      </c>
      <c r="D21" s="7"/>
      <c r="E21" s="7"/>
      <c r="F21" s="7"/>
      <c r="G21" s="7"/>
    </row>
    <row r="22" spans="1:7" s="2" customFormat="1" ht="15" customHeight="1" x14ac:dyDescent="0.25">
      <c r="B22" s="8" t="s">
        <v>33</v>
      </c>
      <c r="C22" s="8" t="s">
        <v>34</v>
      </c>
      <c r="D22" s="7"/>
      <c r="E22" s="7"/>
      <c r="F22" s="7"/>
      <c r="G22" s="7"/>
    </row>
    <row r="23" spans="1:7" ht="15" customHeight="1" x14ac:dyDescent="0.25">
      <c r="A23" s="11">
        <v>5</v>
      </c>
      <c r="B23" s="12" t="s">
        <v>35</v>
      </c>
      <c r="C23" s="11" t="s">
        <v>36</v>
      </c>
      <c r="D23" s="13" t="s">
        <v>22</v>
      </c>
      <c r="E23" s="14">
        <v>10</v>
      </c>
      <c r="F23" s="15"/>
      <c r="G23" s="14">
        <f>F23*E23</f>
        <v>0</v>
      </c>
    </row>
    <row r="24" spans="1:7" s="1" customFormat="1" x14ac:dyDescent="0.25">
      <c r="C24" s="21" t="s">
        <v>37</v>
      </c>
      <c r="D24" s="21"/>
      <c r="E24" s="21"/>
      <c r="F24" s="21"/>
      <c r="G24" s="10">
        <f>SUM(G23:G23)</f>
        <v>0</v>
      </c>
    </row>
    <row r="25" spans="1:7" s="2" customFormat="1" ht="15" customHeight="1" x14ac:dyDescent="0.25">
      <c r="B25" s="8" t="s">
        <v>38</v>
      </c>
      <c r="C25" s="8" t="s">
        <v>39</v>
      </c>
      <c r="D25" s="7"/>
      <c r="E25" s="7"/>
      <c r="F25" s="7"/>
      <c r="G25" s="7"/>
    </row>
    <row r="26" spans="1:7" ht="15" customHeight="1" x14ac:dyDescent="0.25">
      <c r="A26" s="11">
        <v>6</v>
      </c>
      <c r="B26" s="12" t="s">
        <v>40</v>
      </c>
      <c r="C26" s="11" t="s">
        <v>41</v>
      </c>
      <c r="D26" s="13" t="s">
        <v>22</v>
      </c>
      <c r="E26" s="14">
        <v>50</v>
      </c>
      <c r="F26" s="15"/>
      <c r="G26" s="14">
        <f>F26*E26</f>
        <v>0</v>
      </c>
    </row>
    <row r="27" spans="1:7" s="1" customFormat="1" x14ac:dyDescent="0.25">
      <c r="C27" s="21" t="s">
        <v>42</v>
      </c>
      <c r="D27" s="21"/>
      <c r="E27" s="21"/>
      <c r="F27" s="21"/>
      <c r="G27" s="10">
        <f>SUM(G26:G26)</f>
        <v>0</v>
      </c>
    </row>
    <row r="28" spans="1:7" s="2" customFormat="1" ht="15" customHeight="1" x14ac:dyDescent="0.25">
      <c r="B28" s="8" t="s">
        <v>43</v>
      </c>
      <c r="C28" s="8" t="s">
        <v>44</v>
      </c>
      <c r="D28" s="7"/>
      <c r="E28" s="7"/>
      <c r="F28" s="7"/>
      <c r="G28" s="7"/>
    </row>
    <row r="29" spans="1:7" ht="15" customHeight="1" x14ac:dyDescent="0.25">
      <c r="A29" s="11">
        <v>7</v>
      </c>
      <c r="B29" s="12" t="s">
        <v>45</v>
      </c>
      <c r="C29" s="11" t="s">
        <v>46</v>
      </c>
      <c r="D29" s="13" t="s">
        <v>22</v>
      </c>
      <c r="E29" s="14">
        <v>10</v>
      </c>
      <c r="F29" s="15"/>
      <c r="G29" s="14">
        <f>F29*E29</f>
        <v>0</v>
      </c>
    </row>
    <row r="30" spans="1:7" ht="15" customHeight="1" x14ac:dyDescent="0.25">
      <c r="A30" s="11">
        <v>8</v>
      </c>
      <c r="B30" s="12" t="s">
        <v>47</v>
      </c>
      <c r="C30" s="11" t="s">
        <v>48</v>
      </c>
      <c r="D30" s="13" t="s">
        <v>22</v>
      </c>
      <c r="E30" s="14">
        <v>10</v>
      </c>
      <c r="F30" s="15"/>
      <c r="G30" s="14">
        <f>F30*E30</f>
        <v>0</v>
      </c>
    </row>
    <row r="31" spans="1:7" ht="15" customHeight="1" x14ac:dyDescent="0.25">
      <c r="A31" s="11">
        <v>9</v>
      </c>
      <c r="B31" s="12" t="s">
        <v>49</v>
      </c>
      <c r="C31" s="11" t="s">
        <v>50</v>
      </c>
      <c r="D31" s="13" t="s">
        <v>22</v>
      </c>
      <c r="E31" s="14">
        <v>10</v>
      </c>
      <c r="F31" s="15"/>
      <c r="G31" s="14">
        <f>F31*E31</f>
        <v>0</v>
      </c>
    </row>
    <row r="32" spans="1:7" ht="15" customHeight="1" x14ac:dyDescent="0.25">
      <c r="A32" s="11">
        <v>10</v>
      </c>
      <c r="B32" s="12" t="s">
        <v>51</v>
      </c>
      <c r="C32" s="11" t="s">
        <v>52</v>
      </c>
      <c r="D32" s="13" t="s">
        <v>22</v>
      </c>
      <c r="E32" s="14">
        <v>10</v>
      </c>
      <c r="F32" s="15"/>
      <c r="G32" s="14">
        <f>F32*E32</f>
        <v>0</v>
      </c>
    </row>
    <row r="33" spans="1:7" s="1" customFormat="1" x14ac:dyDescent="0.25">
      <c r="C33" s="21" t="s">
        <v>53</v>
      </c>
      <c r="D33" s="21"/>
      <c r="E33" s="21"/>
      <c r="F33" s="21"/>
      <c r="G33" s="10">
        <f>SUM(G29:G32)</f>
        <v>0</v>
      </c>
    </row>
    <row r="34" spans="1:7" s="1" customFormat="1" x14ac:dyDescent="0.25">
      <c r="C34" s="21" t="s">
        <v>54</v>
      </c>
      <c r="D34" s="21"/>
      <c r="E34" s="21"/>
      <c r="F34" s="21"/>
      <c r="G34" s="10">
        <f>G24+G27+G33</f>
        <v>0</v>
      </c>
    </row>
    <row r="35" spans="1:7" s="2" customFormat="1" ht="15" customHeight="1" x14ac:dyDescent="0.25">
      <c r="B35" s="8" t="s">
        <v>55</v>
      </c>
      <c r="C35" s="8" t="s">
        <v>56</v>
      </c>
      <c r="D35" s="7"/>
      <c r="E35" s="7"/>
      <c r="F35" s="7"/>
      <c r="G35" s="7"/>
    </row>
    <row r="36" spans="1:7" s="2" customFormat="1" ht="15" customHeight="1" x14ac:dyDescent="0.25">
      <c r="B36" s="8" t="s">
        <v>57</v>
      </c>
      <c r="C36" s="8" t="s">
        <v>58</v>
      </c>
      <c r="D36" s="7"/>
      <c r="E36" s="7"/>
      <c r="F36" s="7"/>
      <c r="G36" s="7"/>
    </row>
    <row r="37" spans="1:7" ht="15" customHeight="1" x14ac:dyDescent="0.25">
      <c r="A37" s="11">
        <v>11</v>
      </c>
      <c r="B37" s="12" t="s">
        <v>59</v>
      </c>
      <c r="C37" s="11" t="s">
        <v>60</v>
      </c>
      <c r="D37" s="13" t="s">
        <v>61</v>
      </c>
      <c r="E37" s="14">
        <v>1</v>
      </c>
      <c r="F37" s="15"/>
      <c r="G37" s="14">
        <f>F37*E37</f>
        <v>0</v>
      </c>
    </row>
    <row r="38" spans="1:7" ht="15" customHeight="1" x14ac:dyDescent="0.25">
      <c r="A38" s="11">
        <v>12</v>
      </c>
      <c r="B38" s="12" t="s">
        <v>62</v>
      </c>
      <c r="C38" s="11" t="s">
        <v>63</v>
      </c>
      <c r="D38" s="13" t="s">
        <v>61</v>
      </c>
      <c r="E38" s="14">
        <v>90</v>
      </c>
      <c r="F38" s="15"/>
      <c r="G38" s="14">
        <f>F38*E38</f>
        <v>0</v>
      </c>
    </row>
    <row r="39" spans="1:7" ht="15" customHeight="1" x14ac:dyDescent="0.25">
      <c r="A39" s="11">
        <v>13</v>
      </c>
      <c r="B39" s="12" t="s">
        <v>64</v>
      </c>
      <c r="C39" s="11" t="s">
        <v>65</v>
      </c>
      <c r="D39" s="13" t="s">
        <v>61</v>
      </c>
      <c r="E39" s="14">
        <v>1</v>
      </c>
      <c r="F39" s="15"/>
      <c r="G39" s="14">
        <f>F39*E39</f>
        <v>0</v>
      </c>
    </row>
    <row r="40" spans="1:7" ht="15" customHeight="1" x14ac:dyDescent="0.25">
      <c r="A40" s="11">
        <v>14</v>
      </c>
      <c r="B40" s="12" t="s">
        <v>66</v>
      </c>
      <c r="C40" s="11" t="s">
        <v>67</v>
      </c>
      <c r="D40" s="13" t="s">
        <v>61</v>
      </c>
      <c r="E40" s="14">
        <v>90</v>
      </c>
      <c r="F40" s="15"/>
      <c r="G40" s="14">
        <f>F40*E40</f>
        <v>0</v>
      </c>
    </row>
    <row r="41" spans="1:7" s="1" customFormat="1" x14ac:dyDescent="0.25">
      <c r="C41" s="21" t="s">
        <v>68</v>
      </c>
      <c r="D41" s="21"/>
      <c r="E41" s="21"/>
      <c r="F41" s="21"/>
      <c r="G41" s="10">
        <f>SUM(G37:G40)</f>
        <v>0</v>
      </c>
    </row>
    <row r="42" spans="1:7" s="2" customFormat="1" ht="15" customHeight="1" x14ac:dyDescent="0.25">
      <c r="B42" s="8" t="s">
        <v>69</v>
      </c>
      <c r="C42" s="8" t="s">
        <v>70</v>
      </c>
      <c r="D42" s="7"/>
      <c r="E42" s="7"/>
      <c r="F42" s="7"/>
      <c r="G42" s="7"/>
    </row>
    <row r="43" spans="1:7" ht="15" customHeight="1" x14ac:dyDescent="0.25">
      <c r="A43" s="11">
        <v>15</v>
      </c>
      <c r="B43" s="12" t="s">
        <v>71</v>
      </c>
      <c r="C43" s="11" t="s">
        <v>72</v>
      </c>
      <c r="D43" s="13" t="s">
        <v>73</v>
      </c>
      <c r="E43" s="14">
        <v>6</v>
      </c>
      <c r="F43" s="15"/>
      <c r="G43" s="14">
        <f t="shared" ref="G43:G51" si="0">F43*E43</f>
        <v>0</v>
      </c>
    </row>
    <row r="44" spans="1:7" ht="15" customHeight="1" x14ac:dyDescent="0.25">
      <c r="A44" s="11">
        <v>16</v>
      </c>
      <c r="B44" s="12" t="s">
        <v>74</v>
      </c>
      <c r="C44" s="11" t="s">
        <v>75</v>
      </c>
      <c r="D44" s="13" t="s">
        <v>76</v>
      </c>
      <c r="E44" s="14">
        <v>2</v>
      </c>
      <c r="F44" s="15"/>
      <c r="G44" s="14">
        <f t="shared" si="0"/>
        <v>0</v>
      </c>
    </row>
    <row r="45" spans="1:7" ht="15" customHeight="1" x14ac:dyDescent="0.25">
      <c r="A45" s="11">
        <v>17</v>
      </c>
      <c r="B45" s="12" t="s">
        <v>77</v>
      </c>
      <c r="C45" s="11" t="s">
        <v>78</v>
      </c>
      <c r="D45" s="13" t="s">
        <v>76</v>
      </c>
      <c r="E45" s="14">
        <v>2</v>
      </c>
      <c r="F45" s="15"/>
      <c r="G45" s="14">
        <f t="shared" si="0"/>
        <v>0</v>
      </c>
    </row>
    <row r="46" spans="1:7" ht="15" customHeight="1" x14ac:dyDescent="0.25">
      <c r="A46" s="11">
        <v>18</v>
      </c>
      <c r="B46" s="12" t="s">
        <v>79</v>
      </c>
      <c r="C46" s="11" t="s">
        <v>80</v>
      </c>
      <c r="D46" s="13" t="s">
        <v>76</v>
      </c>
      <c r="E46" s="14">
        <v>2</v>
      </c>
      <c r="F46" s="15"/>
      <c r="G46" s="14">
        <f t="shared" si="0"/>
        <v>0</v>
      </c>
    </row>
    <row r="47" spans="1:7" ht="15" customHeight="1" x14ac:dyDescent="0.25">
      <c r="A47" s="11">
        <v>19</v>
      </c>
      <c r="B47" s="12" t="s">
        <v>81</v>
      </c>
      <c r="C47" s="11" t="s">
        <v>82</v>
      </c>
      <c r="D47" s="13" t="s">
        <v>76</v>
      </c>
      <c r="E47" s="14">
        <v>2</v>
      </c>
      <c r="F47" s="15"/>
      <c r="G47" s="14">
        <f t="shared" si="0"/>
        <v>0</v>
      </c>
    </row>
    <row r="48" spans="1:7" ht="15" customHeight="1" x14ac:dyDescent="0.25">
      <c r="A48" s="11">
        <v>20</v>
      </c>
      <c r="B48" s="12" t="s">
        <v>83</v>
      </c>
      <c r="C48" s="11" t="s">
        <v>84</v>
      </c>
      <c r="D48" s="13" t="s">
        <v>76</v>
      </c>
      <c r="E48" s="14">
        <v>2</v>
      </c>
      <c r="F48" s="15"/>
      <c r="G48" s="14">
        <f t="shared" si="0"/>
        <v>0</v>
      </c>
    </row>
    <row r="49" spans="1:7" ht="15" customHeight="1" x14ac:dyDescent="0.25">
      <c r="A49" s="11">
        <v>21</v>
      </c>
      <c r="B49" s="12" t="s">
        <v>85</v>
      </c>
      <c r="C49" s="11" t="s">
        <v>86</v>
      </c>
      <c r="D49" s="13" t="s">
        <v>76</v>
      </c>
      <c r="E49" s="14">
        <v>1</v>
      </c>
      <c r="F49" s="15"/>
      <c r="G49" s="14">
        <f t="shared" si="0"/>
        <v>0</v>
      </c>
    </row>
    <row r="50" spans="1:7" ht="15" customHeight="1" x14ac:dyDescent="0.25">
      <c r="A50" s="11">
        <v>22</v>
      </c>
      <c r="B50" s="12" t="s">
        <v>87</v>
      </c>
      <c r="C50" s="11" t="s">
        <v>88</v>
      </c>
      <c r="D50" s="13" t="s">
        <v>76</v>
      </c>
      <c r="E50" s="14">
        <v>1</v>
      </c>
      <c r="F50" s="15"/>
      <c r="G50" s="14">
        <f t="shared" si="0"/>
        <v>0</v>
      </c>
    </row>
    <row r="51" spans="1:7" ht="15" customHeight="1" x14ac:dyDescent="0.25">
      <c r="A51" s="11">
        <v>23</v>
      </c>
      <c r="B51" s="12" t="s">
        <v>89</v>
      </c>
      <c r="C51" s="11" t="s">
        <v>90</v>
      </c>
      <c r="D51" s="13" t="s">
        <v>76</v>
      </c>
      <c r="E51" s="14">
        <v>1</v>
      </c>
      <c r="F51" s="15"/>
      <c r="G51" s="14">
        <f t="shared" si="0"/>
        <v>0</v>
      </c>
    </row>
    <row r="52" spans="1:7" s="1" customFormat="1" x14ac:dyDescent="0.25">
      <c r="C52" s="21" t="s">
        <v>91</v>
      </c>
      <c r="D52" s="21"/>
      <c r="E52" s="21"/>
      <c r="F52" s="21"/>
      <c r="G52" s="10">
        <f>SUM(G43:G51)</f>
        <v>0</v>
      </c>
    </row>
    <row r="53" spans="1:7" s="2" customFormat="1" ht="15" customHeight="1" x14ac:dyDescent="0.25">
      <c r="B53" s="8" t="s">
        <v>92</v>
      </c>
      <c r="C53" s="8" t="s">
        <v>93</v>
      </c>
      <c r="D53" s="7"/>
      <c r="E53" s="7"/>
      <c r="F53" s="7"/>
      <c r="G53" s="7"/>
    </row>
    <row r="54" spans="1:7" ht="15" customHeight="1" x14ac:dyDescent="0.25">
      <c r="A54" s="11">
        <v>24</v>
      </c>
      <c r="B54" s="12" t="s">
        <v>94</v>
      </c>
      <c r="C54" s="11" t="s">
        <v>95</v>
      </c>
      <c r="D54" s="13" t="s">
        <v>96</v>
      </c>
      <c r="E54" s="14">
        <v>350</v>
      </c>
      <c r="F54" s="15"/>
      <c r="G54" s="14">
        <f>F54*E54</f>
        <v>0</v>
      </c>
    </row>
    <row r="55" spans="1:7" ht="15" customHeight="1" x14ac:dyDescent="0.25">
      <c r="A55" s="11">
        <v>25</v>
      </c>
      <c r="B55" s="12" t="s">
        <v>97</v>
      </c>
      <c r="C55" s="11" t="s">
        <v>98</v>
      </c>
      <c r="D55" s="13" t="s">
        <v>96</v>
      </c>
      <c r="E55" s="14">
        <v>31500</v>
      </c>
      <c r="F55" s="15"/>
      <c r="G55" s="14">
        <f>F55*E55</f>
        <v>0</v>
      </c>
    </row>
    <row r="56" spans="1:7" s="1" customFormat="1" x14ac:dyDescent="0.25">
      <c r="C56" s="21" t="s">
        <v>99</v>
      </c>
      <c r="D56" s="21"/>
      <c r="E56" s="21"/>
      <c r="F56" s="21"/>
      <c r="G56" s="10">
        <f>SUM(G54:G55)</f>
        <v>0</v>
      </c>
    </row>
    <row r="57" spans="1:7" s="1" customFormat="1" x14ac:dyDescent="0.25">
      <c r="C57" s="21" t="s">
        <v>100</v>
      </c>
      <c r="D57" s="21"/>
      <c r="E57" s="21"/>
      <c r="F57" s="21"/>
      <c r="G57" s="10">
        <f>G41+G52+G56</f>
        <v>0</v>
      </c>
    </row>
    <row r="58" spans="1:7" s="1" customFormat="1" x14ac:dyDescent="0.25">
      <c r="C58" s="21" t="s">
        <v>101</v>
      </c>
      <c r="D58" s="21"/>
      <c r="E58" s="21"/>
      <c r="F58" s="21"/>
      <c r="G58" s="10">
        <f>G20+G34+G57</f>
        <v>0</v>
      </c>
    </row>
    <row r="60" spans="1:7" s="2" customFormat="1" ht="15" customHeight="1" x14ac:dyDescent="0.25">
      <c r="B60" s="8" t="s">
        <v>102</v>
      </c>
      <c r="C60" s="8" t="s">
        <v>103</v>
      </c>
      <c r="D60" s="7"/>
      <c r="E60" s="7"/>
      <c r="F60" s="7"/>
      <c r="G60" s="7"/>
    </row>
    <row r="61" spans="1:7" s="2" customFormat="1" ht="15" customHeight="1" x14ac:dyDescent="0.25">
      <c r="B61" s="8" t="s">
        <v>104</v>
      </c>
      <c r="C61" s="8" t="s">
        <v>105</v>
      </c>
      <c r="D61" s="7"/>
      <c r="E61" s="7"/>
      <c r="F61" s="7"/>
      <c r="G61" s="7"/>
    </row>
    <row r="62" spans="1:7" s="2" customFormat="1" ht="15" customHeight="1" x14ac:dyDescent="0.25">
      <c r="B62" s="8" t="s">
        <v>106</v>
      </c>
      <c r="C62" s="8" t="s">
        <v>107</v>
      </c>
      <c r="D62" s="7"/>
      <c r="E62" s="7"/>
      <c r="F62" s="7"/>
      <c r="G62" s="7"/>
    </row>
    <row r="63" spans="1:7" ht="15" customHeight="1" x14ac:dyDescent="0.25">
      <c r="A63" s="11">
        <v>26</v>
      </c>
      <c r="B63" s="12" t="s">
        <v>108</v>
      </c>
      <c r="C63" s="11" t="s">
        <v>109</v>
      </c>
      <c r="D63" s="13" t="s">
        <v>110</v>
      </c>
      <c r="E63" s="14">
        <v>4</v>
      </c>
      <c r="F63" s="15"/>
      <c r="G63" s="14">
        <f>F63*E63</f>
        <v>0</v>
      </c>
    </row>
    <row r="64" spans="1:7" s="1" customFormat="1" x14ac:dyDescent="0.25">
      <c r="C64" s="21" t="s">
        <v>111</v>
      </c>
      <c r="D64" s="21"/>
      <c r="E64" s="21"/>
      <c r="F64" s="21"/>
      <c r="G64" s="10">
        <f>SUM(G63:G63)</f>
        <v>0</v>
      </c>
    </row>
    <row r="65" spans="1:7" s="2" customFormat="1" ht="15" customHeight="1" x14ac:dyDescent="0.25">
      <c r="B65" s="8" t="s">
        <v>112</v>
      </c>
      <c r="C65" s="8" t="s">
        <v>113</v>
      </c>
      <c r="D65" s="7"/>
      <c r="E65" s="7"/>
      <c r="F65" s="7"/>
      <c r="G65" s="7"/>
    </row>
    <row r="66" spans="1:7" ht="15" customHeight="1" x14ac:dyDescent="0.25">
      <c r="A66" s="11">
        <v>27</v>
      </c>
      <c r="B66" s="12" t="s">
        <v>114</v>
      </c>
      <c r="C66" s="11" t="s">
        <v>115</v>
      </c>
      <c r="D66" s="13" t="s">
        <v>73</v>
      </c>
      <c r="E66" s="14">
        <v>13.76</v>
      </c>
      <c r="F66" s="15"/>
      <c r="G66" s="14">
        <f t="shared" ref="G66:G71" si="1">F66*E66</f>
        <v>0</v>
      </c>
    </row>
    <row r="67" spans="1:7" ht="15" customHeight="1" x14ac:dyDescent="0.25">
      <c r="A67" s="11">
        <v>28</v>
      </c>
      <c r="B67" s="12" t="s">
        <v>116</v>
      </c>
      <c r="C67" s="11" t="s">
        <v>117</v>
      </c>
      <c r="D67" s="13" t="s">
        <v>73</v>
      </c>
      <c r="E67" s="14">
        <v>7.24</v>
      </c>
      <c r="F67" s="15"/>
      <c r="G67" s="14">
        <f t="shared" si="1"/>
        <v>0</v>
      </c>
    </row>
    <row r="68" spans="1:7" ht="15" customHeight="1" x14ac:dyDescent="0.25">
      <c r="A68" s="11">
        <v>29</v>
      </c>
      <c r="B68" s="12" t="s">
        <v>118</v>
      </c>
      <c r="C68" s="11" t="s">
        <v>119</v>
      </c>
      <c r="D68" s="13" t="s">
        <v>120</v>
      </c>
      <c r="E68" s="14">
        <v>120</v>
      </c>
      <c r="F68" s="15"/>
      <c r="G68" s="14">
        <f t="shared" si="1"/>
        <v>0</v>
      </c>
    </row>
    <row r="69" spans="1:7" ht="15" customHeight="1" x14ac:dyDescent="0.25">
      <c r="A69" s="11">
        <v>30</v>
      </c>
      <c r="B69" s="12" t="s">
        <v>121</v>
      </c>
      <c r="C69" s="11" t="s">
        <v>122</v>
      </c>
      <c r="D69" s="13" t="s">
        <v>120</v>
      </c>
      <c r="E69" s="14">
        <v>120</v>
      </c>
      <c r="F69" s="15"/>
      <c r="G69" s="14">
        <f t="shared" si="1"/>
        <v>0</v>
      </c>
    </row>
    <row r="70" spans="1:7" ht="15" customHeight="1" x14ac:dyDescent="0.25">
      <c r="A70" s="11">
        <v>31</v>
      </c>
      <c r="B70" s="12" t="s">
        <v>123</v>
      </c>
      <c r="C70" s="11" t="s">
        <v>124</v>
      </c>
      <c r="D70" s="13" t="s">
        <v>120</v>
      </c>
      <c r="E70" s="14">
        <v>240</v>
      </c>
      <c r="F70" s="15"/>
      <c r="G70" s="14">
        <f t="shared" si="1"/>
        <v>0</v>
      </c>
    </row>
    <row r="71" spans="1:7" ht="15" customHeight="1" x14ac:dyDescent="0.25">
      <c r="A71" s="11">
        <v>32</v>
      </c>
      <c r="B71" s="12" t="s">
        <v>125</v>
      </c>
      <c r="C71" s="11" t="s">
        <v>126</v>
      </c>
      <c r="D71" s="13" t="s">
        <v>73</v>
      </c>
      <c r="E71" s="14">
        <v>6</v>
      </c>
      <c r="F71" s="15"/>
      <c r="G71" s="14">
        <f t="shared" si="1"/>
        <v>0</v>
      </c>
    </row>
    <row r="72" spans="1:7" s="1" customFormat="1" x14ac:dyDescent="0.25">
      <c r="C72" s="21" t="s">
        <v>127</v>
      </c>
      <c r="D72" s="21"/>
      <c r="E72" s="21"/>
      <c r="F72" s="21"/>
      <c r="G72" s="10">
        <f>SUM(G66:G71)</f>
        <v>0</v>
      </c>
    </row>
    <row r="73" spans="1:7" s="1" customFormat="1" x14ac:dyDescent="0.25">
      <c r="C73" s="21" t="s">
        <v>128</v>
      </c>
      <c r="D73" s="21"/>
      <c r="E73" s="21"/>
      <c r="F73" s="21"/>
      <c r="G73" s="10">
        <f>G64+G72</f>
        <v>0</v>
      </c>
    </row>
    <row r="74" spans="1:7" s="2" customFormat="1" ht="15" customHeight="1" x14ac:dyDescent="0.25">
      <c r="B74" s="8" t="s">
        <v>129</v>
      </c>
      <c r="C74" s="8" t="s">
        <v>130</v>
      </c>
      <c r="D74" s="7"/>
      <c r="E74" s="7"/>
      <c r="F74" s="7"/>
      <c r="G74" s="7"/>
    </row>
    <row r="75" spans="1:7" s="2" customFormat="1" ht="15" customHeight="1" x14ac:dyDescent="0.25">
      <c r="B75" s="8" t="s">
        <v>131</v>
      </c>
      <c r="C75" s="8" t="s">
        <v>132</v>
      </c>
      <c r="D75" s="7"/>
      <c r="E75" s="7"/>
      <c r="F75" s="7"/>
      <c r="G75" s="7"/>
    </row>
    <row r="76" spans="1:7" ht="15" customHeight="1" x14ac:dyDescent="0.25">
      <c r="A76" s="11">
        <v>33</v>
      </c>
      <c r="B76" s="12" t="s">
        <v>133</v>
      </c>
      <c r="C76" s="11" t="s">
        <v>134</v>
      </c>
      <c r="D76" s="13" t="s">
        <v>73</v>
      </c>
      <c r="E76" s="14">
        <v>1400</v>
      </c>
      <c r="F76" s="15"/>
      <c r="G76" s="14">
        <f>F76*E76</f>
        <v>0</v>
      </c>
    </row>
    <row r="77" spans="1:7" ht="15" customHeight="1" x14ac:dyDescent="0.25">
      <c r="A77" s="11">
        <v>34</v>
      </c>
      <c r="B77" s="12" t="s">
        <v>135</v>
      </c>
      <c r="C77" s="11" t="s">
        <v>136</v>
      </c>
      <c r="D77" s="13" t="s">
        <v>110</v>
      </c>
      <c r="E77" s="14">
        <v>308</v>
      </c>
      <c r="F77" s="15"/>
      <c r="G77" s="14">
        <f>F77*E77</f>
        <v>0</v>
      </c>
    </row>
    <row r="78" spans="1:7" s="1" customFormat="1" x14ac:dyDescent="0.25">
      <c r="C78" s="21" t="s">
        <v>137</v>
      </c>
      <c r="D78" s="21"/>
      <c r="E78" s="21"/>
      <c r="F78" s="21"/>
      <c r="G78" s="10">
        <f>SUM(G76:G77)</f>
        <v>0</v>
      </c>
    </row>
    <row r="79" spans="1:7" s="2" customFormat="1" ht="15" customHeight="1" x14ac:dyDescent="0.25">
      <c r="B79" s="8" t="s">
        <v>138</v>
      </c>
      <c r="C79" s="8" t="s">
        <v>139</v>
      </c>
      <c r="D79" s="7"/>
      <c r="E79" s="7"/>
      <c r="F79" s="7"/>
      <c r="G79" s="7"/>
    </row>
    <row r="80" spans="1:7" ht="15" customHeight="1" x14ac:dyDescent="0.25">
      <c r="A80" s="11">
        <v>35</v>
      </c>
      <c r="B80" s="12" t="s">
        <v>140</v>
      </c>
      <c r="C80" s="11" t="s">
        <v>141</v>
      </c>
      <c r="D80" s="13" t="s">
        <v>110</v>
      </c>
      <c r="E80" s="14">
        <v>2600</v>
      </c>
      <c r="F80" s="15"/>
      <c r="G80" s="14">
        <f>F80*E80</f>
        <v>0</v>
      </c>
    </row>
    <row r="81" spans="1:7" ht="15" customHeight="1" x14ac:dyDescent="0.25">
      <c r="A81" s="11">
        <v>36</v>
      </c>
      <c r="B81" s="12" t="s">
        <v>142</v>
      </c>
      <c r="C81" s="11" t="s">
        <v>143</v>
      </c>
      <c r="D81" s="13" t="s">
        <v>110</v>
      </c>
      <c r="E81" s="14">
        <v>1500</v>
      </c>
      <c r="F81" s="15"/>
      <c r="G81" s="14">
        <f>F81*E81</f>
        <v>0</v>
      </c>
    </row>
    <row r="82" spans="1:7" ht="15" customHeight="1" x14ac:dyDescent="0.25">
      <c r="A82" s="11">
        <v>37</v>
      </c>
      <c r="B82" s="12" t="s">
        <v>144</v>
      </c>
      <c r="C82" s="11" t="s">
        <v>145</v>
      </c>
      <c r="D82" s="13" t="s">
        <v>110</v>
      </c>
      <c r="E82" s="14">
        <v>350</v>
      </c>
      <c r="F82" s="15"/>
      <c r="G82" s="14">
        <f>F82*E82</f>
        <v>0</v>
      </c>
    </row>
    <row r="83" spans="1:7" ht="15" customHeight="1" x14ac:dyDescent="0.25">
      <c r="A83" s="11">
        <v>38</v>
      </c>
      <c r="B83" s="12" t="s">
        <v>146</v>
      </c>
      <c r="C83" s="11" t="s">
        <v>147</v>
      </c>
      <c r="D83" s="13" t="s">
        <v>110</v>
      </c>
      <c r="E83" s="14">
        <v>850</v>
      </c>
      <c r="F83" s="15"/>
      <c r="G83" s="14">
        <f>F83*E83</f>
        <v>0</v>
      </c>
    </row>
    <row r="84" spans="1:7" ht="15" customHeight="1" x14ac:dyDescent="0.25">
      <c r="A84" s="11">
        <v>39</v>
      </c>
      <c r="B84" s="12" t="s">
        <v>148</v>
      </c>
      <c r="C84" s="11" t="s">
        <v>149</v>
      </c>
      <c r="D84" s="13" t="s">
        <v>110</v>
      </c>
      <c r="E84" s="14">
        <v>250</v>
      </c>
      <c r="F84" s="15"/>
      <c r="G84" s="14">
        <f>F84*E84</f>
        <v>0</v>
      </c>
    </row>
    <row r="85" spans="1:7" s="1" customFormat="1" x14ac:dyDescent="0.25">
      <c r="C85" s="21" t="s">
        <v>150</v>
      </c>
      <c r="D85" s="21"/>
      <c r="E85" s="21"/>
      <c r="F85" s="21"/>
      <c r="G85" s="10">
        <f>SUM(G80:G84)</f>
        <v>0</v>
      </c>
    </row>
    <row r="86" spans="1:7" s="2" customFormat="1" ht="15" customHeight="1" x14ac:dyDescent="0.25">
      <c r="B86" s="8" t="s">
        <v>151</v>
      </c>
      <c r="C86" s="8" t="s">
        <v>152</v>
      </c>
      <c r="D86" s="7"/>
      <c r="E86" s="7"/>
      <c r="F86" s="7"/>
      <c r="G86" s="7"/>
    </row>
    <row r="87" spans="1:7" ht="15" customHeight="1" x14ac:dyDescent="0.25">
      <c r="A87" s="11">
        <v>40</v>
      </c>
      <c r="B87" s="12" t="s">
        <v>153</v>
      </c>
      <c r="C87" s="11" t="s">
        <v>154</v>
      </c>
      <c r="D87" s="13" t="s">
        <v>110</v>
      </c>
      <c r="E87" s="14">
        <v>21.6</v>
      </c>
      <c r="F87" s="15"/>
      <c r="G87" s="14">
        <f>F87*E87</f>
        <v>0</v>
      </c>
    </row>
    <row r="88" spans="1:7" ht="15" customHeight="1" x14ac:dyDescent="0.25">
      <c r="A88" s="11">
        <v>41</v>
      </c>
      <c r="B88" s="12" t="s">
        <v>155</v>
      </c>
      <c r="C88" s="11" t="s">
        <v>156</v>
      </c>
      <c r="D88" s="13" t="s">
        <v>110</v>
      </c>
      <c r="E88" s="14">
        <v>280</v>
      </c>
      <c r="F88" s="15"/>
      <c r="G88" s="14">
        <f>F88*E88</f>
        <v>0</v>
      </c>
    </row>
    <row r="89" spans="1:7" ht="15" customHeight="1" x14ac:dyDescent="0.25">
      <c r="A89" s="11">
        <v>42</v>
      </c>
      <c r="B89" s="12" t="s">
        <v>157</v>
      </c>
      <c r="C89" s="11" t="s">
        <v>158</v>
      </c>
      <c r="D89" s="13" t="s">
        <v>110</v>
      </c>
      <c r="E89" s="14">
        <v>5</v>
      </c>
      <c r="F89" s="15"/>
      <c r="G89" s="14">
        <f>F89*E89</f>
        <v>0</v>
      </c>
    </row>
    <row r="90" spans="1:7" ht="15" customHeight="1" x14ac:dyDescent="0.25">
      <c r="A90" s="11">
        <v>43</v>
      </c>
      <c r="B90" s="12" t="s">
        <v>159</v>
      </c>
      <c r="C90" s="11" t="s">
        <v>160</v>
      </c>
      <c r="D90" s="13" t="s">
        <v>110</v>
      </c>
      <c r="E90" s="14">
        <v>5</v>
      </c>
      <c r="F90" s="15"/>
      <c r="G90" s="14">
        <f>F90*E90</f>
        <v>0</v>
      </c>
    </row>
    <row r="91" spans="1:7" s="1" customFormat="1" x14ac:dyDescent="0.25">
      <c r="C91" s="21" t="s">
        <v>161</v>
      </c>
      <c r="D91" s="21"/>
      <c r="E91" s="21"/>
      <c r="F91" s="21"/>
      <c r="G91" s="10">
        <f>SUM(G87:G90)</f>
        <v>0</v>
      </c>
    </row>
    <row r="92" spans="1:7" s="2" customFormat="1" ht="15" customHeight="1" x14ac:dyDescent="0.25">
      <c r="B92" s="8" t="s">
        <v>162</v>
      </c>
      <c r="C92" s="8" t="s">
        <v>163</v>
      </c>
      <c r="D92" s="7"/>
      <c r="E92" s="7"/>
      <c r="F92" s="7"/>
      <c r="G92" s="7"/>
    </row>
    <row r="93" spans="1:7" ht="15" customHeight="1" x14ac:dyDescent="0.25">
      <c r="A93" s="11">
        <v>44</v>
      </c>
      <c r="B93" s="12" t="s">
        <v>164</v>
      </c>
      <c r="C93" s="11" t="s">
        <v>165</v>
      </c>
      <c r="D93" s="13" t="s">
        <v>110</v>
      </c>
      <c r="E93" s="14">
        <v>3609.65</v>
      </c>
      <c r="F93" s="15"/>
      <c r="G93" s="14">
        <f>F93*E93</f>
        <v>0</v>
      </c>
    </row>
    <row r="94" spans="1:7" ht="15" customHeight="1" x14ac:dyDescent="0.25">
      <c r="A94" s="11">
        <v>45</v>
      </c>
      <c r="B94" s="12" t="s">
        <v>166</v>
      </c>
      <c r="C94" s="11" t="s">
        <v>167</v>
      </c>
      <c r="D94" s="13" t="s">
        <v>110</v>
      </c>
      <c r="E94" s="14">
        <v>393.75</v>
      </c>
      <c r="F94" s="15"/>
      <c r="G94" s="14">
        <f>F94*E94</f>
        <v>0</v>
      </c>
    </row>
    <row r="95" spans="1:7" ht="15" customHeight="1" x14ac:dyDescent="0.25">
      <c r="A95" s="11">
        <v>46</v>
      </c>
      <c r="B95" s="12" t="s">
        <v>168</v>
      </c>
      <c r="C95" s="11" t="s">
        <v>169</v>
      </c>
      <c r="D95" s="13" t="s">
        <v>110</v>
      </c>
      <c r="E95" s="14">
        <v>50</v>
      </c>
      <c r="F95" s="15"/>
      <c r="G95" s="14">
        <f>F95*E95</f>
        <v>0</v>
      </c>
    </row>
    <row r="96" spans="1:7" ht="15" customHeight="1" x14ac:dyDescent="0.25">
      <c r="A96" s="11">
        <v>47</v>
      </c>
      <c r="B96" s="12" t="s">
        <v>170</v>
      </c>
      <c r="C96" s="11" t="s">
        <v>171</v>
      </c>
      <c r="D96" s="13" t="s">
        <v>73</v>
      </c>
      <c r="E96" s="14">
        <v>1400</v>
      </c>
      <c r="F96" s="15"/>
      <c r="G96" s="14">
        <f>F96*E96</f>
        <v>0</v>
      </c>
    </row>
    <row r="97" spans="1:7" s="1" customFormat="1" x14ac:dyDescent="0.25">
      <c r="C97" s="21" t="s">
        <v>172</v>
      </c>
      <c r="D97" s="21"/>
      <c r="E97" s="21"/>
      <c r="F97" s="21"/>
      <c r="G97" s="10">
        <f>SUM(G93:G96)</f>
        <v>0</v>
      </c>
    </row>
    <row r="98" spans="1:7" s="1" customFormat="1" x14ac:dyDescent="0.25">
      <c r="C98" s="21" t="s">
        <v>173</v>
      </c>
      <c r="D98" s="21"/>
      <c r="E98" s="21"/>
      <c r="F98" s="21"/>
      <c r="G98" s="10">
        <f>G78+G85+G91+G97</f>
        <v>0</v>
      </c>
    </row>
    <row r="99" spans="1:7" s="2" customFormat="1" ht="15" customHeight="1" x14ac:dyDescent="0.25">
      <c r="B99" s="8" t="s">
        <v>174</v>
      </c>
      <c r="C99" s="8" t="s">
        <v>175</v>
      </c>
      <c r="D99" s="7"/>
      <c r="E99" s="7"/>
      <c r="F99" s="7"/>
      <c r="G99" s="7"/>
    </row>
    <row r="100" spans="1:7" s="2" customFormat="1" ht="15" customHeight="1" x14ac:dyDescent="0.25">
      <c r="B100" s="8" t="s">
        <v>176</v>
      </c>
      <c r="C100" s="8" t="s">
        <v>177</v>
      </c>
      <c r="D100" s="7"/>
      <c r="E100" s="7"/>
      <c r="F100" s="7"/>
      <c r="G100" s="7"/>
    </row>
    <row r="101" spans="1:7" ht="15" customHeight="1" x14ac:dyDescent="0.25">
      <c r="A101" s="11">
        <v>48</v>
      </c>
      <c r="B101" s="12" t="s">
        <v>178</v>
      </c>
      <c r="C101" s="11" t="s">
        <v>179</v>
      </c>
      <c r="D101" s="13" t="s">
        <v>73</v>
      </c>
      <c r="E101" s="14">
        <v>184.05</v>
      </c>
      <c r="F101" s="15"/>
      <c r="G101" s="14">
        <f>F101*E101</f>
        <v>0</v>
      </c>
    </row>
    <row r="102" spans="1:7" s="1" customFormat="1" x14ac:dyDescent="0.25">
      <c r="C102" s="21" t="s">
        <v>180</v>
      </c>
      <c r="D102" s="21"/>
      <c r="E102" s="21"/>
      <c r="F102" s="21"/>
      <c r="G102" s="10">
        <f>SUM(G101:G101)</f>
        <v>0</v>
      </c>
    </row>
    <row r="103" spans="1:7" s="2" customFormat="1" ht="15" customHeight="1" x14ac:dyDescent="0.25">
      <c r="B103" s="8" t="s">
        <v>181</v>
      </c>
      <c r="C103" s="8" t="s">
        <v>182</v>
      </c>
      <c r="D103" s="7"/>
      <c r="E103" s="7"/>
      <c r="F103" s="7"/>
      <c r="G103" s="7"/>
    </row>
    <row r="104" spans="1:7" ht="15" customHeight="1" x14ac:dyDescent="0.25">
      <c r="A104" s="11">
        <v>49</v>
      </c>
      <c r="B104" s="12" t="s">
        <v>183</v>
      </c>
      <c r="C104" s="11" t="s">
        <v>184</v>
      </c>
      <c r="D104" s="13" t="s">
        <v>73</v>
      </c>
      <c r="E104" s="14">
        <v>1964.67</v>
      </c>
      <c r="F104" s="15"/>
      <c r="G104" s="14">
        <f>F104*E104</f>
        <v>0</v>
      </c>
    </row>
    <row r="105" spans="1:7" s="1" customFormat="1" x14ac:dyDescent="0.25">
      <c r="C105" s="21" t="s">
        <v>185</v>
      </c>
      <c r="D105" s="21"/>
      <c r="E105" s="21"/>
      <c r="F105" s="21"/>
      <c r="G105" s="10">
        <f>SUM(G104:G104)</f>
        <v>0</v>
      </c>
    </row>
    <row r="106" spans="1:7" s="2" customFormat="1" ht="15" customHeight="1" x14ac:dyDescent="0.25">
      <c r="B106" s="8" t="s">
        <v>186</v>
      </c>
      <c r="C106" s="8" t="s">
        <v>187</v>
      </c>
      <c r="D106" s="7"/>
      <c r="E106" s="7"/>
      <c r="F106" s="7"/>
      <c r="G106" s="7"/>
    </row>
    <row r="107" spans="1:7" ht="15" customHeight="1" x14ac:dyDescent="0.25">
      <c r="A107" s="11">
        <v>50</v>
      </c>
      <c r="B107" s="12" t="s">
        <v>188</v>
      </c>
      <c r="C107" s="11" t="s">
        <v>189</v>
      </c>
      <c r="D107" s="13" t="s">
        <v>73</v>
      </c>
      <c r="E107" s="14">
        <v>636.44000000000005</v>
      </c>
      <c r="F107" s="15"/>
      <c r="G107" s="14">
        <f>F107*E107</f>
        <v>0</v>
      </c>
    </row>
    <row r="108" spans="1:7" s="1" customFormat="1" x14ac:dyDescent="0.25">
      <c r="C108" s="21" t="s">
        <v>190</v>
      </c>
      <c r="D108" s="21"/>
      <c r="E108" s="21"/>
      <c r="F108" s="21"/>
      <c r="G108" s="10">
        <f>SUM(G107:G107)</f>
        <v>0</v>
      </c>
    </row>
    <row r="109" spans="1:7" s="2" customFormat="1" ht="15" customHeight="1" x14ac:dyDescent="0.25">
      <c r="B109" s="8" t="s">
        <v>191</v>
      </c>
      <c r="C109" s="8" t="s">
        <v>192</v>
      </c>
      <c r="D109" s="7"/>
      <c r="E109" s="7"/>
      <c r="F109" s="7"/>
      <c r="G109" s="7"/>
    </row>
    <row r="110" spans="1:7" ht="15" customHeight="1" x14ac:dyDescent="0.25">
      <c r="A110" s="11">
        <v>51</v>
      </c>
      <c r="B110" s="12" t="s">
        <v>193</v>
      </c>
      <c r="C110" s="11" t="s">
        <v>194</v>
      </c>
      <c r="D110" s="13" t="s">
        <v>73</v>
      </c>
      <c r="E110" s="14">
        <v>26.66</v>
      </c>
      <c r="F110" s="15"/>
      <c r="G110" s="14">
        <f>F110*E110</f>
        <v>0</v>
      </c>
    </row>
    <row r="111" spans="1:7" ht="15" customHeight="1" x14ac:dyDescent="0.25">
      <c r="A111" s="11">
        <v>52</v>
      </c>
      <c r="B111" s="12" t="s">
        <v>195</v>
      </c>
      <c r="C111" s="11" t="s">
        <v>196</v>
      </c>
      <c r="D111" s="13" t="s">
        <v>73</v>
      </c>
      <c r="E111" s="14">
        <v>81.92</v>
      </c>
      <c r="F111" s="15"/>
      <c r="G111" s="14">
        <f>F111*E111</f>
        <v>0</v>
      </c>
    </row>
    <row r="112" spans="1:7" s="1" customFormat="1" x14ac:dyDescent="0.25">
      <c r="C112" s="21" t="s">
        <v>197</v>
      </c>
      <c r="D112" s="21"/>
      <c r="E112" s="21"/>
      <c r="F112" s="21"/>
      <c r="G112" s="10">
        <f>SUM(G110:G111)</f>
        <v>0</v>
      </c>
    </row>
    <row r="113" spans="1:7" s="2" customFormat="1" ht="15" customHeight="1" x14ac:dyDescent="0.25">
      <c r="B113" s="8" t="s">
        <v>198</v>
      </c>
      <c r="C113" s="8" t="s">
        <v>199</v>
      </c>
      <c r="D113" s="7"/>
      <c r="E113" s="7"/>
      <c r="F113" s="7"/>
      <c r="G113" s="7"/>
    </row>
    <row r="114" spans="1:7" ht="15" customHeight="1" x14ac:dyDescent="0.25">
      <c r="A114" s="11">
        <v>53</v>
      </c>
      <c r="B114" s="12" t="s">
        <v>200</v>
      </c>
      <c r="C114" s="11" t="s">
        <v>201</v>
      </c>
      <c r="D114" s="13" t="s">
        <v>110</v>
      </c>
      <c r="E114" s="14">
        <v>31.29</v>
      </c>
      <c r="F114" s="15"/>
      <c r="G114" s="14">
        <f>F114*E114</f>
        <v>0</v>
      </c>
    </row>
    <row r="115" spans="1:7" ht="15" customHeight="1" x14ac:dyDescent="0.25">
      <c r="A115" s="11">
        <v>54</v>
      </c>
      <c r="B115" s="12" t="s">
        <v>202</v>
      </c>
      <c r="C115" s="11" t="s">
        <v>203</v>
      </c>
      <c r="D115" s="13" t="s">
        <v>110</v>
      </c>
      <c r="E115" s="14">
        <v>384.85</v>
      </c>
      <c r="F115" s="15"/>
      <c r="G115" s="14">
        <f>F115*E115</f>
        <v>0</v>
      </c>
    </row>
    <row r="116" spans="1:7" ht="15" customHeight="1" x14ac:dyDescent="0.25">
      <c r="A116" s="11">
        <v>55</v>
      </c>
      <c r="B116" s="12" t="s">
        <v>204</v>
      </c>
      <c r="C116" s="11" t="s">
        <v>205</v>
      </c>
      <c r="D116" s="13" t="s">
        <v>110</v>
      </c>
      <c r="E116" s="14">
        <v>252.64</v>
      </c>
      <c r="F116" s="15"/>
      <c r="G116" s="14">
        <f>F116*E116</f>
        <v>0</v>
      </c>
    </row>
    <row r="117" spans="1:7" ht="15" customHeight="1" x14ac:dyDescent="0.25">
      <c r="A117" s="11">
        <v>56</v>
      </c>
      <c r="B117" s="12" t="s">
        <v>206</v>
      </c>
      <c r="C117" s="11" t="s">
        <v>207</v>
      </c>
      <c r="D117" s="13" t="s">
        <v>110</v>
      </c>
      <c r="E117" s="14">
        <v>109.81</v>
      </c>
      <c r="F117" s="15"/>
      <c r="G117" s="14">
        <f>F117*E117</f>
        <v>0</v>
      </c>
    </row>
    <row r="118" spans="1:7" s="1" customFormat="1" x14ac:dyDescent="0.25">
      <c r="C118" s="21" t="s">
        <v>208</v>
      </c>
      <c r="D118" s="21"/>
      <c r="E118" s="21"/>
      <c r="F118" s="21"/>
      <c r="G118" s="10">
        <f>SUM(G114:G117)</f>
        <v>0</v>
      </c>
    </row>
    <row r="119" spans="1:7" s="2" customFormat="1" ht="15" customHeight="1" x14ac:dyDescent="0.25">
      <c r="B119" s="8" t="s">
        <v>209</v>
      </c>
      <c r="C119" s="8" t="s">
        <v>210</v>
      </c>
      <c r="D119" s="7"/>
      <c r="E119" s="7"/>
      <c r="F119" s="7"/>
      <c r="G119" s="7"/>
    </row>
    <row r="120" spans="1:7" ht="15" customHeight="1" x14ac:dyDescent="0.25">
      <c r="A120" s="11">
        <v>57</v>
      </c>
      <c r="B120" s="12" t="s">
        <v>211</v>
      </c>
      <c r="C120" s="11" t="s">
        <v>212</v>
      </c>
      <c r="D120" s="13" t="s">
        <v>110</v>
      </c>
      <c r="E120" s="14">
        <v>747.3</v>
      </c>
      <c r="F120" s="15"/>
      <c r="G120" s="14">
        <f>F120*E120</f>
        <v>0</v>
      </c>
    </row>
    <row r="121" spans="1:7" s="1" customFormat="1" x14ac:dyDescent="0.25">
      <c r="C121" s="21" t="s">
        <v>213</v>
      </c>
      <c r="D121" s="21"/>
      <c r="E121" s="21"/>
      <c r="F121" s="21"/>
      <c r="G121" s="10">
        <f>SUM(G120:G120)</f>
        <v>0</v>
      </c>
    </row>
    <row r="122" spans="1:7" s="1" customFormat="1" x14ac:dyDescent="0.25">
      <c r="C122" s="21" t="s">
        <v>214</v>
      </c>
      <c r="D122" s="21"/>
      <c r="E122" s="21"/>
      <c r="F122" s="21"/>
      <c r="G122" s="10">
        <f>G102+G105+G108+G112+G118+G121</f>
        <v>0</v>
      </c>
    </row>
    <row r="123" spans="1:7" s="2" customFormat="1" ht="15" customHeight="1" x14ac:dyDescent="0.25">
      <c r="B123" s="8" t="s">
        <v>215</v>
      </c>
      <c r="C123" s="8" t="s">
        <v>216</v>
      </c>
      <c r="D123" s="7"/>
      <c r="E123" s="7"/>
      <c r="F123" s="7"/>
      <c r="G123" s="7"/>
    </row>
    <row r="124" spans="1:7" s="2" customFormat="1" ht="15" customHeight="1" x14ac:dyDescent="0.25">
      <c r="B124" s="8" t="s">
        <v>217</v>
      </c>
      <c r="C124" s="8" t="s">
        <v>218</v>
      </c>
      <c r="D124" s="7"/>
      <c r="E124" s="7"/>
      <c r="F124" s="7"/>
      <c r="G124" s="7"/>
    </row>
    <row r="125" spans="1:7" ht="15" customHeight="1" x14ac:dyDescent="0.25">
      <c r="A125" s="11">
        <v>58</v>
      </c>
      <c r="B125" s="12" t="s">
        <v>219</v>
      </c>
      <c r="C125" s="11" t="s">
        <v>220</v>
      </c>
      <c r="D125" s="13" t="s">
        <v>221</v>
      </c>
      <c r="E125" s="14">
        <v>82093</v>
      </c>
      <c r="F125" s="15"/>
      <c r="G125" s="14">
        <f>F125*E125</f>
        <v>0</v>
      </c>
    </row>
    <row r="126" spans="1:7" s="1" customFormat="1" x14ac:dyDescent="0.25">
      <c r="C126" s="21" t="s">
        <v>222</v>
      </c>
      <c r="D126" s="21"/>
      <c r="E126" s="21"/>
      <c r="F126" s="21"/>
      <c r="G126" s="10">
        <f>SUM(G125:G125)</f>
        <v>0</v>
      </c>
    </row>
    <row r="127" spans="1:7" s="2" customFormat="1" ht="15" customHeight="1" x14ac:dyDescent="0.25">
      <c r="B127" s="8" t="s">
        <v>223</v>
      </c>
      <c r="C127" s="8" t="s">
        <v>224</v>
      </c>
      <c r="D127" s="7"/>
      <c r="E127" s="7"/>
      <c r="F127" s="7"/>
      <c r="G127" s="7"/>
    </row>
    <row r="128" spans="1:7" ht="15" customHeight="1" x14ac:dyDescent="0.25">
      <c r="A128" s="11">
        <v>59</v>
      </c>
      <c r="B128" s="12" t="s">
        <v>225</v>
      </c>
      <c r="C128" s="11" t="s">
        <v>226</v>
      </c>
      <c r="D128" s="13" t="s">
        <v>221</v>
      </c>
      <c r="E128" s="14">
        <v>17180.2</v>
      </c>
      <c r="F128" s="15"/>
      <c r="G128" s="14">
        <f>F128*E128</f>
        <v>0</v>
      </c>
    </row>
    <row r="129" spans="1:7" s="1" customFormat="1" x14ac:dyDescent="0.25">
      <c r="C129" s="21" t="s">
        <v>227</v>
      </c>
      <c r="D129" s="21"/>
      <c r="E129" s="21"/>
      <c r="F129" s="21"/>
      <c r="G129" s="10">
        <f>SUM(G128:G128)</f>
        <v>0</v>
      </c>
    </row>
    <row r="130" spans="1:7" s="2" customFormat="1" ht="15" customHeight="1" x14ac:dyDescent="0.25">
      <c r="B130" s="8" t="s">
        <v>228</v>
      </c>
      <c r="C130" s="8" t="s">
        <v>229</v>
      </c>
      <c r="D130" s="7"/>
      <c r="E130" s="7"/>
      <c r="F130" s="7"/>
      <c r="G130" s="7"/>
    </row>
    <row r="131" spans="1:7" ht="15" customHeight="1" x14ac:dyDescent="0.25">
      <c r="A131" s="11">
        <v>60</v>
      </c>
      <c r="B131" s="12" t="s">
        <v>230</v>
      </c>
      <c r="C131" s="11" t="s">
        <v>231</v>
      </c>
      <c r="D131" s="13" t="s">
        <v>221</v>
      </c>
      <c r="E131" s="14">
        <v>600</v>
      </c>
      <c r="F131" s="15"/>
      <c r="G131" s="14">
        <f>F131*E131</f>
        <v>0</v>
      </c>
    </row>
    <row r="132" spans="1:7" ht="15" customHeight="1" x14ac:dyDescent="0.25">
      <c r="A132" s="11">
        <v>61</v>
      </c>
      <c r="B132" s="12" t="s">
        <v>232</v>
      </c>
      <c r="C132" s="11" t="s">
        <v>233</v>
      </c>
      <c r="D132" s="13" t="s">
        <v>96</v>
      </c>
      <c r="E132" s="14">
        <v>100</v>
      </c>
      <c r="F132" s="15"/>
      <c r="G132" s="14">
        <f>F132*E132</f>
        <v>0</v>
      </c>
    </row>
    <row r="133" spans="1:7" ht="15" customHeight="1" x14ac:dyDescent="0.25">
      <c r="A133" s="11">
        <v>62</v>
      </c>
      <c r="B133" s="12" t="s">
        <v>234</v>
      </c>
      <c r="C133" s="11" t="s">
        <v>235</v>
      </c>
      <c r="D133" s="13" t="s">
        <v>120</v>
      </c>
      <c r="E133" s="14">
        <v>300</v>
      </c>
      <c r="F133" s="15"/>
      <c r="G133" s="14">
        <f>F133*E133</f>
        <v>0</v>
      </c>
    </row>
    <row r="134" spans="1:7" ht="15" customHeight="1" x14ac:dyDescent="0.25">
      <c r="A134" s="11">
        <v>63</v>
      </c>
      <c r="B134" s="12" t="s">
        <v>236</v>
      </c>
      <c r="C134" s="11" t="s">
        <v>237</v>
      </c>
      <c r="D134" s="13" t="s">
        <v>120</v>
      </c>
      <c r="E134" s="14">
        <v>200</v>
      </c>
      <c r="F134" s="15"/>
      <c r="G134" s="14">
        <f>F134*E134</f>
        <v>0</v>
      </c>
    </row>
    <row r="135" spans="1:7" s="1" customFormat="1" x14ac:dyDescent="0.25">
      <c r="C135" s="21" t="s">
        <v>238</v>
      </c>
      <c r="D135" s="21"/>
      <c r="E135" s="21"/>
      <c r="F135" s="21"/>
      <c r="G135" s="10">
        <f>SUM(G131:G134)</f>
        <v>0</v>
      </c>
    </row>
    <row r="136" spans="1:7" s="1" customFormat="1" x14ac:dyDescent="0.25">
      <c r="C136" s="21" t="s">
        <v>239</v>
      </c>
      <c r="D136" s="21"/>
      <c r="E136" s="21"/>
      <c r="F136" s="21"/>
      <c r="G136" s="10">
        <f>G126+G129+G135</f>
        <v>0</v>
      </c>
    </row>
    <row r="137" spans="1:7" s="2" customFormat="1" ht="15" customHeight="1" x14ac:dyDescent="0.25">
      <c r="B137" s="8" t="s">
        <v>240</v>
      </c>
      <c r="C137" s="8" t="s">
        <v>241</v>
      </c>
      <c r="D137" s="7"/>
      <c r="E137" s="7"/>
      <c r="F137" s="7"/>
      <c r="G137" s="7"/>
    </row>
    <row r="138" spans="1:7" s="2" customFormat="1" ht="15" customHeight="1" x14ac:dyDescent="0.25">
      <c r="B138" s="8" t="s">
        <v>242</v>
      </c>
      <c r="C138" s="8" t="s">
        <v>243</v>
      </c>
      <c r="D138" s="7"/>
      <c r="E138" s="7"/>
      <c r="F138" s="7"/>
      <c r="G138" s="7"/>
    </row>
    <row r="139" spans="1:7" ht="15" customHeight="1" x14ac:dyDescent="0.25">
      <c r="A139" s="11">
        <v>64</v>
      </c>
      <c r="B139" s="12" t="s">
        <v>244</v>
      </c>
      <c r="C139" s="11" t="s">
        <v>245</v>
      </c>
      <c r="D139" s="13" t="s">
        <v>73</v>
      </c>
      <c r="E139" s="14">
        <v>450</v>
      </c>
      <c r="F139" s="15"/>
      <c r="G139" s="14">
        <f>F139*E139</f>
        <v>0</v>
      </c>
    </row>
    <row r="140" spans="1:7" s="1" customFormat="1" x14ac:dyDescent="0.25">
      <c r="C140" s="21" t="s">
        <v>246</v>
      </c>
      <c r="D140" s="21"/>
      <c r="E140" s="21"/>
      <c r="F140" s="21"/>
      <c r="G140" s="10">
        <f>SUM(G139:G139)</f>
        <v>0</v>
      </c>
    </row>
    <row r="141" spans="1:7" s="2" customFormat="1" ht="15" customHeight="1" x14ac:dyDescent="0.25">
      <c r="B141" s="8" t="s">
        <v>247</v>
      </c>
      <c r="C141" s="8" t="s">
        <v>248</v>
      </c>
      <c r="D141" s="7"/>
      <c r="E141" s="7"/>
      <c r="F141" s="7"/>
      <c r="G141" s="7"/>
    </row>
    <row r="142" spans="1:7" ht="15" customHeight="1" x14ac:dyDescent="0.25">
      <c r="A142" s="11">
        <v>65</v>
      </c>
      <c r="B142" s="12" t="s">
        <v>249</v>
      </c>
      <c r="C142" s="11" t="s">
        <v>250</v>
      </c>
      <c r="D142" s="13" t="s">
        <v>73</v>
      </c>
      <c r="E142" s="14">
        <v>529.44000000000005</v>
      </c>
      <c r="F142" s="15"/>
      <c r="G142" s="14">
        <f>F142*E142</f>
        <v>0</v>
      </c>
    </row>
    <row r="143" spans="1:7" s="1" customFormat="1" x14ac:dyDescent="0.25">
      <c r="C143" s="21" t="s">
        <v>251</v>
      </c>
      <c r="D143" s="21"/>
      <c r="E143" s="21"/>
      <c r="F143" s="21"/>
      <c r="G143" s="10">
        <f>SUM(G142:G142)</f>
        <v>0</v>
      </c>
    </row>
    <row r="144" spans="1:7" s="2" customFormat="1" ht="15" customHeight="1" x14ac:dyDescent="0.25">
      <c r="B144" s="8" t="s">
        <v>252</v>
      </c>
      <c r="C144" s="8" t="s">
        <v>253</v>
      </c>
      <c r="D144" s="7"/>
      <c r="E144" s="7"/>
      <c r="F144" s="7"/>
      <c r="G144" s="7"/>
    </row>
    <row r="145" spans="1:7" ht="15" customHeight="1" x14ac:dyDescent="0.25">
      <c r="A145" s="11">
        <v>66</v>
      </c>
      <c r="B145" s="12" t="s">
        <v>254</v>
      </c>
      <c r="C145" s="11" t="s">
        <v>255</v>
      </c>
      <c r="D145" s="13" t="s">
        <v>73</v>
      </c>
      <c r="E145" s="14">
        <v>423.93</v>
      </c>
      <c r="F145" s="15"/>
      <c r="G145" s="14">
        <f>F145*E145</f>
        <v>0</v>
      </c>
    </row>
    <row r="146" spans="1:7" ht="15" customHeight="1" x14ac:dyDescent="0.25">
      <c r="A146" s="11">
        <v>67</v>
      </c>
      <c r="B146" s="12" t="s">
        <v>256</v>
      </c>
      <c r="C146" s="11" t="s">
        <v>257</v>
      </c>
      <c r="D146" s="13" t="s">
        <v>258</v>
      </c>
      <c r="E146" s="14">
        <v>847.86</v>
      </c>
      <c r="F146" s="15"/>
      <c r="G146" s="14">
        <f>F146*E146</f>
        <v>0</v>
      </c>
    </row>
    <row r="147" spans="1:7" s="1" customFormat="1" x14ac:dyDescent="0.25">
      <c r="C147" s="21" t="s">
        <v>259</v>
      </c>
      <c r="D147" s="21"/>
      <c r="E147" s="21"/>
      <c r="F147" s="21"/>
      <c r="G147" s="10">
        <f>SUM(G145:G146)</f>
        <v>0</v>
      </c>
    </row>
    <row r="148" spans="1:7" s="1" customFormat="1" x14ac:dyDescent="0.25">
      <c r="C148" s="21" t="s">
        <v>260</v>
      </c>
      <c r="D148" s="21"/>
      <c r="E148" s="21"/>
      <c r="F148" s="21"/>
      <c r="G148" s="10">
        <f>G140+G143+G147</f>
        <v>0</v>
      </c>
    </row>
    <row r="149" spans="1:7" s="2" customFormat="1" ht="15" customHeight="1" x14ac:dyDescent="0.25">
      <c r="B149" s="8" t="s">
        <v>261</v>
      </c>
      <c r="C149" s="8" t="s">
        <v>262</v>
      </c>
      <c r="D149" s="7"/>
      <c r="E149" s="7"/>
      <c r="F149" s="7"/>
      <c r="G149" s="7"/>
    </row>
    <row r="150" spans="1:7" s="2" customFormat="1" ht="15" customHeight="1" x14ac:dyDescent="0.25">
      <c r="B150" s="8" t="s">
        <v>263</v>
      </c>
      <c r="C150" s="8" t="s">
        <v>264</v>
      </c>
      <c r="D150" s="7"/>
      <c r="E150" s="7"/>
      <c r="F150" s="7"/>
      <c r="G150" s="7"/>
    </row>
    <row r="151" spans="1:7" ht="15" customHeight="1" x14ac:dyDescent="0.25">
      <c r="A151" s="11">
        <v>68</v>
      </c>
      <c r="B151" s="12" t="s">
        <v>265</v>
      </c>
      <c r="C151" s="11" t="s">
        <v>266</v>
      </c>
      <c r="D151" s="13" t="s">
        <v>73</v>
      </c>
      <c r="E151" s="14">
        <v>73.62</v>
      </c>
      <c r="F151" s="15"/>
      <c r="G151" s="14">
        <f>F151*E151</f>
        <v>0</v>
      </c>
    </row>
    <row r="152" spans="1:7" s="1" customFormat="1" x14ac:dyDescent="0.25">
      <c r="C152" s="21" t="s">
        <v>267</v>
      </c>
      <c r="D152" s="21"/>
      <c r="E152" s="21"/>
      <c r="F152" s="21"/>
      <c r="G152" s="10">
        <f>SUM(G151:G151)</f>
        <v>0</v>
      </c>
    </row>
    <row r="153" spans="1:7" s="2" customFormat="1" ht="15" customHeight="1" x14ac:dyDescent="0.25">
      <c r="B153" s="8" t="s">
        <v>268</v>
      </c>
      <c r="C153" s="8" t="s">
        <v>269</v>
      </c>
      <c r="D153" s="7"/>
      <c r="E153" s="7"/>
      <c r="F153" s="7"/>
      <c r="G153" s="7"/>
    </row>
    <row r="154" spans="1:7" ht="15" customHeight="1" x14ac:dyDescent="0.25">
      <c r="A154" s="11">
        <v>69</v>
      </c>
      <c r="B154" s="12" t="s">
        <v>270</v>
      </c>
      <c r="C154" s="11" t="s">
        <v>271</v>
      </c>
      <c r="D154" s="13" t="s">
        <v>73</v>
      </c>
      <c r="E154" s="14">
        <v>752</v>
      </c>
      <c r="F154" s="15"/>
      <c r="G154" s="14">
        <f>F154*E154</f>
        <v>0</v>
      </c>
    </row>
    <row r="155" spans="1:7" s="1" customFormat="1" x14ac:dyDescent="0.25">
      <c r="C155" s="21" t="s">
        <v>272</v>
      </c>
      <c r="D155" s="21"/>
      <c r="E155" s="21"/>
      <c r="F155" s="21"/>
      <c r="G155" s="10">
        <f>SUM(G154:G154)</f>
        <v>0</v>
      </c>
    </row>
    <row r="156" spans="1:7" s="2" customFormat="1" ht="15" customHeight="1" x14ac:dyDescent="0.25">
      <c r="B156" s="8" t="s">
        <v>273</v>
      </c>
      <c r="C156" s="8" t="s">
        <v>274</v>
      </c>
      <c r="D156" s="7"/>
      <c r="E156" s="7"/>
      <c r="F156" s="7"/>
      <c r="G156" s="7"/>
    </row>
    <row r="157" spans="1:7" ht="15" customHeight="1" x14ac:dyDescent="0.25">
      <c r="A157" s="11">
        <v>70</v>
      </c>
      <c r="B157" s="12" t="s">
        <v>275</v>
      </c>
      <c r="C157" s="11" t="s">
        <v>276</v>
      </c>
      <c r="D157" s="13" t="s">
        <v>73</v>
      </c>
      <c r="E157" s="14">
        <v>438.53</v>
      </c>
      <c r="F157" s="15"/>
      <c r="G157" s="14">
        <f>F157*E157</f>
        <v>0</v>
      </c>
    </row>
    <row r="158" spans="1:7" s="1" customFormat="1" x14ac:dyDescent="0.25">
      <c r="C158" s="21" t="s">
        <v>277</v>
      </c>
      <c r="D158" s="21"/>
      <c r="E158" s="21"/>
      <c r="F158" s="21"/>
      <c r="G158" s="10">
        <f>SUM(G157:G157)</f>
        <v>0</v>
      </c>
    </row>
    <row r="159" spans="1:7" s="2" customFormat="1" ht="15" customHeight="1" x14ac:dyDescent="0.25">
      <c r="B159" s="8" t="s">
        <v>278</v>
      </c>
      <c r="C159" s="8" t="s">
        <v>279</v>
      </c>
      <c r="D159" s="7"/>
      <c r="E159" s="7"/>
      <c r="F159" s="7"/>
      <c r="G159" s="7"/>
    </row>
    <row r="160" spans="1:7" ht="15" customHeight="1" x14ac:dyDescent="0.25">
      <c r="A160" s="11">
        <v>71</v>
      </c>
      <c r="B160" s="12" t="s">
        <v>280</v>
      </c>
      <c r="C160" s="11" t="s">
        <v>281</v>
      </c>
      <c r="D160" s="13" t="s">
        <v>96</v>
      </c>
      <c r="E160" s="14">
        <v>143.05000000000001</v>
      </c>
      <c r="F160" s="15"/>
      <c r="G160" s="14">
        <f>F160*E160</f>
        <v>0</v>
      </c>
    </row>
    <row r="161" spans="1:7" s="1" customFormat="1" x14ac:dyDescent="0.25">
      <c r="C161" s="21" t="s">
        <v>282</v>
      </c>
      <c r="D161" s="21"/>
      <c r="E161" s="21"/>
      <c r="F161" s="21"/>
      <c r="G161" s="10">
        <f>SUM(G160:G160)</f>
        <v>0</v>
      </c>
    </row>
    <row r="162" spans="1:7" s="1" customFormat="1" x14ac:dyDescent="0.25">
      <c r="C162" s="21" t="s">
        <v>283</v>
      </c>
      <c r="D162" s="21"/>
      <c r="E162" s="21"/>
      <c r="F162" s="21"/>
      <c r="G162" s="10">
        <f>G152+G155+G158+G161</f>
        <v>0</v>
      </c>
    </row>
    <row r="163" spans="1:7" s="2" customFormat="1" ht="15" customHeight="1" x14ac:dyDescent="0.25">
      <c r="B163" s="8" t="s">
        <v>284</v>
      </c>
      <c r="C163" s="8" t="s">
        <v>285</v>
      </c>
      <c r="D163" s="7"/>
      <c r="E163" s="7"/>
      <c r="F163" s="7"/>
      <c r="G163" s="7"/>
    </row>
    <row r="164" spans="1:7" s="2" customFormat="1" ht="15" customHeight="1" x14ac:dyDescent="0.25">
      <c r="B164" s="8" t="s">
        <v>286</v>
      </c>
      <c r="C164" s="8" t="s">
        <v>287</v>
      </c>
      <c r="D164" s="7"/>
      <c r="E164" s="7"/>
      <c r="F164" s="7"/>
      <c r="G164" s="7"/>
    </row>
    <row r="165" spans="1:7" ht="15" customHeight="1" x14ac:dyDescent="0.25">
      <c r="A165" s="11">
        <v>72</v>
      </c>
      <c r="B165" s="12" t="s">
        <v>288</v>
      </c>
      <c r="C165" s="11" t="s">
        <v>289</v>
      </c>
      <c r="D165" s="13" t="s">
        <v>73</v>
      </c>
      <c r="E165" s="14">
        <v>928.4</v>
      </c>
      <c r="F165" s="15"/>
      <c r="G165" s="14">
        <f>F165*E165</f>
        <v>0</v>
      </c>
    </row>
    <row r="166" spans="1:7" ht="15" customHeight="1" x14ac:dyDescent="0.25">
      <c r="A166" s="11">
        <v>73</v>
      </c>
      <c r="B166" s="12" t="s">
        <v>290</v>
      </c>
      <c r="C166" s="11" t="s">
        <v>291</v>
      </c>
      <c r="D166" s="13" t="s">
        <v>73</v>
      </c>
      <c r="E166" s="14">
        <v>603.9</v>
      </c>
      <c r="F166" s="15"/>
      <c r="G166" s="14">
        <f>F166*E166</f>
        <v>0</v>
      </c>
    </row>
    <row r="167" spans="1:7" s="1" customFormat="1" x14ac:dyDescent="0.25">
      <c r="C167" s="21" t="s">
        <v>292</v>
      </c>
      <c r="D167" s="21"/>
      <c r="E167" s="21"/>
      <c r="F167" s="21"/>
      <c r="G167" s="10">
        <f>SUM(G165:G166)</f>
        <v>0</v>
      </c>
    </row>
    <row r="168" spans="1:7" s="1" customFormat="1" x14ac:dyDescent="0.25">
      <c r="C168" s="21" t="s">
        <v>293</v>
      </c>
      <c r="D168" s="21"/>
      <c r="E168" s="21"/>
      <c r="F168" s="21"/>
      <c r="G168" s="10">
        <f>G167</f>
        <v>0</v>
      </c>
    </row>
    <row r="169" spans="1:7" s="2" customFormat="1" ht="15" customHeight="1" x14ac:dyDescent="0.25">
      <c r="B169" s="8" t="s">
        <v>294</v>
      </c>
      <c r="C169" s="8" t="s">
        <v>295</v>
      </c>
      <c r="D169" s="7"/>
      <c r="E169" s="7"/>
      <c r="F169" s="7"/>
      <c r="G169" s="7"/>
    </row>
    <row r="170" spans="1:7" s="2" customFormat="1" ht="15" customHeight="1" x14ac:dyDescent="0.25">
      <c r="B170" s="8" t="s">
        <v>296</v>
      </c>
      <c r="C170" s="8" t="s">
        <v>297</v>
      </c>
      <c r="D170" s="7"/>
      <c r="E170" s="7"/>
      <c r="F170" s="7"/>
      <c r="G170" s="7"/>
    </row>
    <row r="171" spans="1:7" ht="15" customHeight="1" x14ac:dyDescent="0.25">
      <c r="A171" s="11">
        <v>74</v>
      </c>
      <c r="B171" s="12" t="s">
        <v>298</v>
      </c>
      <c r="C171" s="11" t="s">
        <v>299</v>
      </c>
      <c r="D171" s="13" t="s">
        <v>73</v>
      </c>
      <c r="E171" s="14">
        <v>105</v>
      </c>
      <c r="F171" s="15"/>
      <c r="G171" s="14">
        <f>F171*E171</f>
        <v>0</v>
      </c>
    </row>
    <row r="172" spans="1:7" ht="15" customHeight="1" x14ac:dyDescent="0.25">
      <c r="A172" s="11">
        <v>75</v>
      </c>
      <c r="B172" s="12" t="s">
        <v>300</v>
      </c>
      <c r="C172" s="11" t="s">
        <v>301</v>
      </c>
      <c r="D172" s="13" t="s">
        <v>73</v>
      </c>
      <c r="E172" s="14">
        <v>529.44000000000005</v>
      </c>
      <c r="F172" s="15"/>
      <c r="G172" s="14">
        <f>F172*E172</f>
        <v>0</v>
      </c>
    </row>
    <row r="173" spans="1:7" s="1" customFormat="1" x14ac:dyDescent="0.25">
      <c r="C173" s="21" t="s">
        <v>302</v>
      </c>
      <c r="D173" s="21"/>
      <c r="E173" s="21"/>
      <c r="F173" s="21"/>
      <c r="G173" s="10">
        <f>SUM(G171:G172)</f>
        <v>0</v>
      </c>
    </row>
    <row r="174" spans="1:7" s="2" customFormat="1" ht="15" customHeight="1" x14ac:dyDescent="0.25">
      <c r="B174" s="8" t="s">
        <v>303</v>
      </c>
      <c r="C174" s="8" t="s">
        <v>304</v>
      </c>
      <c r="D174" s="7"/>
      <c r="E174" s="7"/>
      <c r="F174" s="7"/>
      <c r="G174" s="7"/>
    </row>
    <row r="175" spans="1:7" ht="15" customHeight="1" x14ac:dyDescent="0.25">
      <c r="A175" s="11">
        <v>76</v>
      </c>
      <c r="B175" s="12" t="s">
        <v>305</v>
      </c>
      <c r="C175" s="11" t="s">
        <v>306</v>
      </c>
      <c r="D175" s="13" t="s">
        <v>96</v>
      </c>
      <c r="E175" s="14">
        <v>192.5</v>
      </c>
      <c r="F175" s="15"/>
      <c r="G175" s="14">
        <f>F175*E175</f>
        <v>0</v>
      </c>
    </row>
    <row r="176" spans="1:7" ht="15" customHeight="1" x14ac:dyDescent="0.25">
      <c r="A176" s="11">
        <v>77</v>
      </c>
      <c r="B176" s="12" t="s">
        <v>307</v>
      </c>
      <c r="C176" s="11" t="s">
        <v>308</v>
      </c>
      <c r="D176" s="13" t="s">
        <v>76</v>
      </c>
      <c r="E176" s="14">
        <v>4</v>
      </c>
      <c r="F176" s="15"/>
      <c r="G176" s="14">
        <f>F176*E176</f>
        <v>0</v>
      </c>
    </row>
    <row r="177" spans="1:7" s="1" customFormat="1" x14ac:dyDescent="0.25">
      <c r="C177" s="21" t="s">
        <v>309</v>
      </c>
      <c r="D177" s="21"/>
      <c r="E177" s="21"/>
      <c r="F177" s="21"/>
      <c r="G177" s="10">
        <f>SUM(G175:G176)</f>
        <v>0</v>
      </c>
    </row>
    <row r="178" spans="1:7" s="2" customFormat="1" ht="15" customHeight="1" x14ac:dyDescent="0.25">
      <c r="B178" s="8" t="s">
        <v>310</v>
      </c>
      <c r="C178" s="8" t="s">
        <v>311</v>
      </c>
      <c r="D178" s="7"/>
      <c r="E178" s="7"/>
      <c r="F178" s="7"/>
      <c r="G178" s="7"/>
    </row>
    <row r="179" spans="1:7" ht="15" customHeight="1" x14ac:dyDescent="0.25">
      <c r="A179" s="11">
        <v>78</v>
      </c>
      <c r="B179" s="12" t="s">
        <v>312</v>
      </c>
      <c r="C179" s="11" t="s">
        <v>313</v>
      </c>
      <c r="D179" s="13" t="s">
        <v>76</v>
      </c>
      <c r="E179" s="14">
        <v>2</v>
      </c>
      <c r="F179" s="15"/>
      <c r="G179" s="14">
        <f>F179*E179</f>
        <v>0</v>
      </c>
    </row>
    <row r="180" spans="1:7" ht="15" customHeight="1" x14ac:dyDescent="0.25">
      <c r="A180" s="11">
        <v>79</v>
      </c>
      <c r="B180" s="12" t="s">
        <v>314</v>
      </c>
      <c r="C180" s="11" t="s">
        <v>315</v>
      </c>
      <c r="D180" s="13" t="s">
        <v>76</v>
      </c>
      <c r="E180" s="14">
        <v>2</v>
      </c>
      <c r="F180" s="15"/>
      <c r="G180" s="14">
        <f>F180*E180</f>
        <v>0</v>
      </c>
    </row>
    <row r="181" spans="1:7" ht="15" customHeight="1" x14ac:dyDescent="0.25">
      <c r="A181" s="11">
        <v>80</v>
      </c>
      <c r="B181" s="12" t="s">
        <v>316</v>
      </c>
      <c r="C181" s="11" t="s">
        <v>317</v>
      </c>
      <c r="D181" s="13" t="s">
        <v>76</v>
      </c>
      <c r="E181" s="14">
        <v>2</v>
      </c>
      <c r="F181" s="15"/>
      <c r="G181" s="14">
        <f>F181*E181</f>
        <v>0</v>
      </c>
    </row>
    <row r="182" spans="1:7" ht="15" customHeight="1" x14ac:dyDescent="0.25">
      <c r="A182" s="11">
        <v>81</v>
      </c>
      <c r="B182" s="12" t="s">
        <v>318</v>
      </c>
      <c r="C182" s="11" t="s">
        <v>319</v>
      </c>
      <c r="D182" s="13" t="s">
        <v>76</v>
      </c>
      <c r="E182" s="14">
        <v>2</v>
      </c>
      <c r="F182" s="15"/>
      <c r="G182" s="14">
        <f>F182*E182</f>
        <v>0</v>
      </c>
    </row>
    <row r="183" spans="1:7" s="1" customFormat="1" x14ac:dyDescent="0.25">
      <c r="C183" s="21" t="s">
        <v>320</v>
      </c>
      <c r="D183" s="21"/>
      <c r="E183" s="21"/>
      <c r="F183" s="21"/>
      <c r="G183" s="10">
        <f>SUM(G179:G182)</f>
        <v>0</v>
      </c>
    </row>
    <row r="184" spans="1:7" s="2" customFormat="1" ht="15" customHeight="1" x14ac:dyDescent="0.25">
      <c r="B184" s="8" t="s">
        <v>321</v>
      </c>
      <c r="C184" s="8" t="s">
        <v>322</v>
      </c>
      <c r="D184" s="7"/>
      <c r="E184" s="7"/>
      <c r="F184" s="7"/>
      <c r="G184" s="7"/>
    </row>
    <row r="185" spans="1:7" ht="15" customHeight="1" x14ac:dyDescent="0.25">
      <c r="A185" s="11">
        <v>82</v>
      </c>
      <c r="B185" s="12" t="s">
        <v>323</v>
      </c>
      <c r="C185" s="11" t="s">
        <v>324</v>
      </c>
      <c r="D185" s="13" t="s">
        <v>73</v>
      </c>
      <c r="E185" s="14">
        <v>91</v>
      </c>
      <c r="F185" s="15"/>
      <c r="G185" s="14">
        <f>F185*E185</f>
        <v>0</v>
      </c>
    </row>
    <row r="186" spans="1:7" s="1" customFormat="1" x14ac:dyDescent="0.25">
      <c r="C186" s="21" t="s">
        <v>325</v>
      </c>
      <c r="D186" s="21"/>
      <c r="E186" s="21"/>
      <c r="F186" s="21"/>
      <c r="G186" s="10">
        <f>SUM(G185:G185)</f>
        <v>0</v>
      </c>
    </row>
    <row r="187" spans="1:7" s="1" customFormat="1" x14ac:dyDescent="0.25">
      <c r="C187" s="21" t="s">
        <v>326</v>
      </c>
      <c r="D187" s="21"/>
      <c r="E187" s="21"/>
      <c r="F187" s="21"/>
      <c r="G187" s="10">
        <f>G173+G177+G183+G186</f>
        <v>0</v>
      </c>
    </row>
    <row r="188" spans="1:7" s="2" customFormat="1" ht="15" customHeight="1" x14ac:dyDescent="0.25">
      <c r="B188" s="8" t="s">
        <v>327</v>
      </c>
      <c r="C188" s="8" t="s">
        <v>328</v>
      </c>
      <c r="D188" s="7"/>
      <c r="E188" s="7"/>
      <c r="F188" s="7"/>
      <c r="G188" s="7"/>
    </row>
    <row r="189" spans="1:7" s="2" customFormat="1" ht="15" customHeight="1" x14ac:dyDescent="0.25">
      <c r="B189" s="8" t="s">
        <v>329</v>
      </c>
      <c r="C189" s="8" t="s">
        <v>330</v>
      </c>
      <c r="D189" s="7"/>
      <c r="E189" s="7"/>
      <c r="F189" s="7"/>
      <c r="G189" s="7"/>
    </row>
    <row r="190" spans="1:7" ht="15" customHeight="1" x14ac:dyDescent="0.25">
      <c r="A190" s="11">
        <v>83</v>
      </c>
      <c r="B190" s="12" t="s">
        <v>331</v>
      </c>
      <c r="C190" s="11" t="s">
        <v>332</v>
      </c>
      <c r="D190" s="13" t="s">
        <v>96</v>
      </c>
      <c r="E190" s="14">
        <v>132</v>
      </c>
      <c r="F190" s="15"/>
      <c r="G190" s="14">
        <f>F190*E190</f>
        <v>0</v>
      </c>
    </row>
    <row r="191" spans="1:7" s="1" customFormat="1" x14ac:dyDescent="0.25">
      <c r="C191" s="21" t="s">
        <v>333</v>
      </c>
      <c r="D191" s="21"/>
      <c r="E191" s="21"/>
      <c r="F191" s="21"/>
      <c r="G191" s="10">
        <f>SUM(G190:G190)</f>
        <v>0</v>
      </c>
    </row>
    <row r="192" spans="1:7" s="2" customFormat="1" ht="15" customHeight="1" x14ac:dyDescent="0.25">
      <c r="B192" s="8" t="s">
        <v>334</v>
      </c>
      <c r="C192" s="8" t="s">
        <v>335</v>
      </c>
      <c r="D192" s="7"/>
      <c r="E192" s="7"/>
      <c r="F192" s="7"/>
      <c r="G192" s="7"/>
    </row>
    <row r="193" spans="1:7" ht="15" customHeight="1" x14ac:dyDescent="0.25">
      <c r="A193" s="11">
        <v>84</v>
      </c>
      <c r="B193" s="12" t="s">
        <v>336</v>
      </c>
      <c r="C193" s="11" t="s">
        <v>337</v>
      </c>
      <c r="D193" s="13" t="s">
        <v>73</v>
      </c>
      <c r="E193" s="14">
        <v>752</v>
      </c>
      <c r="F193" s="15"/>
      <c r="G193" s="14">
        <f>F193*E193</f>
        <v>0</v>
      </c>
    </row>
    <row r="194" spans="1:7" ht="15" customHeight="1" x14ac:dyDescent="0.25">
      <c r="A194" s="11">
        <v>85</v>
      </c>
      <c r="B194" s="12" t="s">
        <v>338</v>
      </c>
      <c r="C194" s="11" t="s">
        <v>339</v>
      </c>
      <c r="D194" s="13" t="s">
        <v>73</v>
      </c>
      <c r="E194" s="14">
        <v>603.9</v>
      </c>
      <c r="F194" s="15"/>
      <c r="G194" s="14">
        <f>F194*E194</f>
        <v>0</v>
      </c>
    </row>
    <row r="195" spans="1:7" s="1" customFormat="1" x14ac:dyDescent="0.25">
      <c r="C195" s="21" t="s">
        <v>340</v>
      </c>
      <c r="D195" s="21"/>
      <c r="E195" s="21"/>
      <c r="F195" s="21"/>
      <c r="G195" s="10">
        <f>SUM(G193:G194)</f>
        <v>0</v>
      </c>
    </row>
    <row r="196" spans="1:7" s="2" customFormat="1" ht="15" customHeight="1" x14ac:dyDescent="0.25">
      <c r="B196" s="8" t="s">
        <v>341</v>
      </c>
      <c r="C196" s="8" t="s">
        <v>342</v>
      </c>
      <c r="D196" s="7"/>
      <c r="E196" s="7"/>
      <c r="F196" s="7"/>
      <c r="G196" s="7"/>
    </row>
    <row r="197" spans="1:7" ht="15" customHeight="1" x14ac:dyDescent="0.25">
      <c r="A197" s="11">
        <v>86</v>
      </c>
      <c r="B197" s="12" t="s">
        <v>343</v>
      </c>
      <c r="C197" s="11" t="s">
        <v>344</v>
      </c>
      <c r="D197" s="13" t="s">
        <v>96</v>
      </c>
      <c r="E197" s="14">
        <v>20</v>
      </c>
      <c r="F197" s="15"/>
      <c r="G197" s="14">
        <f>F197*E197</f>
        <v>0</v>
      </c>
    </row>
    <row r="198" spans="1:7" ht="15" customHeight="1" x14ac:dyDescent="0.25">
      <c r="A198" s="11">
        <v>87</v>
      </c>
      <c r="B198" s="12" t="s">
        <v>345</v>
      </c>
      <c r="C198" s="11" t="s">
        <v>346</v>
      </c>
      <c r="D198" s="13" t="s">
        <v>96</v>
      </c>
      <c r="E198" s="14">
        <v>50</v>
      </c>
      <c r="F198" s="15"/>
      <c r="G198" s="14">
        <f>F198*E198</f>
        <v>0</v>
      </c>
    </row>
    <row r="199" spans="1:7" s="1" customFormat="1" x14ac:dyDescent="0.25">
      <c r="C199" s="21" t="s">
        <v>347</v>
      </c>
      <c r="D199" s="21"/>
      <c r="E199" s="21"/>
      <c r="F199" s="21"/>
      <c r="G199" s="10">
        <f>SUM(G197:G198)</f>
        <v>0</v>
      </c>
    </row>
    <row r="200" spans="1:7" s="2" customFormat="1" ht="15" customHeight="1" x14ac:dyDescent="0.25">
      <c r="B200" s="8" t="s">
        <v>348</v>
      </c>
      <c r="C200" s="8" t="s">
        <v>349</v>
      </c>
      <c r="D200" s="7"/>
      <c r="E200" s="7"/>
      <c r="F200" s="7"/>
      <c r="G200" s="7"/>
    </row>
    <row r="201" spans="1:7" ht="15" customHeight="1" x14ac:dyDescent="0.25">
      <c r="A201" s="11">
        <v>88</v>
      </c>
      <c r="B201" s="12" t="s">
        <v>350</v>
      </c>
      <c r="C201" s="11" t="s">
        <v>351</v>
      </c>
      <c r="D201" s="13" t="s">
        <v>96</v>
      </c>
      <c r="E201" s="14">
        <v>100</v>
      </c>
      <c r="F201" s="15"/>
      <c r="G201" s="14">
        <f>F201*E201</f>
        <v>0</v>
      </c>
    </row>
    <row r="202" spans="1:7" ht="15" customHeight="1" x14ac:dyDescent="0.25">
      <c r="A202" s="11">
        <v>89</v>
      </c>
      <c r="B202" s="12" t="s">
        <v>352</v>
      </c>
      <c r="C202" s="11" t="s">
        <v>353</v>
      </c>
      <c r="D202" s="13" t="s">
        <v>96</v>
      </c>
      <c r="E202" s="14">
        <v>100</v>
      </c>
      <c r="F202" s="15"/>
      <c r="G202" s="14">
        <f>F202*E202</f>
        <v>0</v>
      </c>
    </row>
    <row r="203" spans="1:7" ht="15" customHeight="1" x14ac:dyDescent="0.25">
      <c r="A203" s="11">
        <v>90</v>
      </c>
      <c r="B203" s="12" t="s">
        <v>354</v>
      </c>
      <c r="C203" s="11" t="s">
        <v>355</v>
      </c>
      <c r="D203" s="13" t="s">
        <v>96</v>
      </c>
      <c r="E203" s="14">
        <v>50</v>
      </c>
      <c r="F203" s="15"/>
      <c r="G203" s="14">
        <f>F203*E203</f>
        <v>0</v>
      </c>
    </row>
    <row r="204" spans="1:7" ht="15" customHeight="1" x14ac:dyDescent="0.25">
      <c r="A204" s="11">
        <v>91</v>
      </c>
      <c r="B204" s="12" t="s">
        <v>356</v>
      </c>
      <c r="C204" s="11" t="s">
        <v>357</v>
      </c>
      <c r="D204" s="13" t="s">
        <v>96</v>
      </c>
      <c r="E204" s="14">
        <v>100</v>
      </c>
      <c r="F204" s="15"/>
      <c r="G204" s="14">
        <f>F204*E204</f>
        <v>0</v>
      </c>
    </row>
    <row r="205" spans="1:7" ht="15" customHeight="1" x14ac:dyDescent="0.25">
      <c r="A205" s="11">
        <v>92</v>
      </c>
      <c r="B205" s="12" t="s">
        <v>358</v>
      </c>
      <c r="C205" s="11" t="s">
        <v>359</v>
      </c>
      <c r="D205" s="13" t="s">
        <v>96</v>
      </c>
      <c r="E205" s="14">
        <v>50</v>
      </c>
      <c r="F205" s="15"/>
      <c r="G205" s="14">
        <f>F205*E205</f>
        <v>0</v>
      </c>
    </row>
    <row r="206" spans="1:7" s="1" customFormat="1" x14ac:dyDescent="0.25">
      <c r="C206" s="21" t="s">
        <v>360</v>
      </c>
      <c r="D206" s="21"/>
      <c r="E206" s="21"/>
      <c r="F206" s="21"/>
      <c r="G206" s="10">
        <f>SUM(G201:G205)</f>
        <v>0</v>
      </c>
    </row>
    <row r="207" spans="1:7" s="2" customFormat="1" ht="15" customHeight="1" x14ac:dyDescent="0.25">
      <c r="B207" s="8" t="s">
        <v>361</v>
      </c>
      <c r="C207" s="8" t="s">
        <v>362</v>
      </c>
      <c r="D207" s="7"/>
      <c r="E207" s="7"/>
      <c r="F207" s="7"/>
      <c r="G207" s="7"/>
    </row>
    <row r="208" spans="1:7" ht="15" customHeight="1" x14ac:dyDescent="0.25">
      <c r="A208" s="11">
        <v>93</v>
      </c>
      <c r="B208" s="12" t="s">
        <v>363</v>
      </c>
      <c r="C208" s="11" t="s">
        <v>364</v>
      </c>
      <c r="D208" s="13" t="s">
        <v>96</v>
      </c>
      <c r="E208" s="14">
        <v>100</v>
      </c>
      <c r="F208" s="15"/>
      <c r="G208" s="14">
        <f>F208*E208</f>
        <v>0</v>
      </c>
    </row>
    <row r="209" spans="1:7" s="1" customFormat="1" x14ac:dyDescent="0.25">
      <c r="C209" s="21" t="s">
        <v>365</v>
      </c>
      <c r="D209" s="21"/>
      <c r="E209" s="21"/>
      <c r="F209" s="21"/>
      <c r="G209" s="10">
        <f>SUM(G208:G208)</f>
        <v>0</v>
      </c>
    </row>
    <row r="210" spans="1:7" s="2" customFormat="1" ht="15" customHeight="1" x14ac:dyDescent="0.25">
      <c r="B210" s="8" t="s">
        <v>366</v>
      </c>
      <c r="C210" s="8" t="s">
        <v>367</v>
      </c>
      <c r="D210" s="7"/>
      <c r="E210" s="7"/>
      <c r="F210" s="7"/>
      <c r="G210" s="7"/>
    </row>
    <row r="211" spans="1:7" ht="15" customHeight="1" x14ac:dyDescent="0.25">
      <c r="A211" s="11">
        <v>94</v>
      </c>
      <c r="B211" s="12" t="s">
        <v>368</v>
      </c>
      <c r="C211" s="11" t="s">
        <v>369</v>
      </c>
      <c r="D211" s="13" t="s">
        <v>120</v>
      </c>
      <c r="E211" s="14">
        <v>480</v>
      </c>
      <c r="F211" s="15"/>
      <c r="G211" s="14">
        <f>F211*E211</f>
        <v>0</v>
      </c>
    </row>
    <row r="212" spans="1:7" ht="15" customHeight="1" x14ac:dyDescent="0.25">
      <c r="A212" s="11">
        <v>95</v>
      </c>
      <c r="B212" s="12" t="s">
        <v>370</v>
      </c>
      <c r="C212" s="11" t="s">
        <v>371</v>
      </c>
      <c r="D212" s="13" t="s">
        <v>96</v>
      </c>
      <c r="E212" s="14">
        <v>2</v>
      </c>
      <c r="F212" s="15"/>
      <c r="G212" s="14">
        <f>F212*E212</f>
        <v>0</v>
      </c>
    </row>
    <row r="213" spans="1:7" s="1" customFormat="1" x14ac:dyDescent="0.25">
      <c r="C213" s="21" t="s">
        <v>372</v>
      </c>
      <c r="D213" s="21"/>
      <c r="E213" s="21"/>
      <c r="F213" s="21"/>
      <c r="G213" s="10">
        <f>SUM(G211:G212)</f>
        <v>0</v>
      </c>
    </row>
    <row r="214" spans="1:7" s="2" customFormat="1" ht="15" customHeight="1" x14ac:dyDescent="0.25">
      <c r="B214" s="8" t="s">
        <v>373</v>
      </c>
      <c r="C214" s="8" t="s">
        <v>374</v>
      </c>
      <c r="D214" s="7"/>
      <c r="E214" s="7"/>
      <c r="F214" s="7"/>
      <c r="G214" s="7"/>
    </row>
    <row r="215" spans="1:7" ht="15" customHeight="1" x14ac:dyDescent="0.25">
      <c r="A215" s="11">
        <v>96</v>
      </c>
      <c r="B215" s="12" t="s">
        <v>375</v>
      </c>
      <c r="C215" s="11" t="s">
        <v>376</v>
      </c>
      <c r="D215" s="13" t="s">
        <v>76</v>
      </c>
      <c r="E215" s="14">
        <v>4</v>
      </c>
      <c r="F215" s="15"/>
      <c r="G215" s="14">
        <f>F215*E215</f>
        <v>0</v>
      </c>
    </row>
    <row r="216" spans="1:7" ht="15" customHeight="1" x14ac:dyDescent="0.25">
      <c r="A216" s="11">
        <v>97</v>
      </c>
      <c r="B216" s="12" t="s">
        <v>377</v>
      </c>
      <c r="C216" s="11" t="s">
        <v>378</v>
      </c>
      <c r="D216" s="13" t="s">
        <v>76</v>
      </c>
      <c r="E216" s="14">
        <v>2</v>
      </c>
      <c r="F216" s="15"/>
      <c r="G216" s="14">
        <f>F216*E216</f>
        <v>0</v>
      </c>
    </row>
    <row r="217" spans="1:7" s="1" customFormat="1" x14ac:dyDescent="0.25">
      <c r="C217" s="21" t="s">
        <v>379</v>
      </c>
      <c r="D217" s="21"/>
      <c r="E217" s="21"/>
      <c r="F217" s="21"/>
      <c r="G217" s="10">
        <f>SUM(G215:G216)</f>
        <v>0</v>
      </c>
    </row>
    <row r="218" spans="1:7" s="1" customFormat="1" x14ac:dyDescent="0.25">
      <c r="C218" s="21" t="s">
        <v>380</v>
      </c>
      <c r="D218" s="21"/>
      <c r="E218" s="21"/>
      <c r="F218" s="21"/>
      <c r="G218" s="10">
        <f>G191+G195+G199+G206+G209+G213+G217</f>
        <v>0</v>
      </c>
    </row>
    <row r="219" spans="1:7" s="1" customFormat="1" x14ac:dyDescent="0.25">
      <c r="C219" s="21" t="s">
        <v>381</v>
      </c>
      <c r="D219" s="21"/>
      <c r="E219" s="21"/>
      <c r="F219" s="21"/>
      <c r="G219" s="10">
        <f>G73+G98+G122+G136+G148+G162+G168+G187+G218</f>
        <v>0</v>
      </c>
    </row>
    <row r="221" spans="1:7" s="2" customFormat="1" ht="15" customHeight="1" x14ac:dyDescent="0.25">
      <c r="B221" s="8" t="s">
        <v>382</v>
      </c>
      <c r="C221" s="8" t="s">
        <v>383</v>
      </c>
      <c r="D221" s="7"/>
      <c r="E221" s="7"/>
      <c r="F221" s="7"/>
      <c r="G221" s="7"/>
    </row>
    <row r="222" spans="1:7" s="2" customFormat="1" ht="15" customHeight="1" x14ac:dyDescent="0.25">
      <c r="B222" s="8" t="s">
        <v>384</v>
      </c>
      <c r="C222" s="8" t="s">
        <v>385</v>
      </c>
      <c r="D222" s="7"/>
      <c r="E222" s="7"/>
      <c r="F222" s="7"/>
      <c r="G222" s="7"/>
    </row>
    <row r="223" spans="1:7" s="2" customFormat="1" ht="15" customHeight="1" x14ac:dyDescent="0.25">
      <c r="B223" s="8" t="s">
        <v>386</v>
      </c>
      <c r="C223" s="8" t="s">
        <v>387</v>
      </c>
      <c r="D223" s="7"/>
      <c r="E223" s="7"/>
      <c r="F223" s="7"/>
      <c r="G223" s="7"/>
    </row>
    <row r="224" spans="1:7" ht="15" customHeight="1" x14ac:dyDescent="0.25">
      <c r="A224" s="11">
        <v>98</v>
      </c>
      <c r="B224" s="12" t="s">
        <v>388</v>
      </c>
      <c r="C224" s="11" t="s">
        <v>389</v>
      </c>
      <c r="D224" s="13" t="s">
        <v>221</v>
      </c>
      <c r="E224" s="14">
        <v>800</v>
      </c>
      <c r="F224" s="15"/>
      <c r="G224" s="14">
        <f>F224*E224</f>
        <v>0</v>
      </c>
    </row>
    <row r="225" spans="1:7" s="1" customFormat="1" x14ac:dyDescent="0.25">
      <c r="C225" s="21" t="s">
        <v>390</v>
      </c>
      <c r="D225" s="21"/>
      <c r="E225" s="21"/>
      <c r="F225" s="21"/>
      <c r="G225" s="10">
        <f>SUM(G224:G224)</f>
        <v>0</v>
      </c>
    </row>
    <row r="226" spans="1:7" s="1" customFormat="1" x14ac:dyDescent="0.25">
      <c r="C226" s="21" t="s">
        <v>391</v>
      </c>
      <c r="D226" s="21"/>
      <c r="E226" s="21"/>
      <c r="F226" s="21"/>
      <c r="G226" s="10">
        <f>G225</f>
        <v>0</v>
      </c>
    </row>
    <row r="227" spans="1:7" s="2" customFormat="1" ht="15" customHeight="1" x14ac:dyDescent="0.25">
      <c r="B227" s="8" t="s">
        <v>392</v>
      </c>
      <c r="C227" s="8" t="s">
        <v>393</v>
      </c>
      <c r="D227" s="7"/>
      <c r="E227" s="7"/>
      <c r="F227" s="7"/>
      <c r="G227" s="7"/>
    </row>
    <row r="228" spans="1:7" s="2" customFormat="1" ht="15" customHeight="1" x14ac:dyDescent="0.25">
      <c r="B228" s="8" t="s">
        <v>394</v>
      </c>
      <c r="C228" s="8" t="s">
        <v>395</v>
      </c>
      <c r="D228" s="7"/>
      <c r="E228" s="7"/>
      <c r="F228" s="7"/>
      <c r="G228" s="7"/>
    </row>
    <row r="229" spans="1:7" ht="15" customHeight="1" x14ac:dyDescent="0.25">
      <c r="A229" s="11">
        <v>99</v>
      </c>
      <c r="B229" s="12" t="s">
        <v>396</v>
      </c>
      <c r="C229" s="11" t="s">
        <v>397</v>
      </c>
      <c r="D229" s="13" t="s">
        <v>73</v>
      </c>
      <c r="E229" s="14">
        <v>12.96</v>
      </c>
      <c r="F229" s="15"/>
      <c r="G229" s="14">
        <f>F229*E229</f>
        <v>0</v>
      </c>
    </row>
    <row r="230" spans="1:7" ht="15" customHeight="1" x14ac:dyDescent="0.25">
      <c r="A230" s="11">
        <v>100</v>
      </c>
      <c r="B230" s="12" t="s">
        <v>398</v>
      </c>
      <c r="C230" s="11" t="s">
        <v>399</v>
      </c>
      <c r="D230" s="13" t="s">
        <v>400</v>
      </c>
      <c r="E230" s="14">
        <v>4</v>
      </c>
      <c r="F230" s="15"/>
      <c r="G230" s="14">
        <f>F230*E230</f>
        <v>0</v>
      </c>
    </row>
    <row r="231" spans="1:7" s="1" customFormat="1" x14ac:dyDescent="0.25">
      <c r="C231" s="21" t="s">
        <v>401</v>
      </c>
      <c r="D231" s="21"/>
      <c r="E231" s="21"/>
      <c r="F231" s="21"/>
      <c r="G231" s="10">
        <f>SUM(G229:G230)</f>
        <v>0</v>
      </c>
    </row>
    <row r="232" spans="1:7" s="2" customFormat="1" ht="15" customHeight="1" x14ac:dyDescent="0.25">
      <c r="B232" s="8" t="s">
        <v>402</v>
      </c>
      <c r="C232" s="8" t="s">
        <v>403</v>
      </c>
      <c r="D232" s="7"/>
      <c r="E232" s="7"/>
      <c r="F232" s="7"/>
      <c r="G232" s="7"/>
    </row>
    <row r="233" spans="1:7" ht="15" customHeight="1" x14ac:dyDescent="0.25">
      <c r="A233" s="11">
        <v>101</v>
      </c>
      <c r="B233" s="12" t="s">
        <v>404</v>
      </c>
      <c r="C233" s="11" t="s">
        <v>405</v>
      </c>
      <c r="D233" s="13" t="s">
        <v>96</v>
      </c>
      <c r="E233" s="14">
        <v>7.8</v>
      </c>
      <c r="F233" s="15"/>
      <c r="G233" s="14">
        <f>F233*E233</f>
        <v>0</v>
      </c>
    </row>
    <row r="234" spans="1:7" s="1" customFormat="1" x14ac:dyDescent="0.25">
      <c r="C234" s="21" t="s">
        <v>406</v>
      </c>
      <c r="D234" s="21"/>
      <c r="E234" s="21"/>
      <c r="F234" s="21"/>
      <c r="G234" s="10">
        <f>SUM(G233:G233)</f>
        <v>0</v>
      </c>
    </row>
    <row r="235" spans="1:7" s="2" customFormat="1" ht="15" customHeight="1" x14ac:dyDescent="0.25">
      <c r="B235" s="8" t="s">
        <v>407</v>
      </c>
      <c r="C235" s="8" t="s">
        <v>408</v>
      </c>
      <c r="D235" s="7"/>
      <c r="E235" s="7"/>
      <c r="F235" s="7"/>
      <c r="G235" s="7"/>
    </row>
    <row r="236" spans="1:7" ht="15" customHeight="1" x14ac:dyDescent="0.25">
      <c r="A236" s="11">
        <v>102</v>
      </c>
      <c r="B236" s="12" t="s">
        <v>409</v>
      </c>
      <c r="C236" s="11" t="s">
        <v>410</v>
      </c>
      <c r="D236" s="13" t="s">
        <v>73</v>
      </c>
      <c r="E236" s="14">
        <v>44.75</v>
      </c>
      <c r="F236" s="15"/>
      <c r="G236" s="14">
        <f>F236*E236</f>
        <v>0</v>
      </c>
    </row>
    <row r="237" spans="1:7" ht="15" customHeight="1" x14ac:dyDescent="0.25">
      <c r="A237" s="11">
        <v>103</v>
      </c>
      <c r="B237" s="12" t="s">
        <v>411</v>
      </c>
      <c r="C237" s="11" t="s">
        <v>412</v>
      </c>
      <c r="D237" s="13" t="s">
        <v>76</v>
      </c>
      <c r="E237" s="14">
        <v>1</v>
      </c>
      <c r="F237" s="15"/>
      <c r="G237" s="14">
        <f>F237*E237</f>
        <v>0</v>
      </c>
    </row>
    <row r="238" spans="1:7" s="1" customFormat="1" x14ac:dyDescent="0.25">
      <c r="C238" s="21" t="s">
        <v>413</v>
      </c>
      <c r="D238" s="21"/>
      <c r="E238" s="21"/>
      <c r="F238" s="21"/>
      <c r="G238" s="10">
        <f>SUM(G236:G237)</f>
        <v>0</v>
      </c>
    </row>
    <row r="239" spans="1:7" s="1" customFormat="1" x14ac:dyDescent="0.25">
      <c r="C239" s="21" t="s">
        <v>414</v>
      </c>
      <c r="D239" s="21"/>
      <c r="E239" s="21"/>
      <c r="F239" s="21"/>
      <c r="G239" s="10">
        <f>G231+G234+G238</f>
        <v>0</v>
      </c>
    </row>
    <row r="240" spans="1:7" s="2" customFormat="1" ht="15" customHeight="1" x14ac:dyDescent="0.25">
      <c r="B240" s="8" t="s">
        <v>415</v>
      </c>
      <c r="C240" s="8" t="s">
        <v>416</v>
      </c>
      <c r="D240" s="7"/>
      <c r="E240" s="7"/>
      <c r="F240" s="7"/>
      <c r="G240" s="7"/>
    </row>
    <row r="241" spans="1:7" s="2" customFormat="1" ht="15" customHeight="1" x14ac:dyDescent="0.25">
      <c r="B241" s="8" t="s">
        <v>417</v>
      </c>
      <c r="C241" s="8" t="s">
        <v>418</v>
      </c>
      <c r="D241" s="7"/>
      <c r="E241" s="7"/>
      <c r="F241" s="7"/>
      <c r="G241" s="7"/>
    </row>
    <row r="242" spans="1:7" ht="15" customHeight="1" x14ac:dyDescent="0.25">
      <c r="A242" s="11">
        <v>104</v>
      </c>
      <c r="B242" s="12" t="s">
        <v>419</v>
      </c>
      <c r="C242" s="11" t="s">
        <v>420</v>
      </c>
      <c r="D242" s="13" t="s">
        <v>73</v>
      </c>
      <c r="E242" s="14">
        <v>13.87</v>
      </c>
      <c r="F242" s="15"/>
      <c r="G242" s="14">
        <f>F242*E242</f>
        <v>0</v>
      </c>
    </row>
    <row r="243" spans="1:7" s="1" customFormat="1" x14ac:dyDescent="0.25">
      <c r="C243" s="21" t="s">
        <v>421</v>
      </c>
      <c r="D243" s="21"/>
      <c r="E243" s="21"/>
      <c r="F243" s="21"/>
      <c r="G243" s="10">
        <f>SUM(G242:G242)</f>
        <v>0</v>
      </c>
    </row>
    <row r="244" spans="1:7" s="2" customFormat="1" ht="15" customHeight="1" x14ac:dyDescent="0.25">
      <c r="B244" s="8" t="s">
        <v>422</v>
      </c>
      <c r="C244" s="8" t="s">
        <v>423</v>
      </c>
      <c r="D244" s="7"/>
      <c r="E244" s="7"/>
      <c r="F244" s="7"/>
      <c r="G244" s="7"/>
    </row>
    <row r="245" spans="1:7" ht="15" customHeight="1" x14ac:dyDescent="0.25">
      <c r="A245" s="11">
        <v>105</v>
      </c>
      <c r="B245" s="12" t="s">
        <v>424</v>
      </c>
      <c r="C245" s="11" t="s">
        <v>425</v>
      </c>
      <c r="D245" s="13" t="s">
        <v>76</v>
      </c>
      <c r="E245" s="14">
        <v>1</v>
      </c>
      <c r="F245" s="15"/>
      <c r="G245" s="14">
        <f>F245*E245</f>
        <v>0</v>
      </c>
    </row>
    <row r="246" spans="1:7" s="1" customFormat="1" x14ac:dyDescent="0.25">
      <c r="C246" s="21" t="s">
        <v>426</v>
      </c>
      <c r="D246" s="21"/>
      <c r="E246" s="21"/>
      <c r="F246" s="21"/>
      <c r="G246" s="10">
        <f>SUM(G245:G245)</f>
        <v>0</v>
      </c>
    </row>
    <row r="247" spans="1:7" s="1" customFormat="1" x14ac:dyDescent="0.25">
      <c r="C247" s="21" t="s">
        <v>427</v>
      </c>
      <c r="D247" s="21"/>
      <c r="E247" s="21"/>
      <c r="F247" s="21"/>
      <c r="G247" s="10">
        <f>G243+G246</f>
        <v>0</v>
      </c>
    </row>
    <row r="248" spans="1:7" s="2" customFormat="1" ht="15" customHeight="1" x14ac:dyDescent="0.25">
      <c r="B248" s="8" t="s">
        <v>428</v>
      </c>
      <c r="C248" s="8" t="s">
        <v>429</v>
      </c>
      <c r="D248" s="7"/>
      <c r="E248" s="7"/>
      <c r="F248" s="7"/>
      <c r="G248" s="7"/>
    </row>
    <row r="249" spans="1:7" s="2" customFormat="1" ht="15" customHeight="1" x14ac:dyDescent="0.25">
      <c r="B249" s="8" t="s">
        <v>430</v>
      </c>
      <c r="C249" s="8" t="s">
        <v>431</v>
      </c>
      <c r="D249" s="7"/>
      <c r="E249" s="7"/>
      <c r="F249" s="7"/>
      <c r="G249" s="7"/>
    </row>
    <row r="250" spans="1:7" ht="15" customHeight="1" x14ac:dyDescent="0.25">
      <c r="A250" s="11">
        <v>106</v>
      </c>
      <c r="B250" s="12" t="s">
        <v>432</v>
      </c>
      <c r="C250" s="11" t="s">
        <v>433</v>
      </c>
      <c r="D250" s="13" t="s">
        <v>73</v>
      </c>
      <c r="E250" s="14">
        <v>22.5</v>
      </c>
      <c r="F250" s="15"/>
      <c r="G250" s="14">
        <f>F250*E250</f>
        <v>0</v>
      </c>
    </row>
    <row r="251" spans="1:7" s="1" customFormat="1" x14ac:dyDescent="0.25">
      <c r="C251" s="21" t="s">
        <v>434</v>
      </c>
      <c r="D251" s="21"/>
      <c r="E251" s="21"/>
      <c r="F251" s="21"/>
      <c r="G251" s="10">
        <f>SUM(G250:G250)</f>
        <v>0</v>
      </c>
    </row>
    <row r="252" spans="1:7" s="1" customFormat="1" x14ac:dyDescent="0.25">
      <c r="C252" s="21" t="s">
        <v>435</v>
      </c>
      <c r="D252" s="21"/>
      <c r="E252" s="21"/>
      <c r="F252" s="21"/>
      <c r="G252" s="10">
        <f>G251</f>
        <v>0</v>
      </c>
    </row>
    <row r="253" spans="1:7" s="1" customFormat="1" x14ac:dyDescent="0.25">
      <c r="C253" s="21" t="s">
        <v>436</v>
      </c>
      <c r="D253" s="21"/>
      <c r="E253" s="21"/>
      <c r="F253" s="21"/>
      <c r="G253" s="10">
        <f>G226+G239+G247+G252</f>
        <v>0</v>
      </c>
    </row>
    <row r="255" spans="1:7" s="2" customFormat="1" ht="15" customHeight="1" x14ac:dyDescent="0.25">
      <c r="B255" s="8" t="s">
        <v>437</v>
      </c>
      <c r="C255" s="8" t="s">
        <v>438</v>
      </c>
      <c r="D255" s="7"/>
      <c r="E255" s="7"/>
      <c r="F255" s="7"/>
      <c r="G255" s="7"/>
    </row>
    <row r="256" spans="1:7" s="2" customFormat="1" ht="15" customHeight="1" x14ac:dyDescent="0.25">
      <c r="B256" s="8" t="s">
        <v>439</v>
      </c>
      <c r="C256" s="8" t="s">
        <v>440</v>
      </c>
      <c r="D256" s="7"/>
      <c r="E256" s="7"/>
      <c r="F256" s="7"/>
      <c r="G256" s="7"/>
    </row>
    <row r="257" spans="1:7" s="2" customFormat="1" ht="15" customHeight="1" x14ac:dyDescent="0.25">
      <c r="B257" s="8" t="s">
        <v>441</v>
      </c>
      <c r="C257" s="8" t="s">
        <v>442</v>
      </c>
      <c r="D257" s="7"/>
      <c r="E257" s="7"/>
      <c r="F257" s="7"/>
      <c r="G257" s="7"/>
    </row>
    <row r="258" spans="1:7" ht="15" customHeight="1" x14ac:dyDescent="0.25">
      <c r="A258" s="11">
        <v>107</v>
      </c>
      <c r="B258" s="12" t="s">
        <v>443</v>
      </c>
      <c r="C258" s="11" t="s">
        <v>444</v>
      </c>
      <c r="D258" s="13" t="s">
        <v>73</v>
      </c>
      <c r="E258" s="14">
        <v>1165.8900000000001</v>
      </c>
      <c r="F258" s="15"/>
      <c r="G258" s="14">
        <f>F258*E258</f>
        <v>0</v>
      </c>
    </row>
    <row r="259" spans="1:7" s="1" customFormat="1" x14ac:dyDescent="0.25">
      <c r="C259" s="21" t="s">
        <v>445</v>
      </c>
      <c r="D259" s="21"/>
      <c r="E259" s="21"/>
      <c r="F259" s="21"/>
      <c r="G259" s="10">
        <f>SUM(G258:G258)</f>
        <v>0</v>
      </c>
    </row>
    <row r="260" spans="1:7" s="2" customFormat="1" ht="15" customHeight="1" x14ac:dyDescent="0.25">
      <c r="B260" s="8" t="s">
        <v>446</v>
      </c>
      <c r="C260" s="8" t="s">
        <v>447</v>
      </c>
      <c r="D260" s="7"/>
      <c r="E260" s="7"/>
      <c r="F260" s="7"/>
      <c r="G260" s="7"/>
    </row>
    <row r="261" spans="1:7" ht="15" customHeight="1" x14ac:dyDescent="0.25">
      <c r="A261" s="11">
        <v>108</v>
      </c>
      <c r="B261" s="12" t="s">
        <v>448</v>
      </c>
      <c r="C261" s="11" t="s">
        <v>449</v>
      </c>
      <c r="D261" s="13" t="s">
        <v>73</v>
      </c>
      <c r="E261" s="14">
        <v>49.45</v>
      </c>
      <c r="F261" s="15"/>
      <c r="G261" s="14">
        <f>F261*E261</f>
        <v>0</v>
      </c>
    </row>
    <row r="262" spans="1:7" s="1" customFormat="1" x14ac:dyDescent="0.25">
      <c r="C262" s="21" t="s">
        <v>450</v>
      </c>
      <c r="D262" s="21"/>
      <c r="E262" s="21"/>
      <c r="F262" s="21"/>
      <c r="G262" s="10">
        <f>SUM(G261:G261)</f>
        <v>0</v>
      </c>
    </row>
    <row r="263" spans="1:7" s="1" customFormat="1" x14ac:dyDescent="0.25">
      <c r="C263" s="21" t="s">
        <v>451</v>
      </c>
      <c r="D263" s="21"/>
      <c r="E263" s="21"/>
      <c r="F263" s="21"/>
      <c r="G263" s="10">
        <f>G259+G262</f>
        <v>0</v>
      </c>
    </row>
    <row r="264" spans="1:7" s="1" customFormat="1" x14ac:dyDescent="0.25">
      <c r="C264" s="21" t="s">
        <v>452</v>
      </c>
      <c r="D264" s="21"/>
      <c r="E264" s="21"/>
      <c r="F264" s="21"/>
      <c r="G264" s="10">
        <f>G263</f>
        <v>0</v>
      </c>
    </row>
    <row r="266" spans="1:7" s="2" customFormat="1" ht="15" customHeight="1" x14ac:dyDescent="0.25">
      <c r="B266" s="8" t="s">
        <v>453</v>
      </c>
      <c r="C266" s="8" t="s">
        <v>454</v>
      </c>
      <c r="D266" s="7"/>
      <c r="E266" s="7"/>
      <c r="F266" s="7"/>
      <c r="G266" s="7"/>
    </row>
    <row r="267" spans="1:7" s="2" customFormat="1" ht="15" customHeight="1" x14ac:dyDescent="0.25">
      <c r="B267" s="8" t="s">
        <v>455</v>
      </c>
      <c r="C267" s="8" t="s">
        <v>456</v>
      </c>
      <c r="D267" s="7"/>
      <c r="E267" s="7"/>
      <c r="F267" s="7"/>
      <c r="G267" s="7"/>
    </row>
    <row r="268" spans="1:7" s="2" customFormat="1" ht="15" customHeight="1" x14ac:dyDescent="0.25">
      <c r="B268" s="8" t="s">
        <v>457</v>
      </c>
      <c r="C268" s="8" t="s">
        <v>458</v>
      </c>
      <c r="D268" s="7"/>
      <c r="E268" s="7"/>
      <c r="F268" s="7"/>
      <c r="G268" s="7"/>
    </row>
    <row r="269" spans="1:7" ht="15" customHeight="1" x14ac:dyDescent="0.25">
      <c r="A269" s="11">
        <v>109</v>
      </c>
      <c r="B269" s="12" t="s">
        <v>459</v>
      </c>
      <c r="C269" s="11" t="s">
        <v>460</v>
      </c>
      <c r="D269" s="13" t="s">
        <v>73</v>
      </c>
      <c r="E269" s="14">
        <v>17.5</v>
      </c>
      <c r="F269" s="15"/>
      <c r="G269" s="14">
        <f>F269*E269</f>
        <v>0</v>
      </c>
    </row>
    <row r="270" spans="1:7" ht="15" customHeight="1" x14ac:dyDescent="0.25">
      <c r="A270" s="11">
        <v>110</v>
      </c>
      <c r="B270" s="12" t="s">
        <v>461</v>
      </c>
      <c r="C270" s="11" t="s">
        <v>462</v>
      </c>
      <c r="D270" s="13" t="s">
        <v>73</v>
      </c>
      <c r="E270" s="14">
        <v>10</v>
      </c>
      <c r="F270" s="15"/>
      <c r="G270" s="14">
        <f>F270*E270</f>
        <v>0</v>
      </c>
    </row>
    <row r="271" spans="1:7" s="1" customFormat="1" x14ac:dyDescent="0.25">
      <c r="C271" s="21" t="s">
        <v>463</v>
      </c>
      <c r="D271" s="21"/>
      <c r="E271" s="21"/>
      <c r="F271" s="21"/>
      <c r="G271" s="10">
        <f>SUM(G269:G270)</f>
        <v>0</v>
      </c>
    </row>
    <row r="272" spans="1:7" s="1" customFormat="1" x14ac:dyDescent="0.25">
      <c r="C272" s="21" t="s">
        <v>464</v>
      </c>
      <c r="D272" s="21"/>
      <c r="E272" s="21"/>
      <c r="F272" s="21"/>
      <c r="G272" s="10">
        <f>G271</f>
        <v>0</v>
      </c>
    </row>
    <row r="273" spans="1:7" s="1" customFormat="1" x14ac:dyDescent="0.25">
      <c r="C273" s="21" t="s">
        <v>465</v>
      </c>
      <c r="D273" s="21"/>
      <c r="E273" s="21"/>
      <c r="F273" s="21"/>
      <c r="G273" s="10">
        <f>G272</f>
        <v>0</v>
      </c>
    </row>
    <row r="275" spans="1:7" s="2" customFormat="1" ht="15" customHeight="1" x14ac:dyDescent="0.25">
      <c r="B275" s="8" t="s">
        <v>466</v>
      </c>
      <c r="C275" s="8" t="s">
        <v>467</v>
      </c>
      <c r="D275" s="7"/>
      <c r="E275" s="7"/>
      <c r="F275" s="7"/>
      <c r="G275" s="7"/>
    </row>
    <row r="276" spans="1:7" s="2" customFormat="1" ht="15" customHeight="1" x14ac:dyDescent="0.25">
      <c r="B276" s="8" t="s">
        <v>468</v>
      </c>
      <c r="C276" s="8" t="s">
        <v>469</v>
      </c>
      <c r="D276" s="7"/>
      <c r="E276" s="7"/>
      <c r="F276" s="7"/>
      <c r="G276" s="7"/>
    </row>
    <row r="277" spans="1:7" s="2" customFormat="1" ht="15" customHeight="1" x14ac:dyDescent="0.25">
      <c r="B277" s="8" t="s">
        <v>470</v>
      </c>
      <c r="C277" s="8" t="s">
        <v>471</v>
      </c>
      <c r="D277" s="7"/>
      <c r="E277" s="7"/>
      <c r="F277" s="7"/>
      <c r="G277" s="7"/>
    </row>
    <row r="278" spans="1:7" ht="15" customHeight="1" x14ac:dyDescent="0.25">
      <c r="A278" s="11">
        <v>111</v>
      </c>
      <c r="B278" s="12" t="s">
        <v>472</v>
      </c>
      <c r="C278" s="11" t="s">
        <v>473</v>
      </c>
      <c r="D278" s="13" t="s">
        <v>73</v>
      </c>
      <c r="E278" s="14">
        <v>12</v>
      </c>
      <c r="F278" s="15"/>
      <c r="G278" s="14">
        <f>F278*E278</f>
        <v>0</v>
      </c>
    </row>
    <row r="279" spans="1:7" ht="15" customHeight="1" x14ac:dyDescent="0.25">
      <c r="A279" s="11">
        <v>112</v>
      </c>
      <c r="B279" s="12" t="s">
        <v>474</v>
      </c>
      <c r="C279" s="11" t="s">
        <v>475</v>
      </c>
      <c r="D279" s="13" t="s">
        <v>73</v>
      </c>
      <c r="E279" s="14">
        <v>269.75</v>
      </c>
      <c r="F279" s="15"/>
      <c r="G279" s="14">
        <f>F279*E279</f>
        <v>0</v>
      </c>
    </row>
    <row r="280" spans="1:7" ht="15" customHeight="1" x14ac:dyDescent="0.25">
      <c r="A280" s="11">
        <v>113</v>
      </c>
      <c r="B280" s="12" t="s">
        <v>476</v>
      </c>
      <c r="C280" s="11" t="s">
        <v>477</v>
      </c>
      <c r="D280" s="13" t="s">
        <v>73</v>
      </c>
      <c r="E280" s="14">
        <v>269.75</v>
      </c>
      <c r="F280" s="15"/>
      <c r="G280" s="14">
        <f>F280*E280</f>
        <v>0</v>
      </c>
    </row>
    <row r="281" spans="1:7" s="1" customFormat="1" x14ac:dyDescent="0.25">
      <c r="C281" s="21" t="s">
        <v>478</v>
      </c>
      <c r="D281" s="21"/>
      <c r="E281" s="21"/>
      <c r="F281" s="21"/>
      <c r="G281" s="10">
        <f>SUM(G278:G280)</f>
        <v>0</v>
      </c>
    </row>
    <row r="282" spans="1:7" s="1" customFormat="1" x14ac:dyDescent="0.25">
      <c r="C282" s="21" t="s">
        <v>479</v>
      </c>
      <c r="D282" s="21"/>
      <c r="E282" s="21"/>
      <c r="F282" s="21"/>
      <c r="G282" s="10">
        <f>G281</f>
        <v>0</v>
      </c>
    </row>
    <row r="283" spans="1:7" s="1" customFormat="1" x14ac:dyDescent="0.25">
      <c r="C283" s="21" t="s">
        <v>480</v>
      </c>
      <c r="D283" s="21"/>
      <c r="E283" s="21"/>
      <c r="F283" s="21"/>
      <c r="G283" s="10">
        <f>G282</f>
        <v>0</v>
      </c>
    </row>
    <row r="285" spans="1:7" s="2" customFormat="1" ht="15" customHeight="1" x14ac:dyDescent="0.25">
      <c r="B285" s="8" t="s">
        <v>481</v>
      </c>
      <c r="C285" s="8" t="s">
        <v>482</v>
      </c>
      <c r="D285" s="7"/>
      <c r="E285" s="7"/>
      <c r="F285" s="7"/>
      <c r="G285" s="7"/>
    </row>
    <row r="286" spans="1:7" s="2" customFormat="1" ht="15" customHeight="1" x14ac:dyDescent="0.25">
      <c r="B286" s="8" t="s">
        <v>483</v>
      </c>
      <c r="C286" s="8" t="s">
        <v>484</v>
      </c>
      <c r="D286" s="7"/>
      <c r="E286" s="7"/>
      <c r="F286" s="7"/>
      <c r="G286" s="7"/>
    </row>
    <row r="287" spans="1:7" s="2" customFormat="1" ht="15" customHeight="1" x14ac:dyDescent="0.25">
      <c r="B287" s="8" t="s">
        <v>485</v>
      </c>
      <c r="C287" s="8" t="s">
        <v>486</v>
      </c>
      <c r="D287" s="7"/>
      <c r="E287" s="7"/>
      <c r="F287" s="7"/>
      <c r="G287" s="7"/>
    </row>
    <row r="288" spans="1:7" ht="15" customHeight="1" x14ac:dyDescent="0.25">
      <c r="A288" s="11">
        <v>114</v>
      </c>
      <c r="B288" s="12" t="s">
        <v>487</v>
      </c>
      <c r="C288" s="11" t="s">
        <v>488</v>
      </c>
      <c r="D288" s="13" t="s">
        <v>76</v>
      </c>
      <c r="E288" s="14">
        <v>18</v>
      </c>
      <c r="F288" s="15"/>
      <c r="G288" s="14">
        <f>F288*E288</f>
        <v>0</v>
      </c>
    </row>
    <row r="289" spans="1:7" ht="15" customHeight="1" x14ac:dyDescent="0.25">
      <c r="A289" s="11">
        <v>115</v>
      </c>
      <c r="B289" s="12" t="s">
        <v>489</v>
      </c>
      <c r="C289" s="11" t="s">
        <v>490</v>
      </c>
      <c r="D289" s="13" t="s">
        <v>96</v>
      </c>
      <c r="E289" s="14">
        <v>96</v>
      </c>
      <c r="F289" s="15"/>
      <c r="G289" s="14">
        <f>F289*E289</f>
        <v>0</v>
      </c>
    </row>
    <row r="290" spans="1:7" ht="15" customHeight="1" x14ac:dyDescent="0.25">
      <c r="A290" s="11">
        <v>116</v>
      </c>
      <c r="B290" s="12" t="s">
        <v>491</v>
      </c>
      <c r="C290" s="11" t="s">
        <v>492</v>
      </c>
      <c r="D290" s="13" t="s">
        <v>76</v>
      </c>
      <c r="E290" s="14">
        <v>18</v>
      </c>
      <c r="F290" s="15"/>
      <c r="G290" s="14">
        <f>F290*E290</f>
        <v>0</v>
      </c>
    </row>
    <row r="291" spans="1:7" s="1" customFormat="1" x14ac:dyDescent="0.25">
      <c r="C291" s="21" t="s">
        <v>493</v>
      </c>
      <c r="D291" s="21"/>
      <c r="E291" s="21"/>
      <c r="F291" s="21"/>
      <c r="G291" s="10">
        <f>SUM(G288:G290)</f>
        <v>0</v>
      </c>
    </row>
    <row r="292" spans="1:7" s="2" customFormat="1" ht="15" customHeight="1" x14ac:dyDescent="0.25">
      <c r="B292" s="8" t="s">
        <v>494</v>
      </c>
      <c r="C292" s="8" t="s">
        <v>495</v>
      </c>
      <c r="D292" s="7"/>
      <c r="E292" s="7"/>
      <c r="F292" s="7"/>
      <c r="G292" s="7"/>
    </row>
    <row r="293" spans="1:7" ht="15" customHeight="1" x14ac:dyDescent="0.25">
      <c r="A293" s="11">
        <v>117</v>
      </c>
      <c r="B293" s="12" t="s">
        <v>496</v>
      </c>
      <c r="C293" s="11" t="s">
        <v>497</v>
      </c>
      <c r="D293" s="13" t="s">
        <v>96</v>
      </c>
      <c r="E293" s="14">
        <v>107</v>
      </c>
      <c r="F293" s="15"/>
      <c r="G293" s="14">
        <f>F293*E293</f>
        <v>0</v>
      </c>
    </row>
    <row r="294" spans="1:7" ht="15" customHeight="1" x14ac:dyDescent="0.25">
      <c r="A294" s="11">
        <v>118</v>
      </c>
      <c r="B294" s="12" t="s">
        <v>498</v>
      </c>
      <c r="C294" s="11" t="s">
        <v>499</v>
      </c>
      <c r="D294" s="13" t="s">
        <v>96</v>
      </c>
      <c r="E294" s="14">
        <v>7.8</v>
      </c>
      <c r="F294" s="15"/>
      <c r="G294" s="14">
        <f>F294*E294</f>
        <v>0</v>
      </c>
    </row>
    <row r="295" spans="1:7" ht="15" customHeight="1" x14ac:dyDescent="0.25">
      <c r="A295" s="11">
        <v>119</v>
      </c>
      <c r="B295" s="12" t="s">
        <v>500</v>
      </c>
      <c r="C295" s="11" t="s">
        <v>501</v>
      </c>
      <c r="D295" s="13" t="s">
        <v>76</v>
      </c>
      <c r="E295" s="14">
        <v>4</v>
      </c>
      <c r="F295" s="15"/>
      <c r="G295" s="14">
        <f>F295*E295</f>
        <v>0</v>
      </c>
    </row>
    <row r="296" spans="1:7" s="1" customFormat="1" x14ac:dyDescent="0.25">
      <c r="C296" s="21" t="s">
        <v>502</v>
      </c>
      <c r="D296" s="21"/>
      <c r="E296" s="21"/>
      <c r="F296" s="21"/>
      <c r="G296" s="10">
        <f>SUM(G293:G295)</f>
        <v>0</v>
      </c>
    </row>
    <row r="297" spans="1:7" s="1" customFormat="1" x14ac:dyDescent="0.25">
      <c r="C297" s="21" t="s">
        <v>503</v>
      </c>
      <c r="D297" s="21"/>
      <c r="E297" s="21"/>
      <c r="F297" s="21"/>
      <c r="G297" s="10">
        <f>G291+G296</f>
        <v>0</v>
      </c>
    </row>
    <row r="298" spans="1:7" s="1" customFormat="1" x14ac:dyDescent="0.25">
      <c r="C298" s="21" t="s">
        <v>504</v>
      </c>
      <c r="D298" s="21"/>
      <c r="E298" s="21"/>
      <c r="F298" s="21"/>
      <c r="G298" s="10">
        <f>G297</f>
        <v>0</v>
      </c>
    </row>
    <row r="300" spans="1:7" s="2" customFormat="1" ht="15" customHeight="1" x14ac:dyDescent="0.25">
      <c r="B300" s="8" t="s">
        <v>505</v>
      </c>
      <c r="C300" s="8" t="s">
        <v>506</v>
      </c>
      <c r="D300" s="7"/>
      <c r="E300" s="7"/>
      <c r="F300" s="7"/>
      <c r="G300" s="7"/>
    </row>
    <row r="301" spans="1:7" s="2" customFormat="1" ht="15" customHeight="1" x14ac:dyDescent="0.25">
      <c r="B301" s="8" t="s">
        <v>507</v>
      </c>
      <c r="C301" s="8" t="s">
        <v>508</v>
      </c>
      <c r="D301" s="7"/>
      <c r="E301" s="7"/>
      <c r="F301" s="7"/>
      <c r="G301" s="7"/>
    </row>
    <row r="302" spans="1:7" s="2" customFormat="1" ht="15" customHeight="1" x14ac:dyDescent="0.25">
      <c r="B302" s="8" t="s">
        <v>509</v>
      </c>
      <c r="C302" s="8" t="s">
        <v>510</v>
      </c>
      <c r="D302" s="7"/>
      <c r="E302" s="7"/>
      <c r="F302" s="7"/>
      <c r="G302" s="7"/>
    </row>
    <row r="303" spans="1:7" ht="15" customHeight="1" x14ac:dyDescent="0.25">
      <c r="A303" s="11">
        <v>120</v>
      </c>
      <c r="B303" s="12" t="s">
        <v>511</v>
      </c>
      <c r="C303" s="11" t="s">
        <v>512</v>
      </c>
      <c r="D303" s="13" t="s">
        <v>73</v>
      </c>
      <c r="E303" s="14">
        <v>53.5</v>
      </c>
      <c r="F303" s="15"/>
      <c r="G303" s="14">
        <f>F303*E303</f>
        <v>0</v>
      </c>
    </row>
    <row r="304" spans="1:7" s="1" customFormat="1" x14ac:dyDescent="0.25">
      <c r="C304" s="21" t="s">
        <v>513</v>
      </c>
      <c r="D304" s="21"/>
      <c r="E304" s="21"/>
      <c r="F304" s="21"/>
      <c r="G304" s="10">
        <f>SUM(G303:G303)</f>
        <v>0</v>
      </c>
    </row>
    <row r="305" spans="1:7" s="2" customFormat="1" ht="15" customHeight="1" x14ac:dyDescent="0.25">
      <c r="B305" s="8" t="s">
        <v>514</v>
      </c>
      <c r="C305" s="8" t="s">
        <v>515</v>
      </c>
      <c r="D305" s="7"/>
      <c r="E305" s="7"/>
      <c r="F305" s="7"/>
      <c r="G305" s="7"/>
    </row>
    <row r="306" spans="1:7" ht="15" customHeight="1" x14ac:dyDescent="0.25">
      <c r="A306" s="11">
        <v>121</v>
      </c>
      <c r="B306" s="12" t="s">
        <v>516</v>
      </c>
      <c r="C306" s="11" t="s">
        <v>517</v>
      </c>
      <c r="D306" s="13" t="s">
        <v>73</v>
      </c>
      <c r="E306" s="14">
        <v>11.06</v>
      </c>
      <c r="F306" s="15"/>
      <c r="G306" s="14">
        <f>F306*E306</f>
        <v>0</v>
      </c>
    </row>
    <row r="307" spans="1:7" s="1" customFormat="1" x14ac:dyDescent="0.25">
      <c r="C307" s="21" t="s">
        <v>518</v>
      </c>
      <c r="D307" s="21"/>
      <c r="E307" s="21"/>
      <c r="F307" s="21"/>
      <c r="G307" s="10">
        <f>SUM(G306:G306)</f>
        <v>0</v>
      </c>
    </row>
    <row r="308" spans="1:7" s="1" customFormat="1" x14ac:dyDescent="0.25">
      <c r="C308" s="21" t="s">
        <v>519</v>
      </c>
      <c r="D308" s="21"/>
      <c r="E308" s="21"/>
      <c r="F308" s="21"/>
      <c r="G308" s="10">
        <f>G304+G307</f>
        <v>0</v>
      </c>
    </row>
    <row r="309" spans="1:7" s="1" customFormat="1" x14ac:dyDescent="0.25">
      <c r="C309" s="21" t="s">
        <v>520</v>
      </c>
      <c r="D309" s="21"/>
      <c r="E309" s="21"/>
      <c r="F309" s="21"/>
      <c r="G309" s="10">
        <f>G308</f>
        <v>0</v>
      </c>
    </row>
    <row r="311" spans="1:7" s="2" customFormat="1" ht="15" customHeight="1" x14ac:dyDescent="0.25">
      <c r="B311" s="8" t="s">
        <v>521</v>
      </c>
      <c r="C311" s="8" t="s">
        <v>522</v>
      </c>
      <c r="D311" s="7"/>
      <c r="E311" s="7"/>
      <c r="F311" s="7"/>
      <c r="G311" s="7"/>
    </row>
    <row r="312" spans="1:7" s="2" customFormat="1" ht="15" customHeight="1" x14ac:dyDescent="0.25">
      <c r="B312" s="8" t="s">
        <v>523</v>
      </c>
      <c r="C312" s="8" t="s">
        <v>524</v>
      </c>
      <c r="D312" s="7"/>
      <c r="E312" s="7"/>
      <c r="F312" s="7"/>
      <c r="G312" s="7"/>
    </row>
    <row r="313" spans="1:7" s="2" customFormat="1" ht="15" customHeight="1" x14ac:dyDescent="0.25">
      <c r="B313" s="8" t="s">
        <v>525</v>
      </c>
      <c r="C313" s="8" t="s">
        <v>526</v>
      </c>
      <c r="D313" s="7"/>
      <c r="E313" s="7"/>
      <c r="F313" s="7"/>
      <c r="G313" s="7"/>
    </row>
    <row r="314" spans="1:7" ht="15" customHeight="1" x14ac:dyDescent="0.25">
      <c r="A314" s="11">
        <v>122</v>
      </c>
      <c r="B314" s="12" t="s">
        <v>527</v>
      </c>
      <c r="C314" s="11" t="s">
        <v>528</v>
      </c>
      <c r="D314" s="13" t="s">
        <v>96</v>
      </c>
      <c r="E314" s="14">
        <v>135</v>
      </c>
      <c r="F314" s="15"/>
      <c r="G314" s="14">
        <f>F314*E314</f>
        <v>0</v>
      </c>
    </row>
    <row r="315" spans="1:7" s="1" customFormat="1" x14ac:dyDescent="0.25">
      <c r="C315" s="21" t="s">
        <v>529</v>
      </c>
      <c r="D315" s="21"/>
      <c r="E315" s="21"/>
      <c r="F315" s="21"/>
      <c r="G315" s="10">
        <f>SUM(G314:G314)</f>
        <v>0</v>
      </c>
    </row>
    <row r="316" spans="1:7" s="1" customFormat="1" x14ac:dyDescent="0.25">
      <c r="C316" s="21" t="s">
        <v>530</v>
      </c>
      <c r="D316" s="21"/>
      <c r="E316" s="21"/>
      <c r="F316" s="21"/>
      <c r="G316" s="10">
        <f>G315</f>
        <v>0</v>
      </c>
    </row>
    <row r="317" spans="1:7" s="2" customFormat="1" ht="15" customHeight="1" x14ac:dyDescent="0.25">
      <c r="B317" s="8" t="s">
        <v>531</v>
      </c>
      <c r="C317" s="8" t="s">
        <v>532</v>
      </c>
      <c r="D317" s="7"/>
      <c r="E317" s="7"/>
      <c r="F317" s="7"/>
      <c r="G317" s="7"/>
    </row>
    <row r="318" spans="1:7" s="2" customFormat="1" ht="15" customHeight="1" x14ac:dyDescent="0.25">
      <c r="B318" s="8" t="s">
        <v>533</v>
      </c>
      <c r="C318" s="8" t="s">
        <v>534</v>
      </c>
      <c r="D318" s="7"/>
      <c r="E318" s="7"/>
      <c r="F318" s="7"/>
      <c r="G318" s="7"/>
    </row>
    <row r="319" spans="1:7" ht="15" customHeight="1" x14ac:dyDescent="0.25">
      <c r="A319" s="11">
        <v>123</v>
      </c>
      <c r="B319" s="12" t="s">
        <v>535</v>
      </c>
      <c r="C319" s="11" t="s">
        <v>536</v>
      </c>
      <c r="D319" s="13" t="s">
        <v>76</v>
      </c>
      <c r="E319" s="14">
        <v>3</v>
      </c>
      <c r="F319" s="15"/>
      <c r="G319" s="14">
        <f>F319*E319</f>
        <v>0</v>
      </c>
    </row>
    <row r="320" spans="1:7" s="1" customFormat="1" x14ac:dyDescent="0.25">
      <c r="C320" s="21" t="s">
        <v>537</v>
      </c>
      <c r="D320" s="21"/>
      <c r="E320" s="21"/>
      <c r="F320" s="21"/>
      <c r="G320" s="10">
        <f>SUM(G319:G319)</f>
        <v>0</v>
      </c>
    </row>
    <row r="321" spans="3:8" s="1" customFormat="1" x14ac:dyDescent="0.25">
      <c r="C321" s="21" t="s">
        <v>538</v>
      </c>
      <c r="D321" s="21"/>
      <c r="E321" s="21"/>
      <c r="F321" s="21"/>
      <c r="G321" s="10">
        <f>G320</f>
        <v>0</v>
      </c>
    </row>
    <row r="322" spans="3:8" s="1" customFormat="1" x14ac:dyDescent="0.25">
      <c r="C322" s="9" t="s">
        <v>539</v>
      </c>
      <c r="D322" s="9"/>
      <c r="E322" s="9"/>
      <c r="F322" s="9"/>
      <c r="G322" s="16">
        <f>G316+G321</f>
        <v>0</v>
      </c>
    </row>
    <row r="323" spans="3:8" s="1" customFormat="1" ht="20.100000000000001" customHeight="1" x14ac:dyDescent="0.25">
      <c r="C323" s="21" t="s">
        <v>540</v>
      </c>
      <c r="D323" s="21"/>
      <c r="E323" s="21"/>
      <c r="F323" s="21"/>
      <c r="G323" s="10">
        <f>G10+G58+G219+G253+G264+G273+G283+G298+G309+G322</f>
        <v>0</v>
      </c>
    </row>
    <row r="326" spans="3:8" s="1" customFormat="1" ht="30" customHeight="1" x14ac:dyDescent="0.25">
      <c r="C326" s="22" t="s">
        <v>541</v>
      </c>
      <c r="D326" s="22"/>
      <c r="E326" s="22"/>
      <c r="F326" s="22"/>
      <c r="G326" s="22"/>
    </row>
    <row r="328" spans="3:8" ht="30" customHeight="1" x14ac:dyDescent="0.25">
      <c r="C328" s="19" t="s">
        <v>542</v>
      </c>
      <c r="D328" s="19"/>
      <c r="E328" s="19"/>
      <c r="F328" s="19"/>
      <c r="G328" s="17">
        <f>G323</f>
        <v>0</v>
      </c>
    </row>
    <row r="329" spans="3:8" ht="30" customHeight="1" x14ac:dyDescent="0.25">
      <c r="C329" s="19" t="s">
        <v>543</v>
      </c>
      <c r="D329" s="19"/>
      <c r="E329" s="19"/>
      <c r="F329" s="19"/>
      <c r="G329" s="17">
        <v>0</v>
      </c>
    </row>
    <row r="330" spans="3:8" ht="30" customHeight="1" x14ac:dyDescent="0.25">
      <c r="C330" s="19" t="s">
        <v>544</v>
      </c>
      <c r="D330" s="19"/>
      <c r="E330" s="19"/>
      <c r="F330" s="19"/>
      <c r="G330" s="17">
        <f>G329+G328</f>
        <v>0</v>
      </c>
    </row>
    <row r="331" spans="3:8" ht="30" customHeight="1" x14ac:dyDescent="0.25">
      <c r="C331" s="19" t="s">
        <v>545</v>
      </c>
      <c r="D331" s="19"/>
      <c r="E331" s="19"/>
      <c r="F331" s="19"/>
      <c r="G331" s="17" t="s">
        <v>549</v>
      </c>
      <c r="H331" t="s">
        <v>550</v>
      </c>
    </row>
    <row r="332" spans="3:8" ht="30" customHeight="1" x14ac:dyDescent="0.25">
      <c r="C332" s="19" t="s">
        <v>546</v>
      </c>
      <c r="D332" s="19"/>
      <c r="E332" s="19"/>
      <c r="F332" s="19"/>
      <c r="G332" s="18" t="e">
        <f>(1-(G330/G331))</f>
        <v>#VALUE!</v>
      </c>
    </row>
    <row r="333" spans="3:8" ht="30" customHeight="1" x14ac:dyDescent="0.25">
      <c r="C333" s="19" t="s">
        <v>547</v>
      </c>
      <c r="D333" s="19"/>
      <c r="E333" s="19"/>
      <c r="F333" s="19"/>
      <c r="G333" s="17">
        <v>0</v>
      </c>
    </row>
    <row r="334" spans="3:8" ht="30" customHeight="1" x14ac:dyDescent="0.25">
      <c r="C334" s="20" t="s">
        <v>548</v>
      </c>
      <c r="D334" s="19"/>
      <c r="E334" s="19"/>
      <c r="F334" s="19"/>
      <c r="G334" s="17">
        <f>G323</f>
        <v>0</v>
      </c>
    </row>
    <row r="336" spans="3:8" x14ac:dyDescent="0.25">
      <c r="C336" s="1" t="s">
        <v>551</v>
      </c>
    </row>
    <row r="338" spans="3:3" ht="24.95" customHeight="1" x14ac:dyDescent="0.25">
      <c r="C338" t="s">
        <v>552</v>
      </c>
    </row>
    <row r="340" spans="3:3" ht="24.95" customHeight="1" x14ac:dyDescent="0.25">
      <c r="C340" t="s">
        <v>553</v>
      </c>
    </row>
    <row r="342" spans="3:3" ht="24.95" customHeight="1" x14ac:dyDescent="0.25">
      <c r="C342" t="s">
        <v>554</v>
      </c>
    </row>
    <row r="344" spans="3:3" ht="24.95" customHeight="1" x14ac:dyDescent="0.25">
      <c r="C344" t="s">
        <v>554</v>
      </c>
    </row>
    <row r="346" spans="3:3" ht="24.95" customHeight="1" x14ac:dyDescent="0.25">
      <c r="C346" t="s">
        <v>554</v>
      </c>
    </row>
    <row r="348" spans="3:3" ht="24.95" customHeight="1" x14ac:dyDescent="0.25">
      <c r="C348" t="s">
        <v>554</v>
      </c>
    </row>
    <row r="350" spans="3:3" ht="24.95" customHeight="1" x14ac:dyDescent="0.25">
      <c r="C350" t="s">
        <v>554</v>
      </c>
    </row>
  </sheetData>
  <sheetProtection algorithmName="SHA-512" hashValue="tD0UzmnpzAjBjnzsRpFwelVszPi82q8By7K1ZEouEd8vPWeOL0+NYDSRAMx0wJjRIy98LSJnZ1Wfc+z6vkY9xQ==" saltValue="kX/9fcz/yqHS61sUHUq4Ww==" spinCount="100000" sheet="1" objects="1" scenarios="1"/>
  <mergeCells count="101">
    <mergeCell ref="A1:G1"/>
    <mergeCell ref="A3:G3"/>
    <mergeCell ref="C10:F10"/>
    <mergeCell ref="C19:F19"/>
    <mergeCell ref="C20:F20"/>
    <mergeCell ref="C24:F24"/>
    <mergeCell ref="C57:F57"/>
    <mergeCell ref="C58:F58"/>
    <mergeCell ref="C64:F64"/>
    <mergeCell ref="C72:F72"/>
    <mergeCell ref="C73:F73"/>
    <mergeCell ref="C78:F78"/>
    <mergeCell ref="C27:F27"/>
    <mergeCell ref="C33:F33"/>
    <mergeCell ref="C34:F34"/>
    <mergeCell ref="C41:F41"/>
    <mergeCell ref="C52:F52"/>
    <mergeCell ref="C56:F56"/>
    <mergeCell ref="C108:F108"/>
    <mergeCell ref="C112:F112"/>
    <mergeCell ref="C118:F118"/>
    <mergeCell ref="C121:F121"/>
    <mergeCell ref="C122:F122"/>
    <mergeCell ref="C126:F126"/>
    <mergeCell ref="C85:F85"/>
    <mergeCell ref="C91:F91"/>
    <mergeCell ref="C97:F97"/>
    <mergeCell ref="C98:F98"/>
    <mergeCell ref="C102:F102"/>
    <mergeCell ref="C105:F105"/>
    <mergeCell ref="C148:F148"/>
    <mergeCell ref="C152:F152"/>
    <mergeCell ref="C155:F155"/>
    <mergeCell ref="C158:F158"/>
    <mergeCell ref="C161:F161"/>
    <mergeCell ref="C162:F162"/>
    <mergeCell ref="C129:F129"/>
    <mergeCell ref="C135:F135"/>
    <mergeCell ref="C136:F136"/>
    <mergeCell ref="C140:F140"/>
    <mergeCell ref="C143:F143"/>
    <mergeCell ref="C147:F147"/>
    <mergeCell ref="C187:F187"/>
    <mergeCell ref="C191:F191"/>
    <mergeCell ref="C195:F195"/>
    <mergeCell ref="C199:F199"/>
    <mergeCell ref="C206:F206"/>
    <mergeCell ref="C209:F209"/>
    <mergeCell ref="C167:F167"/>
    <mergeCell ref="C168:F168"/>
    <mergeCell ref="C173:F173"/>
    <mergeCell ref="C177:F177"/>
    <mergeCell ref="C183:F183"/>
    <mergeCell ref="C186:F186"/>
    <mergeCell ref="C231:F231"/>
    <mergeCell ref="C234:F234"/>
    <mergeCell ref="C238:F238"/>
    <mergeCell ref="C239:F239"/>
    <mergeCell ref="C243:F243"/>
    <mergeCell ref="C246:F246"/>
    <mergeCell ref="C213:F213"/>
    <mergeCell ref="C217:F217"/>
    <mergeCell ref="C218:F218"/>
    <mergeCell ref="C219:F219"/>
    <mergeCell ref="C225:F225"/>
    <mergeCell ref="C226:F226"/>
    <mergeCell ref="C263:F263"/>
    <mergeCell ref="C264:F264"/>
    <mergeCell ref="C271:F271"/>
    <mergeCell ref="C272:F272"/>
    <mergeCell ref="C273:F273"/>
    <mergeCell ref="C281:F281"/>
    <mergeCell ref="C247:F247"/>
    <mergeCell ref="C251:F251"/>
    <mergeCell ref="C252:F252"/>
    <mergeCell ref="C253:F253"/>
    <mergeCell ref="C259:F259"/>
    <mergeCell ref="C262:F262"/>
    <mergeCell ref="C304:F304"/>
    <mergeCell ref="C307:F307"/>
    <mergeCell ref="C308:F308"/>
    <mergeCell ref="C309:F309"/>
    <mergeCell ref="C315:F315"/>
    <mergeCell ref="C316:F316"/>
    <mergeCell ref="C282:F282"/>
    <mergeCell ref="C283:F283"/>
    <mergeCell ref="C291:F291"/>
    <mergeCell ref="C296:F296"/>
    <mergeCell ref="C297:F297"/>
    <mergeCell ref="C298:F298"/>
    <mergeCell ref="C330:F330"/>
    <mergeCell ref="C331:F331"/>
    <mergeCell ref="C332:F332"/>
    <mergeCell ref="C333:F333"/>
    <mergeCell ref="C334:F334"/>
    <mergeCell ref="C320:F320"/>
    <mergeCell ref="C321:F321"/>
    <mergeCell ref="C323:F323"/>
    <mergeCell ref="C326:G326"/>
    <mergeCell ref="C328:F328"/>
    <mergeCell ref="C329:F32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Plan Team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name</dc:creator>
  <cp:lastModifiedBy>User name</cp:lastModifiedBy>
  <dcterms:created xsi:type="dcterms:W3CDTF">2021-03-06T15:51:46Z</dcterms:created>
  <dcterms:modified xsi:type="dcterms:W3CDTF">2021-03-07T11:00:57Z</dcterms:modified>
</cp:coreProperties>
</file>