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howInkAnnotation="0"/>
  <mc:AlternateContent xmlns:mc="http://schemas.openxmlformats.org/markup-compatibility/2006">
    <mc:Choice Requires="x15">
      <x15ac:absPath xmlns:x15ac="http://schemas.microsoft.com/office/spreadsheetml/2010/11/ac" url="C:\Users\evratsch_bzgvin\Desktop\"/>
    </mc:Choice>
  </mc:AlternateContent>
  <xr:revisionPtr revIDLastSave="0" documentId="8_{95FACBF2-A1BF-4D30-8C7D-A7C1DEAFE2DF}" xr6:coauthVersionLast="45" xr6:coauthVersionMax="45" xr10:uidLastSave="{00000000-0000-0000-0000-000000000000}"/>
  <bookViews>
    <workbookView xWindow="-120" yWindow="-120" windowWidth="29040" windowHeight="17640" xr2:uid="{00000000-000D-0000-FFFF-FFFF00000000}"/>
  </bookViews>
  <sheets>
    <sheet name="Sheet1" sheetId="1" r:id="rId1"/>
  </sheets>
  <definedNames>
    <definedName name="_xlnm._FilterDatabase" localSheetId="0" hidden="1">Sheet1!$G$2:$G$255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1" l="1"/>
  <c r="I10" i="1"/>
  <c r="I14" i="1"/>
  <c r="I18" i="1"/>
  <c r="I22" i="1"/>
  <c r="I26" i="1"/>
  <c r="I30" i="1"/>
  <c r="I34" i="1"/>
  <c r="I38" i="1"/>
  <c r="I42" i="1"/>
  <c r="I46" i="1"/>
  <c r="I50" i="1"/>
  <c r="I54" i="1"/>
  <c r="I58" i="1"/>
  <c r="I62" i="1"/>
  <c r="I66" i="1"/>
  <c r="I70" i="1"/>
  <c r="I74" i="1"/>
  <c r="I78" i="1"/>
  <c r="I82" i="1"/>
  <c r="I86" i="1"/>
  <c r="I90" i="1"/>
  <c r="I94" i="1"/>
  <c r="I98" i="1"/>
  <c r="I102" i="1"/>
  <c r="I106" i="1"/>
  <c r="I110" i="1"/>
  <c r="I114" i="1"/>
  <c r="I118" i="1"/>
  <c r="I122" i="1"/>
  <c r="I126" i="1"/>
  <c r="I130" i="1"/>
  <c r="I134" i="1"/>
  <c r="I138" i="1"/>
  <c r="I142" i="1"/>
  <c r="I146" i="1"/>
  <c r="I150" i="1"/>
  <c r="I154" i="1"/>
  <c r="I158" i="1"/>
  <c r="I162" i="1"/>
  <c r="I166" i="1"/>
  <c r="I170" i="1"/>
  <c r="I174" i="1"/>
  <c r="I178" i="1"/>
  <c r="I182" i="1"/>
  <c r="I186" i="1"/>
  <c r="I190" i="1"/>
  <c r="I194" i="1"/>
  <c r="I198" i="1"/>
  <c r="I202" i="1"/>
  <c r="I206" i="1"/>
  <c r="I210" i="1"/>
  <c r="I214" i="1"/>
  <c r="I218" i="1"/>
  <c r="I222" i="1"/>
  <c r="I226" i="1"/>
  <c r="I230" i="1"/>
  <c r="I234" i="1"/>
  <c r="I238" i="1"/>
  <c r="I242" i="1"/>
  <c r="I6" i="1"/>
  <c r="I246" i="1"/>
  <c r="I8" i="1"/>
  <c r="I9" i="1"/>
  <c r="I11" i="1"/>
  <c r="I12" i="1"/>
  <c r="I13" i="1"/>
  <c r="I15" i="1"/>
  <c r="I16" i="1"/>
  <c r="I17" i="1"/>
  <c r="I19" i="1"/>
  <c r="I20" i="1"/>
  <c r="I21" i="1"/>
  <c r="I23" i="1"/>
  <c r="I24" i="1"/>
  <c r="I25" i="1"/>
  <c r="I27" i="1"/>
  <c r="I28" i="1"/>
  <c r="I29" i="1"/>
  <c r="I31" i="1"/>
  <c r="I32" i="1"/>
  <c r="I33" i="1"/>
  <c r="I35" i="1"/>
  <c r="I36" i="1"/>
  <c r="I37" i="1"/>
  <c r="I39" i="1"/>
  <c r="I40" i="1"/>
  <c r="I41" i="1"/>
  <c r="I43" i="1"/>
  <c r="I44" i="1"/>
  <c r="I45" i="1"/>
  <c r="I47" i="1"/>
  <c r="I48" i="1"/>
  <c r="I49" i="1"/>
  <c r="I51" i="1"/>
  <c r="I52" i="1"/>
  <c r="I53" i="1"/>
  <c r="I55" i="1"/>
  <c r="I56" i="1"/>
  <c r="I57" i="1"/>
  <c r="I59" i="1"/>
  <c r="I60" i="1"/>
  <c r="I61" i="1"/>
  <c r="I63" i="1"/>
  <c r="I64" i="1"/>
  <c r="I65" i="1"/>
  <c r="I67" i="1"/>
  <c r="I68" i="1"/>
  <c r="I69" i="1"/>
  <c r="I71" i="1"/>
  <c r="I72" i="1"/>
  <c r="I73" i="1"/>
  <c r="I75" i="1"/>
  <c r="I76" i="1"/>
  <c r="I77" i="1"/>
  <c r="I79" i="1"/>
  <c r="I80" i="1"/>
  <c r="I81" i="1"/>
  <c r="I83" i="1"/>
  <c r="I84" i="1"/>
  <c r="I85" i="1"/>
  <c r="I87" i="1"/>
  <c r="I88" i="1"/>
  <c r="I89" i="1"/>
  <c r="I91" i="1"/>
  <c r="I92" i="1"/>
  <c r="I93" i="1"/>
  <c r="I95" i="1"/>
  <c r="I96" i="1"/>
  <c r="I97" i="1"/>
  <c r="I99" i="1"/>
  <c r="I100" i="1"/>
  <c r="I101" i="1"/>
  <c r="I103" i="1"/>
  <c r="I104" i="1"/>
  <c r="I105" i="1"/>
  <c r="I107" i="1"/>
  <c r="I108" i="1"/>
  <c r="I109" i="1"/>
  <c r="I111" i="1"/>
  <c r="I112" i="1"/>
  <c r="I113" i="1"/>
  <c r="I115" i="1"/>
  <c r="I116" i="1"/>
  <c r="I117" i="1"/>
  <c r="I119" i="1"/>
  <c r="I120" i="1"/>
  <c r="I121" i="1"/>
  <c r="I123" i="1"/>
  <c r="I124" i="1"/>
  <c r="I125" i="1"/>
  <c r="I127" i="1"/>
  <c r="I128" i="1"/>
  <c r="I129" i="1"/>
  <c r="I131" i="1"/>
  <c r="I132" i="1"/>
  <c r="I133" i="1"/>
  <c r="I135" i="1"/>
  <c r="I136" i="1"/>
  <c r="I137" i="1"/>
  <c r="I139" i="1"/>
  <c r="I140" i="1"/>
  <c r="I141" i="1"/>
  <c r="I143" i="1"/>
  <c r="I144" i="1"/>
  <c r="I145" i="1"/>
  <c r="I147" i="1"/>
  <c r="I148" i="1"/>
  <c r="I149" i="1"/>
  <c r="I151" i="1"/>
  <c r="I152" i="1"/>
  <c r="I153" i="1"/>
  <c r="I155" i="1"/>
  <c r="I156" i="1"/>
  <c r="I157" i="1"/>
  <c r="I159" i="1"/>
  <c r="I160" i="1"/>
  <c r="I161" i="1"/>
  <c r="I163" i="1"/>
  <c r="I164" i="1"/>
  <c r="I165" i="1"/>
  <c r="I167" i="1"/>
  <c r="I168" i="1"/>
  <c r="I169" i="1"/>
  <c r="I171" i="1"/>
  <c r="I172" i="1"/>
  <c r="I173" i="1"/>
  <c r="I175" i="1"/>
  <c r="I176" i="1"/>
  <c r="I177" i="1"/>
  <c r="I179" i="1"/>
  <c r="I180" i="1"/>
  <c r="I181" i="1"/>
  <c r="I183" i="1"/>
  <c r="I184" i="1"/>
  <c r="I185" i="1"/>
  <c r="I187" i="1"/>
  <c r="I188" i="1"/>
  <c r="I189" i="1"/>
  <c r="I191" i="1"/>
  <c r="I192" i="1"/>
  <c r="I193" i="1"/>
  <c r="I195" i="1"/>
  <c r="I196" i="1"/>
  <c r="I197" i="1"/>
  <c r="I199" i="1"/>
  <c r="I200" i="1"/>
  <c r="I201" i="1"/>
  <c r="I203" i="1"/>
  <c r="I204" i="1"/>
  <c r="I205" i="1"/>
  <c r="I207" i="1"/>
  <c r="I208" i="1"/>
  <c r="I209" i="1"/>
  <c r="I211" i="1"/>
  <c r="I212" i="1"/>
  <c r="I213" i="1"/>
  <c r="I215" i="1"/>
  <c r="I216" i="1"/>
  <c r="I217" i="1"/>
  <c r="I219" i="1"/>
  <c r="I220" i="1"/>
  <c r="I221" i="1"/>
  <c r="I223" i="1"/>
  <c r="I224" i="1"/>
  <c r="I225" i="1"/>
  <c r="I227" i="1"/>
  <c r="I228" i="1"/>
  <c r="I229" i="1"/>
  <c r="I231" i="1"/>
  <c r="I232" i="1"/>
  <c r="I233" i="1"/>
  <c r="I235" i="1"/>
  <c r="I236" i="1"/>
  <c r="I237" i="1"/>
  <c r="I239" i="1"/>
  <c r="I240" i="1"/>
  <c r="I241" i="1"/>
  <c r="I243" i="1"/>
  <c r="I244" i="1"/>
  <c r="I245" i="1"/>
  <c r="I247" i="1" l="1"/>
  <c r="H246" i="1"/>
  <c r="B7" i="1" l="1"/>
  <c r="B8" i="1" l="1"/>
  <c r="B9" i="1" s="1"/>
  <c r="I253" i="1" l="1"/>
  <c r="B10" i="1"/>
  <c r="B11" i="1" s="1"/>
  <c r="B12" i="1" l="1"/>
  <c r="B13" i="1" s="1"/>
  <c r="B14" i="1" l="1"/>
  <c r="B15" i="1" s="1"/>
  <c r="B16" i="1" l="1"/>
  <c r="B17" i="1" l="1"/>
  <c r="B18" i="1" l="1"/>
  <c r="B19" i="1" l="1"/>
  <c r="B20" i="1" l="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alcChain>
</file>

<file path=xl/sharedStrings.xml><?xml version="1.0" encoding="utf-8"?>
<sst xmlns="http://schemas.openxmlformats.org/spreadsheetml/2006/main" count="742" uniqueCount="519">
  <si>
    <t>m</t>
  </si>
  <si>
    <t>mc</t>
  </si>
  <si>
    <t>mq</t>
  </si>
  <si>
    <t>cad</t>
  </si>
  <si>
    <t>h§h</t>
  </si>
  <si>
    <t>mcm</t>
  </si>
  <si>
    <t>m§m</t>
  </si>
  <si>
    <t>t§t</t>
  </si>
  <si>
    <t>NP.43</t>
  </si>
  <si>
    <t>cm§cm</t>
  </si>
  <si>
    <t>corpo</t>
  </si>
  <si>
    <t>kg§kg</t>
  </si>
  <si>
    <t>m2§m2</t>
  </si>
  <si>
    <t>m3§m3</t>
  </si>
  <si>
    <t>m²§m²</t>
  </si>
  <si>
    <t>m³§m³</t>
  </si>
  <si>
    <t>nr§Nr</t>
  </si>
  <si>
    <t>NP.002</t>
  </si>
  <si>
    <t>NP.003</t>
  </si>
  <si>
    <t>NP.005</t>
  </si>
  <si>
    <t>NP.007</t>
  </si>
  <si>
    <t>NP.008</t>
  </si>
  <si>
    <t>NP.010</t>
  </si>
  <si>
    <t>NP.011</t>
  </si>
  <si>
    <t>NP.012</t>
  </si>
  <si>
    <t>NP.017</t>
  </si>
  <si>
    <t>NP.018</t>
  </si>
  <si>
    <t>NP.020</t>
  </si>
  <si>
    <t>NP.022</t>
  </si>
  <si>
    <t>NP.023</t>
  </si>
  <si>
    <t>NP.024</t>
  </si>
  <si>
    <t>NP.025</t>
  </si>
  <si>
    <t>NP.026</t>
  </si>
  <si>
    <t>NP.028</t>
  </si>
  <si>
    <t>NP.029</t>
  </si>
  <si>
    <t>NP.030</t>
  </si>
  <si>
    <t>NP.032</t>
  </si>
  <si>
    <t>NP.033</t>
  </si>
  <si>
    <t>NP.034</t>
  </si>
  <si>
    <t>NP.035</t>
  </si>
  <si>
    <t>NP.036</t>
  </si>
  <si>
    <t>NP.037</t>
  </si>
  <si>
    <t>NP.039</t>
  </si>
  <si>
    <t>NP.040</t>
  </si>
  <si>
    <t>NP.041</t>
  </si>
  <si>
    <t>NP.042</t>
  </si>
  <si>
    <t>SIC.01</t>
  </si>
  <si>
    <t>cad§St</t>
  </si>
  <si>
    <t xml:space="preserve">NP.001 </t>
  </si>
  <si>
    <t>Tariffa</t>
  </si>
  <si>
    <t>a corpo</t>
  </si>
  <si>
    <t>cadauno</t>
  </si>
  <si>
    <t>NP.004.b</t>
  </si>
  <si>
    <t>NP.004.f</t>
  </si>
  <si>
    <t>NP.006.d</t>
  </si>
  <si>
    <t>NP.015.b</t>
  </si>
  <si>
    <t>NP.016.b</t>
  </si>
  <si>
    <t>NP.016.c</t>
  </si>
  <si>
    <t>NP.016.d</t>
  </si>
  <si>
    <t>NP.016.f</t>
  </si>
  <si>
    <t>NP.016.g</t>
  </si>
  <si>
    <t>NP.031.a</t>
  </si>
  <si>
    <t>NP.031.b</t>
  </si>
  <si>
    <t>NP.038.a</t>
  </si>
  <si>
    <t>NP.038.b</t>
  </si>
  <si>
    <t>Quantità</t>
  </si>
  <si>
    <t>a c§psch</t>
  </si>
  <si>
    <t xml:space="preserve">NP.004.c </t>
  </si>
  <si>
    <t xml:space="preserve">NP.004.g </t>
  </si>
  <si>
    <t xml:space="preserve">NP.006.a </t>
  </si>
  <si>
    <t xml:space="preserve">NP.016.a </t>
  </si>
  <si>
    <t xml:space="preserve">NP.016.e </t>
  </si>
  <si>
    <t>NP.004.a.1</t>
  </si>
  <si>
    <t>NP.004.a.2</t>
  </si>
  <si>
    <t>NP.004.a.3</t>
  </si>
  <si>
    <t>NP.004.d.1</t>
  </si>
  <si>
    <t>NP.004.d.2</t>
  </si>
  <si>
    <t>NP.006.c.1</t>
  </si>
  <si>
    <t>NP.006.c.2</t>
  </si>
  <si>
    <t>NP.006.c.3</t>
  </si>
  <si>
    <t>NP.006.e.2</t>
  </si>
  <si>
    <t>NP.009.a.1</t>
  </si>
  <si>
    <t>NP.009.a.2</t>
  </si>
  <si>
    <t>NP.009.a.3</t>
  </si>
  <si>
    <t>NP.009.a.4</t>
  </si>
  <si>
    <t>NP.009.a.5</t>
  </si>
  <si>
    <t>NP.009.a.6</t>
  </si>
  <si>
    <t>NP.009.a.7</t>
  </si>
  <si>
    <t>NP.009.a.8</t>
  </si>
  <si>
    <t>NP.009.a.9</t>
  </si>
  <si>
    <t>NP.013.a.2</t>
  </si>
  <si>
    <t>NP.013.a.3</t>
  </si>
  <si>
    <t>NP.013.a.4</t>
  </si>
  <si>
    <t>NP.013.a.5</t>
  </si>
  <si>
    <t>NP.014.a.1</t>
  </si>
  <si>
    <t>NP.014.a.2</t>
  </si>
  <si>
    <t>NP.015.a.1</t>
  </si>
  <si>
    <t>NP.015.a.2</t>
  </si>
  <si>
    <t>NP.015.a.3</t>
  </si>
  <si>
    <t>NP.015.a.4</t>
  </si>
  <si>
    <t>NP.015.a.5</t>
  </si>
  <si>
    <t>NP.015.a.6</t>
  </si>
  <si>
    <t>NP.015.a.7</t>
  </si>
  <si>
    <t>NP.015.a.8</t>
  </si>
  <si>
    <t>NP.015.c.1</t>
  </si>
  <si>
    <t>NP.015.c.2</t>
  </si>
  <si>
    <t>01.01.04.02</t>
  </si>
  <si>
    <t>02.19.09.03</t>
  </si>
  <si>
    <t>51.01.01.02</t>
  </si>
  <si>
    <t>51.01.02.03</t>
  </si>
  <si>
    <t>53.11.08.01</t>
  </si>
  <si>
    <t>54.01.01.01</t>
  </si>
  <si>
    <t>54.30.02.01</t>
  </si>
  <si>
    <t>54.45.01.02</t>
  </si>
  <si>
    <t>54.45.02.01</t>
  </si>
  <si>
    <t>54.45.02.03</t>
  </si>
  <si>
    <t>67.05.05.01</t>
  </si>
  <si>
    <t>70.05.20.05</t>
  </si>
  <si>
    <t>70.10.15.05</t>
  </si>
  <si>
    <t>85.05.05.05</t>
  </si>
  <si>
    <t>85.05.10.01</t>
  </si>
  <si>
    <t>96.01.01.01</t>
  </si>
  <si>
    <t xml:space="preserve">NP.006.b.1 </t>
  </si>
  <si>
    <t xml:space="preserve">NP.006.b.2 </t>
  </si>
  <si>
    <t xml:space="preserve">NP.006.c.4 </t>
  </si>
  <si>
    <t xml:space="preserve">NP.006.e.1 </t>
  </si>
  <si>
    <t xml:space="preserve">NP.013.a.1 </t>
  </si>
  <si>
    <t>01.02.02.02.e</t>
  </si>
  <si>
    <t>02.01.03.01.k</t>
  </si>
  <si>
    <t>02.02.03.01.a</t>
  </si>
  <si>
    <t>02.02.05.01.b</t>
  </si>
  <si>
    <t>02.04.01.01.b</t>
  </si>
  <si>
    <t>02.04.10.01.b</t>
  </si>
  <si>
    <t>02.04.10.05.e</t>
  </si>
  <si>
    <t>02.04.20.02.a</t>
  </si>
  <si>
    <t>02.05.01.01.a</t>
  </si>
  <si>
    <t>02.10.04.02.b</t>
  </si>
  <si>
    <t>02.16.05.01.d</t>
  </si>
  <si>
    <t>02.16.05.02.b</t>
  </si>
  <si>
    <t>02.16.05.02.e</t>
  </si>
  <si>
    <t>03.01.01.01.a</t>
  </si>
  <si>
    <t>03.01.01.01.f</t>
  </si>
  <si>
    <t>04.01.03.01.a</t>
  </si>
  <si>
    <t>04.01.03.01.b</t>
  </si>
  <si>
    <t>15.04.11.01.b</t>
  </si>
  <si>
    <t>15.04.11.01.e</t>
  </si>
  <si>
    <t>15.04.11.01.h</t>
  </si>
  <si>
    <t>15.04.11.01.i</t>
  </si>
  <si>
    <t>15.04.11.01.m</t>
  </si>
  <si>
    <t>15.04.11.02.b</t>
  </si>
  <si>
    <t>15.04.11.02.e</t>
  </si>
  <si>
    <t>15.04.11.03.b</t>
  </si>
  <si>
    <t>15.04.11.03.e</t>
  </si>
  <si>
    <t>51.02.05.11.A</t>
  </si>
  <si>
    <t>51.04.43.10.M</t>
  </si>
  <si>
    <t>51.04.44.07.A</t>
  </si>
  <si>
    <t>51.04.44.07.B</t>
  </si>
  <si>
    <t>51.04.44.07.C</t>
  </si>
  <si>
    <t>51.04.44.07.D</t>
  </si>
  <si>
    <t>51.04.44.07.E</t>
  </si>
  <si>
    <t>51.04.44.07.F</t>
  </si>
  <si>
    <t>51.04.45.66.C</t>
  </si>
  <si>
    <t>51.04.51.05.B</t>
  </si>
  <si>
    <t>51.04.53.01.P</t>
  </si>
  <si>
    <t>51.04.53.03.K</t>
  </si>
  <si>
    <t>53.05.01.01.A</t>
  </si>
  <si>
    <t>53.10.12.01.A</t>
  </si>
  <si>
    <t>53.11.12.01.A</t>
  </si>
  <si>
    <t>54.01.02.01.A</t>
  </si>
  <si>
    <t>54.01.90.50.A</t>
  </si>
  <si>
    <t>54.01.90.50.C</t>
  </si>
  <si>
    <t>54.02.03.15.A</t>
  </si>
  <si>
    <t>54.02.10.02.I</t>
  </si>
  <si>
    <t>54.02.10.02.K</t>
  </si>
  <si>
    <t>54.02.10.02.M</t>
  </si>
  <si>
    <t>54.02.10.02.R</t>
  </si>
  <si>
    <t>54.02.10.02.S</t>
  </si>
  <si>
    <t>54.02.10.02.Y</t>
  </si>
  <si>
    <t>54.02.20.03.A</t>
  </si>
  <si>
    <t>54.02.20.15.A</t>
  </si>
  <si>
    <t>54.10.01.01.A</t>
  </si>
  <si>
    <t>54.10.02.05.A</t>
  </si>
  <si>
    <t>54.10.03.15.A</t>
  </si>
  <si>
    <t>54.14.01.01.H</t>
  </si>
  <si>
    <t>54.16.01.01.D</t>
  </si>
  <si>
    <t>54.16.02.05.D</t>
  </si>
  <si>
    <t>54.16.03.01.D</t>
  </si>
  <si>
    <t>54.16.03.20.A</t>
  </si>
  <si>
    <t>54.30.01.01.A</t>
  </si>
  <si>
    <t>54.30.03.05.A</t>
  </si>
  <si>
    <t>54.30.05.01.B</t>
  </si>
  <si>
    <t>55.02.05.01.B</t>
  </si>
  <si>
    <t>56.01.01.01.A</t>
  </si>
  <si>
    <t>56.01.01.01.B</t>
  </si>
  <si>
    <t>58.03.01.04.B</t>
  </si>
  <si>
    <t>59.25.02.02.B</t>
  </si>
  <si>
    <t>67.05.05.02.A</t>
  </si>
  <si>
    <t>67.05.05.03.A</t>
  </si>
  <si>
    <t>70.10.05.15.D</t>
  </si>
  <si>
    <t>71.05.03.01.A</t>
  </si>
  <si>
    <t>71.05.03.02.A</t>
  </si>
  <si>
    <t>75.01.02.10.A</t>
  </si>
  <si>
    <t>75.01.02.10.B</t>
  </si>
  <si>
    <t>75.01.02.10.C</t>
  </si>
  <si>
    <t>75.01.02.10.D</t>
  </si>
  <si>
    <t>75.01.02.10.E</t>
  </si>
  <si>
    <t>75.01.02.10.F</t>
  </si>
  <si>
    <t>75.01.02.10.G</t>
  </si>
  <si>
    <t>75.01.02.20.A</t>
  </si>
  <si>
    <t>75.01.02.20.B</t>
  </si>
  <si>
    <t>75.03.02.66.A</t>
  </si>
  <si>
    <t>75.03.02.66.B</t>
  </si>
  <si>
    <t>75.03.02.66.C</t>
  </si>
  <si>
    <t>75.03.02.66.D</t>
  </si>
  <si>
    <t>75.03.02.66.E</t>
  </si>
  <si>
    <t>75.10.01.30.A</t>
  </si>
  <si>
    <t>75.10.01.30.E</t>
  </si>
  <si>
    <t>75.10.01.30.G</t>
  </si>
  <si>
    <t>75.10.01.30.I</t>
  </si>
  <si>
    <t>75.10.01.39.F</t>
  </si>
  <si>
    <t>75.10.02.20.C</t>
  </si>
  <si>
    <t>75.10.02.20.D</t>
  </si>
  <si>
    <t>75.10.02.20.L</t>
  </si>
  <si>
    <t>75.10.04.05.B</t>
  </si>
  <si>
    <t>77.01.02.01.C</t>
  </si>
  <si>
    <t>77.06.01.01.A</t>
  </si>
  <si>
    <t>77.06.01.01.C</t>
  </si>
  <si>
    <t>77.06.01.01.D</t>
  </si>
  <si>
    <t>77.06.01.01.F</t>
  </si>
  <si>
    <t>77.06.01.01.K</t>
  </si>
  <si>
    <t>77.12.01.01.B</t>
  </si>
  <si>
    <t>78.01.01.01.A</t>
  </si>
  <si>
    <t>78.01.01.01.C</t>
  </si>
  <si>
    <t>78.01.01.21.A</t>
  </si>
  <si>
    <t>78.01.01.21.D</t>
  </si>
  <si>
    <t>78.01.01.23.D</t>
  </si>
  <si>
    <t>78.02.01.06.A</t>
  </si>
  <si>
    <t>80.01.01.01.K</t>
  </si>
  <si>
    <t>80.01.01.01.L</t>
  </si>
  <si>
    <t>80.01.01.01.M</t>
  </si>
  <si>
    <t>80.01.01.01.O</t>
  </si>
  <si>
    <t>80.01.02.03.A</t>
  </si>
  <si>
    <t>80.01.02.03.E</t>
  </si>
  <si>
    <t>80.01.02.03.G</t>
  </si>
  <si>
    <t>80.01.08.10.F</t>
  </si>
  <si>
    <t>80.01.10.06.A</t>
  </si>
  <si>
    <t>80.01.10.06.B</t>
  </si>
  <si>
    <t>80.05.01.01.E</t>
  </si>
  <si>
    <t>81.01.02.01.G</t>
  </si>
  <si>
    <t>85.05.01.01.B</t>
  </si>
  <si>
    <t>85.05.10.16.A</t>
  </si>
  <si>
    <t>85.05.10.22.A</t>
  </si>
  <si>
    <t>86.12.02.02.D</t>
  </si>
  <si>
    <t>87.05.05.05.A</t>
  </si>
  <si>
    <t>87.05.05.15.B</t>
  </si>
  <si>
    <t>87.10.15.05.E</t>
  </si>
  <si>
    <t>87.10.70.05.A</t>
  </si>
  <si>
    <t>87.35.05.10.D</t>
  </si>
  <si>
    <t>87.35.10.05.D</t>
  </si>
  <si>
    <t>90.15.25.05.C</t>
  </si>
  <si>
    <t>E.03.010.010.a</t>
  </si>
  <si>
    <t>E.03.030.010.a</t>
  </si>
  <si>
    <t>L.19.010.010.m</t>
  </si>
  <si>
    <t>idem c.s. ...16 DN 65</t>
  </si>
  <si>
    <t>idem c.s. ...16 DN 80</t>
  </si>
  <si>
    <t>idem c.s. ...DN mm 63</t>
  </si>
  <si>
    <t>idem c.s. ...DN mm 90</t>
  </si>
  <si>
    <t>idem c.s. ...16 DN 100</t>
  </si>
  <si>
    <t>idem c.s. ...16 DN 150</t>
  </si>
  <si>
    <t>idem c.s. ...16 DN 200</t>
  </si>
  <si>
    <t>idem c.s. ...DN mm 125</t>
  </si>
  <si>
    <t>idem c.s. ...- DN mm 80</t>
  </si>
  <si>
    <t>idem c.s. ...- DN mm 100</t>
  </si>
  <si>
    <t>idem c.s. ...- DN mm 125</t>
  </si>
  <si>
    <t>idem c.s. ...- DN mm 150</t>
  </si>
  <si>
    <t>idem c.s. ...- DN mm 200</t>
  </si>
  <si>
    <t>idem c.s. ...- DN mm 250</t>
  </si>
  <si>
    <t>idem c.s. ...D = Ø 152 mm</t>
  </si>
  <si>
    <t>idem c.s. ...D = Ø 225 mm</t>
  </si>
  <si>
    <t>idem c.s. ...D = Ø 250 mm</t>
  </si>
  <si>
    <t>idem c.s. ...D = Ø 600 mm</t>
  </si>
  <si>
    <t>idem c.s. ...fino a 4,00 m</t>
  </si>
  <si>
    <t>idem c.s. ...fino a 4,50 m</t>
  </si>
  <si>
    <t>idem c.s. ...PN10-16 DN 100</t>
  </si>
  <si>
    <t>idem c.s. ...PN10-16 DN 125</t>
  </si>
  <si>
    <t>idem c.s. ...PN10-16 DN 150</t>
  </si>
  <si>
    <t>idem c.s. ...PN10-16 DN 200</t>
  </si>
  <si>
    <t>idem c.s. ...- PN 16 DN mm 40</t>
  </si>
  <si>
    <t>idem c.s. ...- PN 16 DN mm 50</t>
  </si>
  <si>
    <t>idem c.s. ...UNI. DN 80 PN 10</t>
  </si>
  <si>
    <t>idem c.s. ...normali DN 3/4 "</t>
  </si>
  <si>
    <t>idem c.s. ...- PN 16 DN mm 200</t>
  </si>
  <si>
    <t>idem c.s. ...occorrente: DN 110/94</t>
  </si>
  <si>
    <t>idem c.s. ...D = da Ø 102 a Ø 132mm</t>
  </si>
  <si>
    <t>idem c.s. ...filettato DN 2 " PN 10</t>
  </si>
  <si>
    <t>idem c.s. ...filettato DN 3 " PN 10</t>
  </si>
  <si>
    <t>idem c.s. ...descritto larghezza 300 mm</t>
  </si>
  <si>
    <t>idem c.s. ...dimensioni (bxh) 200x100 mm</t>
  </si>
  <si>
    <t>idem c.s. ...dimensioni (bxh) 600x100 mm</t>
  </si>
  <si>
    <t>idem c.s. ...dimensioni (bxh) 300x50/75 mm</t>
  </si>
  <si>
    <t>Operaio specializzato§Spezialisierter Arbeiter</t>
  </si>
  <si>
    <t>idem c.s. ...mm. carico 400 kN peso 170/180 kg</t>
  </si>
  <si>
    <t>Operaio qualificato§Qualifizierter Facharbeiter</t>
  </si>
  <si>
    <t>Oneri per l'attuazione delle misure di cui al PSC</t>
  </si>
  <si>
    <t>idem c.s. ...16 DN 80 - con bicchieri antisfilamento</t>
  </si>
  <si>
    <t>idem c.s. ...occorrente: luce: 600x600 mm, ca. 33 kg</t>
  </si>
  <si>
    <t>idem c.s. ...16 DN 100 - con bicchieri antisfilamento</t>
  </si>
  <si>
    <t>idem c.s. ...16 DN 150 - con bicchieri antisfilamento</t>
  </si>
  <si>
    <t>Pozzetto 0,10 bar 30 x 30 cm§Schacht 0,10 bar 30 x 30 cm</t>
  </si>
  <si>
    <t>Pozzetto 0,10 bar 50 x 50 cm§Schacht 0,10 bar 50 x 50 cm</t>
  </si>
  <si>
    <t>Pozzetto 0,10 bar 60 x 60 cm§Schacht 0,10 bar 60 x 60 cm</t>
  </si>
  <si>
    <t>Pozzetto 0,10 bar 80 x 80 cm§Schacht 0,10 bar 80 x 80 cm</t>
  </si>
  <si>
    <t>Pozzetto 0,10 bar 100 x 100 cm§Schacht 0,10 bar 100 x 100 cm</t>
  </si>
  <si>
    <t>Tubo di PVC per fognatura DN 125§PVC-Rohre für Kanalisation DN 125</t>
  </si>
  <si>
    <t>Sovrapprezzo per classe di esposizione XA XA1§Aufpreis für Expositionsklasse XA XA1</t>
  </si>
  <si>
    <t>Operaio di 4. livello - Settore impianti (elettricisti ed idraulici)§ Arbeiter 4. Stufe</t>
  </si>
  <si>
    <t>Pozzetto, a tenuta d'acqua 0,10 bar DN 1000 mm§Schacht, wasserdicht 0,10 bar DN 1000 mm</t>
  </si>
  <si>
    <t>Rimessa in opera di cordonata in pietra naturale§Wiedereinbau von Bordsteinen in Naturstein</t>
  </si>
  <si>
    <t>Rete elettrosaldata B450C, controllata in stabilimento§Baustahlgitter B450C, im Werk kontrolliert</t>
  </si>
  <si>
    <t>Tubo, rivestimento bituminoso pesante, PN 40 DN 600§Stahlrohr, schwere bituminöse Verkleidung, PN 40 DN 600</t>
  </si>
  <si>
    <t>Tubo per acquedotto, rivestimento pesante PN 40 - DN 50§Wasserleitungsrohr, schwere Verkleidung PN 40 - DN 50</t>
  </si>
  <si>
    <t>Coibentazione di tubi in ghisa sferoidale DN1 80 - DN2 200§Wärmedämmung von duktilen Gussrohren DN1 80 - DN2 200</t>
  </si>
  <si>
    <t>idem c.s. ...accessoria occorrente. protezione anticorrosione mediante zincatura a caldo per carpenteria pesante</t>
  </si>
  <si>
    <t>Tubo di polietilene PE100 per acquedotto - PN 16 DN mm 25§Polyäthylenrohr PE100 für Wasserleitung - PN 16 DN mm 25</t>
  </si>
  <si>
    <t>Pozzetto, s = 80 - 90 mm, a tenuta d'acqua 0,10 bar DN 1200 mm§Schacht, s = 80 - 90 mm, wasserdicht 0,10 bar DN 1200 mm</t>
  </si>
  <si>
    <t>Tubo di polietilene PE80 per gasdotto - MOP (bar) 5 DN mm 63§Polyäthylenrohr PE80 für Gasleitung - MOP (bar) 5 DN mm 63</t>
  </si>
  <si>
    <t>Fornitura di terra vegetale , priva di sassi e corpi estranei§Lieferung von Muttererde, frei von Steinen und Fremdkörpern</t>
  </si>
  <si>
    <t>Flangia cieca con foratura filettata (X), flangia PN10-16 DN 80§Blindflansch mit Gewindebohrung (X), Flansch PN10-16 DN 80</t>
  </si>
  <si>
    <t>Scavo di terra vegetale con mezzo meccanico e parzialmente manuale§Abhub von Mutterboden maschinell und teilweise händisch</t>
  </si>
  <si>
    <t>Tubo INOX AISI 304, elettrounito, calibrato, PN 16 DN 50§Stahlrohr INOX AISI 304, längsgeschweißt, kalibriert, PN 16 DN 50</t>
  </si>
  <si>
    <t>Flangia cieca con foratura filettata (X), flangia PN10-16 DN 125§Blindflansch mit Gewindebohrung (X), Flansch PN10-16 DN 125</t>
  </si>
  <si>
    <t>Materiale drenante, misurato in opera pezzatura 25 - 40 mm§Filtermaterial, im eingebauten Zustand gemessen Körnung 25 - 40 mm</t>
  </si>
  <si>
    <t>Tubo gas per acquedotto, serie e rivestimento normali DN 1/2 "§Gasrohr für Wasserleitung, Normalserie und -verkleidung DN 1/2 "</t>
  </si>
  <si>
    <t>Coibentazione di pezzi speciali in ghisa sferoidale DN1 80 - DN2 200§Wärmedämmung von duktilen Guss Formstücken DN1 80 - DN2 200</t>
  </si>
  <si>
    <t>braccio cilindrico non saldato sbraccio fino a 2,00 m, verniciato§Zylindrischer Ausleger, nahtlos Auslegung bis 2,00 m, Lackanstrich</t>
  </si>
  <si>
    <t>Taglio di pavimentazioni bituminose per spessori di pavimentazione fino a 10,00 cm§Schneiden von bituminösen Belägen Belagstärke bis 10,0 cm</t>
  </si>
  <si>
    <t>palo rastremato non saldato H oltre 6,00 m e fino a 10,00 m, verniciato§Gekröpfter Masten, nahtlos H über 6,00 m und bis 10,00 m, Lackanstrich</t>
  </si>
  <si>
    <t>Rimozione, cernita e pulizia di cordonate cordonate in pietra naturale§Ausbau, Sortierung und Reinigung von Randsteinen Randsteine aus Naturstein</t>
  </si>
  <si>
    <t>Demolizione di pavimentazione bituminosa spessore di pavimentazione fino a 10 cm§Abbruch von bituminöser Fahrbahndecke Belagstärke Stärke bis 10 cm</t>
  </si>
  <si>
    <t>Puntazza a croce 50/50/3 mm, zincata a fuoco. L = 1500 mm, zincato s = 70 Micron§Kreuzprofilerder 50/50/3 mm, feuerverzinkt L = 1500 mm, verzinkt s = 70 Mikron</t>
  </si>
  <si>
    <t>Spandimento e spianamento di terra vegetale, compost, torba spessore 16 - 25 cm§Ausbreiten und Verteilen von Muttererde, Kompost, Torf Schichtstärke 16 - 25 cm</t>
  </si>
  <si>
    <t>Demolizione di pavimentazione cementizia di qualunque classe, anche armata spessore fino a 10 cm§Abbruch von Betonbelag jedwelcher Festigkeitsklasse, auch bewehrt Stärke bis 10 cm</t>
  </si>
  <si>
    <t>Fondazione monolitica in conglomerato cementizio C 16/20 dimensioni L/B/H : 60/60/70 cm tubo D = 25 cm§Blockfundament aus Beton, Festigkeitsklasse C 16/20 Abmessungen L/B/H : 60/60/70 cm Rohr D = 25 cm</t>
  </si>
  <si>
    <t>Geotessuto a filo continuo._x000D_
Materiale: polietilene, poliestere, PVC e simili_x000D_
R = resistenza a trazione R 28,0 kN/m§Geotextil mit Endlosfaden._x000D_
Material: Polyäthylen, Polyester, PVC oder ähnliches_x000D_
R = Zugfestigkeit R 28,0 kN/m</t>
  </si>
  <si>
    <t>Sbadacchiatura per scavi con larghezza teorica fino a 3,00 m. I prezzi non sono cumulativi. per profondità fino a 3,00 m§Pölzungen für Aushübe mit theoretischer Breite bis 3,00 m. Die Preise sind nicht kumulativ. für Tiefen bis 3,00 m</t>
  </si>
  <si>
    <t>Fornitura e posa in opera di coperchi in acciaio elettrozincato per sistema portacavi sopra descritto larghezza 100 mm§Lieferung und Verlegung von Abdeckungen aus elektro-verzinktem Stahl für obig beschriebenes Kabelwannensystem Breite 100 mm</t>
  </si>
  <si>
    <t>Muratura in mattoni semipieni "Doppio UNI" (25 x 12 x 12) con malta di calce idraulica e cemento della classe M5. S 13 - 25 cm§Mauerwerk aus Lochziegeln, Format "Doppio UNI" (25 x 12 x 12) und Kalk/Zementmörtel der Mörtelgruppe M5. S 13 - 25 cm</t>
  </si>
  <si>
    <t>Fornitura e posa in opera Tubo INOX AISI 304, elettrounito, calibrato, PN 16 DN 125.L'installazione dovrà avvenire a perfetta regola d'arte secondo manuale di installazione del costruttore e secondo prescrizioni dellla norma tecnica di riferimento.</t>
  </si>
  <si>
    <t>Diritti di discarica per materiale di categoria 2/C; croste di asfalto senza impurità e fresato proveniente dalla pavimentazione stradale.§Deponiegebühren für Material der Deponieklasse 2/C; Asphaltschollen ohne Verunreinigungen und Fräsgut von Fahrbahnbelägen.</t>
  </si>
  <si>
    <t>Casseratura laterale per solette e solettoni di base, orizzontali od inclinati, comunque senza controcasseratura superiore. per struttura superficiale S2§Seitliche Abschalung für Gründungsplatten, horizontal oder geneigt, jedenfalls ohne Konterlattung. für Oberflächenstruktur S2</t>
  </si>
  <si>
    <t>Fornitura e posa in opera proiettore orientabile tipo professionale con corpo in alluminio, ottica asimmetrica, cilindro in alluminio satinato con deflettore, vetro frontale temperato, staffa di montaggio in alluminio verniciato, completo di accessori elettrici Lampada led da 60 W</t>
  </si>
  <si>
    <t>Chiusino circolare in ghisa, con o senza aperture d'aerazione, di produzione industriale._x000D_
DN 600 - 625 mm. carico 15 kN peso 25/30 kg§Kreisförmige Schachtabdeckung aus Gußeisen, mit oder ohne Lüftungsöffnungen, industrielle Fertigung._x000D_
DN 600 - 625 mm. Prüflast 15 kN Gewicht 25/30 kg</t>
  </si>
  <si>
    <t>Flangia cieca con foratura filettata, flangia PN10-16 DN 250§Blindflansch mit Gewindebohrung (X), Flansch PN10-16 DN 250._x000D_
L'installazione dovrà avvenire a perfetta regola d'arte secondo manuale di installazione del costruttore e secondo prescrizioni dellla norma tecnica di riferimento.</t>
  </si>
  <si>
    <t>Fornitura e posa in opera di conglomerato cementizio (classe d'esposizione definita) per sottomurazioni ai sensi della norma UNI 11104 classe C 28/35 - XC3§Liefern und Einbauen von Beton für Untermauerungen (festegelegter Expositionsklasse) nach UNI 11104 Festigkeitsklasse C 28/35 - XC3</t>
  </si>
  <si>
    <t xml:space="preserve">Voce a corpo comprendente i lavori e i materiali occorrenti per la realizzazione dei collegamenti idraulici (collegamento della tubazione di carico alla flangia già predisposta in precedenza) e installazione della tubazione scarico nel canale grigliatura, compreso i collegamenti alla rete idrica._x000D_
</t>
  </si>
  <si>
    <t>Valvola a sfera in acciaio INOX: corpo ed asta in acciaio AISI 304, sfera in acciaio AISI 316, guarnizione in teflon._x000D_
attacco filettato DN 1/2 " PN 10§Kugelventil aus rostfreiem Stahl: Gehäuse und Spindel aus Stahl AISI 304, Kugel aus Stahl AISI 316, Dichtung aus Teflon._x000D_
Gewindeanschluß DN 1/2 " PN 10</t>
  </si>
  <si>
    <t>Demolizione di muratura in calcestruzzo di qualsiasi classe, anche leggermente armata, fino a 20 kg/m3. con attrezzi pneumatici a mano (martelli demolitori)§Abbruch von Betonmauerwerk jedwelcher Festigkeitsklasse, auch leicht bewehrt bis zu 20 kg/m3. mit pneumatischen Werkzeugen von Hand (Preßlufthämmer)</t>
  </si>
  <si>
    <t>Fornitura e posa in opera di curve, salite, derivazioni in acciaio elettrozincato per sistema portacavi sopra descritto dimensioni (bxh) 100x50/75 mm§Lieferung und Verlegung von Kurven, Aufgänge und Abzweiger aus elektro-verzinktem Stahl für obig beschriebenes Kabelwannensystem Abmessungen (bxh) 100x50/75 mm</t>
  </si>
  <si>
    <t>Corda di rame a più fili, nuda, posta in opera nello scavo aperto, in tubi o sistemi simili._x000D_
Collegamenti con morsetti e capicorda a pressione. Q = 50 mm2§Kupferseil mehrdrähtig, blank, in offenem Graben, Kabelrohr oder ähnlichem System verlegt._x000D_
Verbindungen mit Klemmen und aufgepreßten Kabelschuhen. Q = 50 mm2</t>
  </si>
  <si>
    <t>Griglie e caditoie in acciaio S235 di qualunque forma e dimensione richiesta, prodotte artigianalmente su misura zincate a bagno 200 g/m2 di superficie effettiva§Roste und Einläufe aus Stahl S235 in jeder verlangten Form und Dimension, handwerklich auf Maß hergestellt. feuerverzinkt 200 g/m2 effektiver Oberfläche</t>
  </si>
  <si>
    <t>Sovrapprezzo per la posa in opera di tubi in acciaio INOX AISI 304 valutata a metro lineare per ogni cm riferito al diametro nominale della tubazione. L'installazione dovrà avvenire a perfetta regola d'arte secondo manuale di installazione del costruttore e secondo prescrizioni dellla norma tecnica di riferimento.</t>
  </si>
  <si>
    <t>Gruppo elettrogeno trifase, con motore diesel da 1.500 giri, su basamento completo di quadro di controllo e avviamento a comando manuale, batteria al piombo, tensione 400/231 V±5%-50 Hz. Con sistema di raffreddamento ad aria Servizio continuo 125 kVA, servizio emergenza 137 kVA. E' incluso il collegamento al quadro</t>
  </si>
  <si>
    <t>Valvola di ritegno a sfera vuota in acciaio rivestita in gomma vulcanizzata, o completamente in gomma, con passaggio completamente aperto, flange UNI. DN 50 PN 10§Rückflußverhinderer mit hohler Stahlkugel mit vulkanisiertem Gummi überzogen, oder aus Vollgummi, mit völlig freiem Durchgang, Flanschen UNI. DN 50 PN 10</t>
  </si>
  <si>
    <t>Fornitura e posa in opera in trincea di Tubo di PVC per fognatura DN140. Sono computati a parte lo scavo, la fomazione del letto di sabbia, il rinterro. L'installazione dovrà avvenire a perfetta regola d'arte secondo manuale di installazione del costruttore e secondo prescrizioni dellla norma tecnica di riferimento.</t>
  </si>
  <si>
    <t>Fornitura e posa in opera in trincea di Tubo di PVC per fognatura DN 600. Sono computati a parte lo scavo, la fomazione del letto di sabbia, il rinterro. L'installazione dovrà avvenire a perfetta regola d'arte secondo manuale di installazione del costruttore e secondo prescrizioni dellla norma tecnica di riferimento.</t>
  </si>
  <si>
    <t>Fornitura e posa in opera di tubo in acciaio inossidabile AISI 304 - scheda "Standard" - secondo norma ASA B.36.10, B.36.19, BS.1600 DN 3/8 " (s = 2,31 mm). L'installazione dovrà avvenire a perfetta regola d'arte secondo manuale di installazione del costruttore e secondo prescrizioni dellla norma tecnica di riferimento.</t>
  </si>
  <si>
    <t>Fornitura e posa in opera di conglomerato cementizio (classi di esposizione ordinarie), per sottofondi, spianamenti e riempimenti, superficie tirata a frattazzo. classe C 12/15§Liefern und Einbauen von Unterbeton, Ausgleichsbeton und Füllbeton, (Standard-Expositionsklassen) Oberfläche abgerieben. Festigkeitsklasse C 12/15</t>
  </si>
  <si>
    <t>Esecuzione di strato di base mediante spianamento e costipamento di materiale di primo impiego e/o di riciclo secondo norme tecniche per i sottofondi stradali. a volume in opera§Ausführen einer Tragschicht mittels Planieren und Verdichten von Material in Erstanwendung und/oder Recyclingmaterial. nach Volumen im eingebauten Zustand</t>
  </si>
  <si>
    <t>Rinterro di scavi a sezione ristretta mediante spianamento e costipamento di materiale come prescritto norme tecniche per i sottofondi stradali. per opere sensibili a cedimenti,§Wiederauffüllen von Grabenaushub mittels Planieren und Verdichten von Material gemäß den technischen Bestimmungen für den Straßenunterbau. für setzungsempfindliche Bauwerke</t>
  </si>
  <si>
    <t>Fornitura e posa in opera di canale di ventilazione in acciaio INOX sezione 35x28 cm per realizzazione canale di evacuazione fumi. Il costo comprende ogni onere e magistero occorrente per la installazione.  L'installazione dovrà avvenire a perfetta regola d'arte secondo manuale di installazione del costruttore e secondo prescrizioni dellla norma tecnica di riferimento.</t>
  </si>
  <si>
    <t>Rimessa in opera di irrigatore compreso tubazione di qualsiasi diametro completo di_x000D_
blocco di ancoraggio, di asta per irrigatori, irrigatore a tutto cerchio e_x000D_
paragetto fino ad un'altezza pari a 6.0 m.§Wiedereinbau von Regner mit jeglichem Rohrdurchmesser komplett mit Verankerungsblock, _x000D_
mit Stange für Regner, Kreisregner und Regnerblende bis zu einer Höhe von 6.0 m</t>
  </si>
  <si>
    <t>Valvola a galleggiante PN 16 a doppia sede equilibrata, del tipo a via diritta od a squadra, corpo, asta, galleggiante, flangie e bulloni in acciaio INOX AISI 304. DN 125§Schwimmerventil PN 16 aus Edelstahl, mit doppeltem Sitz, als Eck- oder Durchgangsventil ausgeführt, Gehäuse, Schwimmerarm, Schwimmerkugel,Flansch und Schrauben aus Edelstahl, mindestens AISI 304. DN 125</t>
  </si>
  <si>
    <t>Fornitura ed installazione vaschetta con stramazzo regolabile, con asta graduata per definire la posizione della soglia di sfioro. Il costo comprende ogni onere e magistero per dare l'apparecchiatura perfettamente funzionante.  L'installazione dovrà avvenire a perfetta regola d'arte secondo manuale di installazione del costruttore e secondo prescrizioni dellla norma tecnica di riferimento.</t>
  </si>
  <si>
    <t>Diritti di discarica per materiale di categoria 1/B; materiale con componente maggiore di ghiaia, compreso trovanti fino a 0,3 m3, senza la presenza di asfalto o altre impurità, materiale asciutto.§Deponiegebühren für Material der Deponieklasse 1/B; Material mit Kies als Hauptanteil, einschließlich Findlinge bis 0,3 m3, ohne Asphalt und andere Verunreinigungen; Material in trockenem Zustand</t>
  </si>
  <si>
    <t xml:space="preserve">Smontaggio gruppo caldaia a gasolio nella centrale termica e adeguamento piping secondo schema di progetto. Il costo comprende la fornitura di tubazioni e pezzi speciali dotati di coibentazione termica da installarsi all'intero della centrale termica per realizzare i necessari raccordi tra le tubazioni ingresso/uscita dell'acqua calda/ fredda del cogeneratore e l'impianto termico presistente.  </t>
  </si>
  <si>
    <t>Pitturazione coprente con pittura a calce per interni, con l'aggiunta di pigmenti e/o minime parti di altri leganti, applicata a mano come segue: per mano intermedia di pittura a calce data in più§Deckende Beschichtung mit Kalkfarbe für innen, mit Zufügung von Pigmenten und/oder geringer Mengen von anderen Bindemitteln, von Hand wie folgt ausführen: zusätzliche Zwischenbeschichtung mit Kalkfarbe</t>
  </si>
  <si>
    <t>Flangia piana per tubazioni di acciaio PN10 e PN16,fornita e posta in opera. Compresi le fasi di pulizia, assiematura, puntatura, saldature elettriche, pulizia e ogni altro onere e magistero per dare il lavoro finito a perfetta regola d'arte DN100_x000D_
L'installazione dovrà avvenire a perfetta regola d'arte secondo manuale di installazione del costruttore e secondo prescrizioni dellla norma tecnica di riferimento.</t>
  </si>
  <si>
    <t>Flangia piana per tubazioni di acciaio PN10 e PN16,fornita e posta in opera. Compresi le fasi di pulizia, assiematura, puntatura, saldature elettriche, pulizia e ogni altro onere e magistero per dare il lavoro finito a perfetta regola d'arte DN125_x000D_
L'installazione dovrà avvenire a perfetta regola d'arte secondo manuale di installazione del costruttore e secondo prescrizioni dellla norma tecnica di riferimento.</t>
  </si>
  <si>
    <t>Flangia piana per tubazioni di acciaio PN10 e PN16,fornita e posta in opera. Compresi le fasi di pulizia, assiematura, puntatura, saldature elettriche, pulizia e ogni altro onere e magistero per dare il lavoro finito a perfetta regola d'arte DN150_x000D_
L'installazione dovrà avvenire a perfetta regola d'arte secondo manuale di installazione del costruttore e secondo prescrizioni dellla norma tecnica di riferimento.</t>
  </si>
  <si>
    <t>Flangia piana per tubazioni di acciaio PN10 e PN16,fornita e posta in opera. Compresi le fasi di pulizia, assiematura, puntatura, saldature elettriche, pulizia e ogni altro onere e magistero per dare il lavoro finito a perfetta regola d'arte DN200_x000D_
L'installazione dovrà avvenire a perfetta regola d'arte secondo manuale di installazione del costruttore e secondo prescrizioni dellla norma tecnica di riferimento.</t>
  </si>
  <si>
    <t>Flangia piana per tubazioni di acciaio PN10 e PN16,fornita e posta in opera. Compresi le fasi di pulizia, assiematura, puntatura, saldature elettriche, pulizia e ogni altro onere e magistero per dare il lavoro finito a perfetta regola d'arte DN80._x000D_
L'installazione dovrà avvenire a perfetta regola d'arte secondo manuale di installazione del costruttore e secondo prescrizioni dellla norma tecnica di riferimento.</t>
  </si>
  <si>
    <t>Casseforme di qualunque tipo rette o centinate per getti di conglomerati cementizi semplici o armati compreso armo, disarmante, disarmo, opere di puntellatura e sostegno fino ad un'altezza di 4 metri dal piano di appoggio, nonché la pulitura del materiale per il reimpiego; eseguite a regola d'arte e misurate secondo la superficie effettiva delle casseforme a contatto con il calcestruzzo. Strutture di fondazione</t>
  </si>
  <si>
    <t>Flangia piana per tubazioni di acciaio PN10 e PN16,fornita e posta in opera. Compresi le fasi di pulizia, assiematura, puntatura, saldature elettriche, pulizia e ogni altro onere e magistero per dare il lavoro finito a perfetta regola d'arte DN250._x000D_
L'installazione dovrà avvenire a perfetta regola d'arte secondo manuale di installazione del costruttore e secondo prescrizioni dellla norma tecnica di riferimento.</t>
  </si>
  <si>
    <t>Flangia piana per tubazioni di acciaio PN10 e PN16,fornita e posta in opera. Compresi le fasi di pulizia, assiematura, puntatura, saldature elettriche, pulizia e ogni altro onere e magistero per dare il lavoro finito a perfetta regola d'arte DN400._x000D_
L'installazione dovrà avvenire a perfetta regola d'arte secondo manuale di installazione del costruttore e secondo prescrizioni dellla norma tecnica di riferimento.</t>
  </si>
  <si>
    <t xml:space="preserve">Flangia piana per tubazioni di acciaio PN10 e PN16,fornita e posta in opera. Compresi le fasi di pulizia, assiematura, puntatura, saldature elettriche, pulizia e ogni altro onere e magistero per dare il lavoro finito a perfetta regola d'arte DN50._x000D_
L'installazione dovrà avvenire a perfetta regola d'arte secondo manuale di installazione del costruttore e secondo prescrizioni dellla norma tecnica di riferimento. </t>
  </si>
  <si>
    <t>Calcestruzzo non strutturale a prestazione garantita, in conformità alle norme tecniche vigenti. D max nominale dell'aggregato 30 mm, Classe di consistenza S4. Fornito e messo in opera, compreso l'uso della pompa e del vibratore, nonché gli sfridi e gli oneri per i previsti controlli e quant'altro necessario per dare l'opera compiuta a perfetta regola d'arte. Sono escluse le casseforme. Classe di resistenza C12/15</t>
  </si>
  <si>
    <t xml:space="preserve">Fornitura e posa in opera di elettropompa per il ricircolo dell'acqua all'interno della centrale termica tipo modello Grundfos UPS 32-55 180 (codice 95906752) in sostituzione delle esistenti sulla medesima linea._x000D_
L'installazione dovrà avvenire a perfetta regola d'arte secondo manuale di installazione del costruttore e secondo prescrizioni dellla norma tecnica di riferimento. Si rimanda alla scheda tecnica per maggiori dettagli. </t>
  </si>
  <si>
    <t>Fornitura di materiale di primo impiego e/o di riciclo ed esecuzione di strati di base secondo le norme tecniche per i sottofondi stradali._x000D_
granulometria: fuso D a volume in opera§Lieferung von Fremdmaterial Material in Erstanwendung und/oder Recyclingmaterial und Ausführung von Tragschichten gemäß den Vorschriften der technischen Bestimmungen für den Straßenunterbau._x000D_
Kornverteilung: Bereich D nach Volumen im eingebauten Zustand</t>
  </si>
  <si>
    <t>Rinterro di scavi con materiale proveniente dallo scavo e depositato in cantiere, compresi il carico, il trasporto, lo scarico e lo stendimento, nonché l'onere per il costipamento del materiale di rinterro o riporto: eseguito con mezzi meccanici§Anfüllen und Überschütten von Gräben, Schächten und Bauwerken mit auf der Baustelle entnommenen und gelagerten Boden, einschließlich Laden, Fördern und Abkippen, sowie Verdichten: maschinell</t>
  </si>
  <si>
    <t xml:space="preserve">Fornitura e posa in opera manometro analogico di tipo a membrana in acciaio inox._x000D_
Il costo comprende gli accessori per il montaggio ed ogni altro onere e magistero per dare l'apparecchiatura perfettamente funzionante. L'installazione dovrà avvenire a perfetta regola d'arte secondo manuale di installazione del costruttore e secondo prescrizioni dellla norma tecnica di riferimento. Si rimanda alla scheda tecnica per maggiori dettagli. </t>
  </si>
  <si>
    <t>I sovrapprezzi di profondità per scavi a sezione ristretta vengono adottati solo per tratti di scavo con profondità superiori a 1,50 m per tutto il volume di scavo e non possono essere applicati cumulativamente. fino a 2,50 m§Die Aufpreise für Tiefe bei Grabenaushub werden nur angewandt für jene Abschnitte des Aushubs, die tiefer als 1,50 m sind. Der Aufpreis wird auf das gesamte Aushubsvolumen angewandt und ist nicht kumulierbar. bis 2,50 m</t>
  </si>
  <si>
    <t>Grigliato stampato in PRFV, idoneo per i sovraccarichi richiesti, di produzione industriale ed adattato a qualunque forma e dimensione richiesta, escluso telaio con zanche, profilati portanti, mensole e piastre ed altri mezzi di ancoraggio._x000D_
Verrà misurato il materiale di grigliato in opera. L'installazione dovrà avvenire a perfetta regola d'arte secondo manuale di installazione del costruttore e secondo prescrizioni dellla norma tecnica di riferimento.</t>
  </si>
  <si>
    <t>Diritti di discarica per materiale di categoria 2/A; scarti di cantiere edile come laterizi, calcestruzzo non armato con volume massimo di 0,3 m3, calcinacci e piastrelle, esclusi calcestruzzo alveolare, legname, materiale sintetico e altre impurità.§Deponiegebühren für Material der Deponieklasse 2/A; Bauschutt wie Ziegel, unbewehrter Beton mit einem Volumen bis zu 0,3m3, Mörtel und Fliesen, jedoch ohne Porenbeton, Holz, Kunststoff und andere Verunreinigungen.</t>
  </si>
  <si>
    <t>Fornitura e posa in opera di apparecchiature per lo scarico della condensa in acciaio AISI 304 e capacità 5l._x000D_
Il costo comprende gli accessori per il montaggio ed ogni altro onere e magistero per dare l'apparecchiatura perfettamente funzionante. L'installazione dovrà avvenire a perfetta regola d'arte secondo manuale di installazione del costruttore e secondo prescrizioni dellla norma tecnica di riferimento. Si rimanda alla scheda tecnica per maggiori dettagli.</t>
  </si>
  <si>
    <t>Rinzaffo in malta di cemento, classe di resistenza minima M10. Il rinzaffo dovrà essere confezionato con sabbia grossa dello spessore da 0 a 7 mm e dovrà ricoprire complessivamente la superficie da intonacare. E` compreso l'onere dei ponteggi.§Spritzbewurf mit Zementmörtel, Mindestfestigkeitsklasse M10. Für den Spritzbewurf darf nur grobkörniger Sand von 0 bis 7 mm verwendet werden, der Putzgrund muss deckend überzogen werden. Inbegriffen ist das Vorhalten der Gerüste.</t>
  </si>
  <si>
    <t>idem c.s. ...Acciaio in barre da cemento armato, di qualsiasi diametro, di tutte le lunghezze, fornito, tagliato, lavorato e posto in opera. Esecuzione conforme disegno. Sono compresi nel prezzo unitario i distanziatori, le controventature, i cavallotti ecc., le legature con filo di ferro, lo sfrido, nonché ogni altra prestazione accessoria occorrente: acciaio in barre ad aderenza migliorata, qualità B450C, controllato in stabilimento, incluso l'attestato di qualificazione</t>
  </si>
  <si>
    <t>Idrante soprassuolo in ghisa sferoidale, valvola con cuneo coperto in gomma vulcanizzata e scarico automatico, antigelo 3/4 ", attacchi a baionetta (STORZ), lunghezza complessiva ca. 2,40 m. DN 80 mm attacchi 1B + 2C con punto di rottura prestabilito§Überflurhydrant aus duktilem Gußeisen, Absperrschieber mit gummiüberzogenem Keil und frostsicherer automatischer Entleerung 3/4 ", Bajonettanschluß (STORZ), Gesamtlänge ca. 2,40 m. DN 80 mm Anschlüsse 1B + 2C mit Sollbruchstelle</t>
  </si>
  <si>
    <t>Messa in quota di chiusini per pozzetti o ispezioni, comprese le opere murarie necessarie, la raccolta e il deposito in luogo del materiale di risulta, lo sbarramento per singolo chiusino, nonché ogni altra prestazione accessoria occorrente.§ Kotenrechtes Anheben von Straßenablauf oder Schachtabdeckung, einschließlich der erforderlichen Maurerleistungen, Schutträumung mit seitlicher Lagerung, Schutzabsperrung für jede einzelne Abdeckung, sowie jede sonst noch erforderliche Nebenleistung.</t>
  </si>
  <si>
    <t>Fornitura a piè d'opera di materiale granulometricamente assortito, di primo impiego e/o di riciclo, per la formazione di strati di base._x000D_
Granulometria da norme tecniche per i sottofondi stradali: Fuso D a volume in opera§Lieferung an den Verwendungsort von korngrößenmäßig abgestuftem Material in Erstanwendung und/oder Recyclingmaterial für die Erstellung von Tragschichten._x000D_
Sieblinie gemäß den technischen Bestimmungen für den Straßenunterbau: Korngemisch D nach Volumen im eingebauten Zustand</t>
  </si>
  <si>
    <t>Sovrapprezzo per coibentazione di tubi in acciaio DN1 80 - DN2 200, mediante isolamento con schiuma rigida di poliuretano, a norma EN 253, conducibilità termica &lt; 0.03 W/mK a 50°C e Tubo guaina in Polietilene alta densità, a norma EN 253, per tubazioni interrate e in lamierino zincato spiralato per tubazioni posate all'interno di locali. L'installazione dovrà avvenire a perfetta regola d'arte secondo manuale di installazione del costruttore e secondo prescrizioni dellla norma tecnica di riferimento.</t>
  </si>
  <si>
    <t>Saracinesca a corpo piatto, in ghisa sferoidale, mandrino in acciaio INOX AISI 304, cuneo in ghisa rivestito in gomma nitrile vulcanizzata, bulloni ad alta resistenza, passaggio interno rettilineo senza alcuna sede._x000D_
PN 10 - PN 16 DN 50 - con bicchieri antisfilamento§Flachschieber, aus duktilem Gußeisen, Spindel in INOX AISI 304, Keil aus Gußeisen mit vulkanisiertem Nitrilgummi überzogen, hochfeste Schrauben, geradliniger, glatter Innendurchgang._x000D_
PN 10 - PN 16 DN 50 - mit schubgesicherter Glockenmuffe</t>
  </si>
  <si>
    <t>Saracinesca a corpo piatto, in ghisa sferoidale, mandrino in acciaio INOX AISI 304, cuneo in ghisa, rivestito in gomma nitrile vulcanizzata, bulloni ad alta resistenza, passaggio interno rettilineo senza alcuna sede._x000D_PN 10 - PN 16 DN 200 - con bicchieri antisfilamento§Flachschieber, aus duktilem Gußeisen, Spindel in INOX AISI 304, Keil aus Gußeisen mit vulkanisiertem Nitrilgummiüberzogen, hochfeste Schrauben, geradliniger, glatter Innendurchgang._x000D_PN 10 - PN 16 DN 200 - mit schubgesicherter Glockenmuffe</t>
  </si>
  <si>
    <t>Fornitura e posa in opera di trappola per condensa/sedimenti per gas biologico tipo VS in acciaio al carbonio zincato a caldo o in acciaio inossidabile._x000D_
Il costo comprende gli accessori per il montaggio ed ogni altro onere e magistero per dare l'apparecchiatura perfettamente funzionante. L'installazione dovrà avvenire a perfetta regola d'arte secondo manuale di installazione del costruttore e secondo prescrizioni dellla norma tecnica di riferimento. Si rimanda alla scheda tecnica per maggiori dettagli.</t>
  </si>
  <si>
    <t>Martello demolitore idraulico montato su escavatore idraulico (escavatore compensato a parte), compreso scalpello_x000D_
Frequenza colpi 4 - 25 Hz_x000D_
Per peso si intende quello del martello operativo, compresi la piastra di accoppiamento e lo scalpello standard. peso fino 100 kg§Hydraulik-Brechhammer auf hydraulischem Bagger montiert (Bagger separat vergütet), inklusive Meißel_x000D_
Hammerfrequenz 4 - 25 Hz._x000D_
Als "Gewicht" ist das Gesamtgewicht, inklusive Verbindungsplatte und Standardmeißel definiert. Gewicht bis 100 kg</t>
  </si>
  <si>
    <t>Sovrapprezzo per coibentazione di pezzi special in acciaio DN1 80 - DN2 200, mediante isolamento con schiuma rigida di poliuretano, a norma EN 253, conducibilità termica &lt; 0.03 W/mK a 50°C e Tubo guaina in Polietilene alta densità, a norma EN 253, per tubazioni interrate e in lamierino zincato spiralato per tubazioni posate all'interno di locali. L'installazione dovrà avvenire a perfetta regola d'arte secondo manuale di installazione del costruttore e secondo prescrizioni dellla norma tecnica di riferimento.</t>
  </si>
  <si>
    <t>Caditoia rettangolare, tipo "Rekord" per cunetta stradale, di produzione industriale._x000D_
Il telaio deve essere idoneo per la posa su pozzetti prefabbricati secondo DIN 4052._x000D_
dimensioni caditoia: ca. 54/54 cm_x000D_
carico: 250 kN caditoia piana peso 95/105 kg§Rechteckiger Straßeneinlauf, Typ "Rekord" für Straßenkunette, industrielle Fertigung._x000D_
Der Rahmen muß geeignet für den Einbau auf vorgefertigten Straßeneinlaufschächten laut DIN 4052 sein._x000D_
Abmessungen des Einlaufes: ca. 54/54 cm_x000D_
Prüflast: 250 kN ebener Einlauf Gewicht 95/105 kg</t>
  </si>
  <si>
    <t>Conglomerato bituminoso AC12 per strato d'usura confezionato a _x000D_
caldo in impianti idonei, costituito da bitume semisolido, _x000D_
aggregati lapidei ed additivi, con dosaggi e modalità indicati nelle Norme Tecniche spessore finito &lt;cm&gt;: 3§Bituminöses Mischgut AC12 für Verschleißschichten_x000D_
im Heißmischverfahren in geeigneten Mischanlagen _x000D_
hergestellt, bestehend aus Straßenbaubitumen, Mineralstoffen in Erstanwendung und Zusatzstoffen, Mengen und Verfahren wie in den technischen Bestimmungen beschrieben. Schichtstärke, eingebaut: 3 cm</t>
  </si>
  <si>
    <t>Rimozione di manti impermeabili su superfici verticali, vasche, compres: il calo in basso o il tiro in alto e avvicinamento al luogo di deposito provvisorio, il trasporto a discarica e gli onere occorrenti per lo smaltimento. E' prevista la rimozione dei manti sintetici anche se saldati e fissati meccanicamente. Il costo comprende ogni onere e magistero occorrente.  L'installazione dovrà avvenire a perfetta regola d'arte secondo manuale di installazione del costruttore e secondo prescrizioni dellla norma tecnica di riferimento.</t>
  </si>
  <si>
    <t>Strato di finitura su pareti esterne, spessore da 0,2 fino a 0,5 cm, in malta bastarda e graniglia con una classe di resistenza minima M2,5 e applicato su sottofondo preesistente (escluso dal prezzo). E' compreso l'onere dei ponteggi: superficie a frattazzo§Dünnschicht-Oberputz auf Außenwänden, Dicke 0,2 bis 0,5 cm, aus Kalkzementmörtel mit feinerem und gröberem Korn mit einer Mindestfestigkeitsklasse M2,5 auf vorhandenen Unterputz (im Preis nicht inbegriffen) auftragen. Inbegriffen ist das Vorhalten der Gerüste: Oberfläche verreiben</t>
  </si>
  <si>
    <t>Conglomerato bituminoso AC16 per strato di collegamento binder confezionato a caldo in impianti idonei, costituito da bitume semisolido, aggregati lapidei e additivi, con dosaggi e modalità indicati nelle Norme Tecniche. per ogni m2 e ogni cm di spessore finito§Bituminöses Mischgut AC16 für Binderschichten im Heißmischverfahren in geeigneten Mischanlagen hergestellt, bestehend aus Straßenbaubitumen, Mineralstoffen und Zusatzstoffen; Mengen und Verfahren wie in den technischen Bestimmungen beschrieben. je m2 und cm Schichtstärke, eingebaut</t>
  </si>
  <si>
    <t>Pitturazione coprente con pittura a calce per interni, con l'aggiunta di pigmenti e/o minime parti di altri leganti, applicata a mano come segue: umidificazione del supporto, imprimitura con latte di calce, mano intermedia e mano a finire con pittura a calce§Deckende Beschichtung mit Kalkfarbe für innen, mit Zufügung von Pigmenten und/oder geringer Mengen von anderen Bindemitteln, von Hand wie folgt ausführen: Annässen des Untergrundes, Grundbeschichtung mit wasserverdünnter Kalkfarbe, eine Zwischenbeschichtung und eine Schlußbeschichtung mit Kalkfarbe</t>
  </si>
  <si>
    <t>Seminagione a secco con miscele di semenza di foraggere (graminacee e leguminose), adatta per il luogo, in ragione di 30 gr/m2, concimazioni con concime chimico complesso in ragione di 60 gr/m2 ciascuna, fornitura compresa. Se necessario, nel caso specifico è compresa anche la successiva lavorazione con rastrello.§Trockenaussaat von Grassamenmischung, geeignet für den Ort, ca. 30 g/m2, Düngung mit chemischem Volldünger ca. 60 g/m2 pro Düngung, inbegriffen alle Lieferungen. Wenn notwendig, im speziellen Fall, ist auch die Nachbearbeitung mit Rechen inbegriffen.</t>
  </si>
  <si>
    <t>Fornitura e posa in opera di massicciata di fondazione costituita da ghiaia-ghiaione di pezzatura 35/120 mm (materiale di primo impiego e/o di riciclo) per strati di fondazione sotto opere d'arte secondo le norme tecniche per i sottofondi stradali. spessore finito: 15 cm§Lieferung und Einbau von Unterbauschichten bestehend aus Grobschotter und Schotter der Körnung 35/120 mm (Material in Erstanwendung und/oder Recyclingmaterial) für Gründungsschichten unter Kunstbauten gemäß den technischen Bestimmungen für den Straßenunterbau. Schichtstärke im eingebauten Zustand: 15 cm</t>
  </si>
  <si>
    <t xml:space="preserve">Fonitura di asta di prolunga e di tubo ripartitore in acciaio INOX per saracinesca DN400, con protezione contro la corrosione realizzata con vernice sintetica colore nero. La parte terminale di accoppiamento è in acciaio zincato; la parte terminale di imbocco è quadra. Peso totale dell'asta e del tubo è kg. 3,5. Altezza: 900 mm, altezza di interro 1.250 mm. L'installazione dovrà avvenire a perfetta regola d'arte secondo manuale di installazione del costruttore e secondo prescrizioni dellla norma tecnica di riferimento. Si rimanda alla scheda tecnica per maggiori dettagli. </t>
  </si>
  <si>
    <t xml:space="preserve">Fornitura e posa in opera di misuratore di portata elettromagnetico DN 125. Il prezzo comprende ogni accessorio  necessario al montaggio interamente realizzati in acciaio Inox AISI304 ed include gli oneri per la realizzazione della linea di comunicazione dati per l'acquisizione del segnale al TLC esistente, nonchè della linea di alimentazione del sensore. _x000D_
L'installazione dovrà avvenire a perfetta regola d'arte secondo manuale di installazione del costruttore e secondo prescrizioni dellla norma tecnica di riferimento. Si rimanda alla scheda tecnica per maggiori dettagli. </t>
  </si>
  <si>
    <t xml:space="preserve">Fornitura e posa in opera di misuratore di portata elettromagnetico DN 200. Il prezzo comprende ogni accessorio  necessario al montaggio interamente realizzati in acciaio Inox AISI304 ed include gli oneri per la realizzazione della linea di comunicazione dati per l'acquisizione del segnale al TLC esistente, nonchè della linea di alimentazione del sensore. _x000D_
L'installazione dovrà avvenire a perfetta regola d'arte secondo manuale di installazione del costruttore e secondo prescrizioni dellla norma tecnica di riferimento. Si rimanda alla scheda tecnica per maggiori dettagli. </t>
  </si>
  <si>
    <t xml:space="preserve">Fornitura e posa in opera di misuratore di portata elettromagnetico DN 80. Il prezzo comprende ogni accessorio  necessario al montaggio interamente realizzati in acciaio Inox AISI304 ed include gli oneri per la realizzazione della linea di comunicazione dati per l'acquisizione del segnale al TLC esistente, nonchè della linea di alimentazione del sensore. _x000D_
L'installazione dovrà avvenire a perfetta regola d'arte secondo manuale di installazione del costruttore e secondo prescrizioni dellla norma tecnica di riferimento. Si rimanda alla scheda tecnica per maggiori dettagli. _x000D_
</t>
  </si>
  <si>
    <t xml:space="preserve">Fornitura e posa in opera di misuratore di portata elettromagnetico DN 100. Il prezzo comprende ogni accessorio  necessario al montaggio interamente realizzati in acciaio Inox AISI304 ed include gli oneri per la realizzazione della linea di comunicazione dati per l'acquisizione del segnale al TLC esistente, nonchè della linea di alimentazione del sensore. _x000D_
L'installazione dovrà avvenire a perfetta regola d'arte secondo manuale di installazione del costruttore e secondo prescrizioni dellla norma tecnica di riferimento. Si rimanda alla scheda tecnica per maggiori dettagli. _x000D_
</t>
  </si>
  <si>
    <t>Fornitura e posa in opera di pozzetto prefabbricato 0,10 bar 60 x 60cm, in conglomerato cementizio C 25/30, spesso pareti s = 25 cm, secondo disegno tipo TELECOM, struttura superficiale S3._x000D_
giunzioni: prefabbricate ad incastro, poste in opera a tenuta d'acqua_x000D_
maniglioni: in ghisa, del tipo di sicurezza_x000D_
soletta in cemento armato, dimensionata per carichi di I. categoria con apertura circolare di 625 mm per il chiusino (compesato a parte). _x000D_
Il costo comprende ogni onere e magistero per dare l'apparecchiatura perfettamente funzionante. Si rimanda alla scheda tecnica per maggiori dettagli</t>
  </si>
  <si>
    <t>Fornitura e posa in opera di pozzetto prefabbricato 0,10 bar 80 x 80cm, in conglomerato cementizio C 25/30, spesso pareti s = 25 cm, secondo disegno tipo TELECOM, struttura superficiale S3._x000D_
giunzioni: prefabbricate ad incastro, poste in opera a tenuta d'acqua_x000D_
maniglioni: in ghisa, del tipo di sicurezza_x000D_
soletta in cemento armato, dimensionata per carichi di I. categoria con apertura circolare di 625 mm per il chiusino (compesato a parte). _x000D_
Il costo comprende ogni onere e magistero per dare l'apparecchiatura perfettamente funzionante. Si rimanda alla scheda tecnica per maggiori dettagli</t>
  </si>
  <si>
    <t>Fornitura e posa in opera di manometro a membrana con segnale in uscita elettrico._x000D_
Il costo comprende gli accessori per il montaggio ed ogni altro onere e magistero per dare l'apparecchiatura perfettamente funzionante e include gli oneri per la realizzazione della linea di comunicazione dati per l'acquisizione del segnale al TLC esistente, nonchè della linea di alimentazione del sensore. L'installazione dovrà avvenire a perfetta regola d'arte secondo manuale di installazione del costruttore e secondo prescrizioni dellla norma tecnica di riferimento. Si rimanda alla scheda tecnica per maggiori dettagli.</t>
  </si>
  <si>
    <t>Impermeabilizzazione di superfici in calcestruzzo con malta fine impermeabilizzante a base cementizia applicata in più strati sottili in quantità minima di 5 kg/m2._x000D_
La malta fine impermeabilizzante deve essere adatta per serbatoi per acqua potabile e deve essere applicata conforme alle indicazioni della casa produttrice.§Abdichtung von Betonoberflächen durch mehrschichtig aufgetragener Dichtungsschlämme auf Basis von Zement, in der Mindestmenge von 5 kg/m2._x000D_
Die Dichtungsschlämme mußfür Trinkwasserbehälter geeignet sein und entsprechend den Richtlinien des Herstellerwerkes aufgetragen und verarbeitet werden.</t>
  </si>
  <si>
    <t xml:space="preserve">Prezzo a corpo comprendente i pezzi speciali per le tubazione in PVC così valutati:_x000D_
Linea latte di calce DN140: nr.2 curve a 45° e nr.2 curve a 90° ;_x000D_
Distribuzione cloruro ferrico DN50: _x000D_
- nr.1 curve a 45° e nr.6 curve a 90°;_x000D_
- nr.8 pezzi a T;_x000D_
- nr.8 flangie;_x000D_
- nr.4 valvole a sfera_x000D_
Distribuzione cloruro ferrico DN30:_x000D_
- nr.4 curve a 45° e nr.10 curve a 90°;_x000D_
- nr.4 pezzi a T;_x000D_
- nr.4 flangie;_x000D_
- nr.6 valvole a sfera_x000D_
Il numero di pezzi speciali da installare corrisponde al layout impiantistico di cui alla tavola TAV.A.09.1. Il costo comprende ogni onere e magistero per dare l'apparecchiatura perfettamente funzionante. </t>
  </si>
  <si>
    <t>Fornitura e posa in opera di Sifone in PVC, stampato con spessori e bicchierature secondo norme EN 1329 e EN 1401, diametro DN80._x000D_
Il sifone dovrà avere i seguenti requisiti tecnici:_x000D_
- corpo monolitico_x000D_
- giunzione ad incollaggio oppure con guarnizione_x000D_
- battuta sifonante adeguata a consentire una perfetta_x000D_
sifonatura (pari ad almeno 3/10 del diametro)_x000D_
- doppia ispezione con tappi aventi almeno lo stesso_x000D_
diametro del sifone_x000D_
- predisposizione alla ventilazione secondaria._x000D_
 L'installazione dovrà avvenire a perfetta regola d'arte secondo manuale di installazione del costruttore e secondo prescrizioni dellla norma tecnica di riferimento.</t>
  </si>
  <si>
    <t>Fornitura e posa in opera di Sifone in PVC, stampato con spessori e bicchierature secondo norme EN 1329 e EN 1401, diametro DN50._x000D_
Il sifone dovrà avere i seguenti requisiti tecnici:_x000D_
- corpo monolitico_x000D_
- giunzione ad incollaggio oppure con guarnizione_x000D_
- battuta sifonante adeguata a consentire una perfetta_x000D_
sifonatura (pari ad almeno 3/10 del diametro)_x000D_
- doppia ispezione con tappi aventi almeno lo stesso_x000D_
diametro del sifone_x000D_
- predisposizione alla ventilazione secondaria. _x000D_
 L'installazione dovrà avvenire a perfetta regola d'arte secondo manuale di installazione del costruttore e secondo prescrizioni dellla norma tecnica di riferimento.</t>
  </si>
  <si>
    <t xml:space="preserve">Fornitura e posa in opera del pulsante di emergenza composto da:_x000D_
- una colonnina per l'installazione del pulsante di emergenza in alluminio anodizzato con asola per passaggio cavi (dim. 1320x260x80mm) fissata alla pavimentazione mediante piastra di ancoraggio;_x000D_
- Pulsante di emergenza a fungo rosso (ATEX): Tipo di contatto: 1 NO + 1 NC (DPST); Tensione: 660V; Corrente: 10A, Zona:1 o 2._x000D_
Il costo comprende ogni onere e magistero per dare l'apparecchiatura perfettamente funzionante.  L'installazione dovrà avvenire a perfetta regola d'arte secondo manuale di installazione del costruttore e secondo prescrizioni dellla norma tecnica di riferimento._x000D_
_x000D_
</t>
  </si>
  <si>
    <t>Le pompe si intendono complete di tubazioni fino ad una lunghezza di m 25, funzionanti in opera. Nel periodo di sola installazione senza funzionamento (p.es. ore notturne, festività) verrà ridotto il compenso, applicando il prezzo unitario solo su un terzo del tempo effettivo. oltre 9,5 fino a 13,0 kW (da 3000 a 5000 l/min)§Die Pumpen verstehen sich komplett mit Rohrleitung bis zu einer Länge von 25 m, an Ort und Stelle funktionierend. Während der reinen Installationszeit ohne Betrieb (z.B. nachts, Feiertage) wird die Vergütung reduziert indem der Einheitspreis nur auf 1/3 der effektiven Zeit angewandt wird. über 9,5 bis 13,0 kW (über 3000 bis 5000 l/min)</t>
  </si>
  <si>
    <t>Perforazione a rotazione di conglomerato cementizio armato e non, di qualsiasi classe, con corona al diamante, compresa l'estrazione del nucleo._x000D_
Non si fa differenza per l'inclinazione dell'asse di perforazione._x000D_
Per diametro "D" è definito quello esterno della corona, in mm._x000D_
Verrà misurato e compensato lo spessore perforato in cm. D = Ø 82 mm§Kernbohrungen in Beton und Stahlbeton jedweder Festigkeitsklasse mit Diamantkrone, inbegriffen die Bergung des Bohrkernes._x000D_
Es wird kein Unterschied bezüglich Neigung der Bohrachse gemacht._x000D_
Mit Durchmesser "D" ist der Außendurchmesser der Bohrkrone in mm definiert._x000D_
Die Vergütung erfolgt nach cm Bohrtiefe. D = Ø 82 mm</t>
  </si>
  <si>
    <t xml:space="preserve">Fornitura e posa in opera di pozzo perdente costituito dai seguenti elementi: nr. 5 anelli prefabbricati DN1500 interno in calcestruzzo armato vibrato dotati di fori conici passanti sulle pareti perimetrali, muniti di incastro a bicchiere per facilitarne la messa in opera; un anello riduttore tronco conico DN1500; un coperchio di chiusura carrabile, munito di fori di ispezione. Sono esclusi dalla presente voce i materiali di riempimento drenante. L'installazione dovrà avvenire a perfetta regola d'arte secondo manuale di installazione del costruttore e secondo prescrizioni dellla norma tecnica di riferimento. Si rimanda alla scheda tecnica per maggiori dettagli. </t>
  </si>
  <si>
    <t>Fornitura e posa in opera di un impianto di protezione da scariche atmosferiche composto da:_x000D_
- nr. 4 pali di captazione tipo HVI-long, Biogas SET;_x000D_
- nr.12 staffe variabili in Fe/tZe per pali D 60 mm;_x000D_
- nr.8 morsetti tipo PA, PARK 70 M6 EX KB ER, VPE50;_x000D_
- nr.4 barre equipotenziali industrali, Inox, 6 poli;_x000D_
- nr.8 connettori KS Inox per Td 7-10mm._x000D_
- il tutto come meglio dettagliato nella relazione RS.06._x000D_
Il costo comprende ogni onere e magistero per dare l'apparecchiatura perfettamente funzionante.  L'installazione dovrà avvenire a perfetta regola d'arte secondo manuale di installazione del costruttore e secondo prescrizioni dellla norma tecnica di riferimento.</t>
  </si>
  <si>
    <t>Scavo di sbancamento eseguito con mezzi meccanici di scavo, in materiale di qualunque consistenza e natura, asciutto o bagnato, compresa la demolizione di opere in conglomerato cementizio, in pietrame o miste in pietrame e conglomerato, se possibile senza attrezzi speciali di demolizione, nonchè l'estrazione di massi fino ad un volume di 0,30 m3.§Allgemeiner Aushub, maschinell ausgeführt, in Material jedwelcher Konsistenz und Natur, trocken oder naß, mit inbegriffen der Abbruch von Gegenständen aus Beton, aus Stein oder gemischt Stein und Beton, wenn dies ohne spezielle Abbruchwerkzeuge möglich ist, sowie das Bergen von Steinblöcken bis zu einem Volumen von 0,30 m3.</t>
  </si>
  <si>
    <t>Voce comprendente le lavorazioni necessarie alla traslazione della centralina di campionamento delle acque depurate. In tale voce sono compresi: gli oneri per lo smontaggio della tettoia esistente, le lavorazioni necessarie alla realizzazione della nuova platea di fondazione in c.a., compresa la demolizione della platea esistente, smontaggio e traslazione della centralina comprese le necessarie modifiche impiantistiche occorrenti (traslazione cavi, ripristino collegamenti), riposizionamento tettoia su nuova platea e fornitura pozzetto prefabbricato per il campionamento. Incluso ogni onere necessario per il ripristino della piena funzionalità del compionatore esistente.</t>
  </si>
  <si>
    <t>Fornitura a piè d'opera di materiale di primo impiego e/o materiale di riciclo con granulometria equilibrata per la formazione di rilevati e rinterri secondo le norme tecniche per i sottofondi stradali._x000D_
Materiale ghiaio-sabbioso per elevate esigenze, appartenente al gruppo A1, A3, A2-4 e A2-5. misurato sull'automezzo§Lieferung an den Verwendungsort von Material in Erstanwendung und/oder Recyclingmaterial mit ausgeglichener Kornzusammensetzung für die Errichtung von Dämmen, Aufschüttungen und Wiederauffüllungen gemäß den technischen Bestimmungen für den Straßenunterbau._x000D_
Kies-Sandmaterial für erhöhte Ansprüche, aus den Gruppen A1, A3, A2-4 und A2-5. am Transportgerät gemessen</t>
  </si>
  <si>
    <t>Tubazione in acciaio DN50 elettrosaldato longitudinalmente , fornita e posta in opera, con giunto saldato a bicchiere cilindrico o sferico, rivestita esternamente con polietilene estruso a guaina circolare in triplostrato (R3) costituito da un primo strato di primer epossidico su cui sono poi coestrusi adesivo e polietilene. Sono compresi le fasce in PEAD termorestringenti per il rivestimento del giunto saldato ed ogni altro onere e magistero per dare il lavoro finito a perfetta regola d'arte, inclusa l'onere della prova di carico. L'installazione dovrà avvenire a perfetta regola d'arte secondo manuale di installazione del costruttore e secondo prescrizioni dellla norma tecnica di riferimento.</t>
  </si>
  <si>
    <t>Tubazione in acciaio DN80 elettrosaldato longitudinalmente , fornita e posta in opera, con giunto saldato a bicchiere cilindrico o sferico, rivestita esternamente con polietilene estruso a guaina circolare in triplostrato (R3) costituito da un primo strato di primer epossidico su cui sono poi coestrusi adesivo e polietilene. Sono compresi le fasce in PEAD termorestringenti per il rivestimento del giunto saldato ed ogni altro onere e magistero per dare il lavoro finito a perfetta regola d'arte, inclusa l'onere della prova di carico. L'installazione dovrà avvenire a perfetta regola d'arte secondo manuale di installazione del costruttore e secondo prescrizioni dellla norma tecnica di riferimento.</t>
  </si>
  <si>
    <t xml:space="preserve">Fornitura e posa in opera N. 2 elettropompe centrifughe tipo Xylem NZ 3085.160 MT 461 dotate di relativo quadro elettrico di protezione e comando. Il quadro elettrico dovrà essere predisposto al telecontrollo e dunque dotato di idonea interfaccia con il sistema di TLC esistente inclusa la fornitura e posa in opera della linea di comunicazione dati.  Il prezzo include, per ciascuna elettropompa, la fornitura di attacco flangiato DN80, supporto per installazione a secco e 10 m di cavo di alimentazione. _x000D_
L'installazione dovrà avvenire a perfetta regola d'arte secondo manuale di installazione del costruttore e secondo prescrizioni dellla norma tecnica di riferimento. Si rimanda alla scheda tecnica per maggiori dettagli. _x000D_
</t>
  </si>
  <si>
    <t>Chiusino quadrangolare / rettangolare a tenuta idraulica con telaio, in ghisa sferoidale GJS 500, conforme alla classe B con carico di rottura &gt; 125 kN rivestito di vernice protettiva all' acqua di colore nero, carrabile, fornito e posto in opera, compresi l'adattamento alla sede con malta cementizia, nonché ogni altra prestazione accessoria occorrente: luce: 300x300 mm, ca. 9 kg§Quadratische / rechteckige Schachtabdeckung mit Rahmen, tagwasserdicht, in Sphäroguss GJS 500, konform Klasse B mit Bruchlast &gt; 125 kN, beschichtet mit schwarzem Schutzanstrich auf Wasserbasis, befahrbar, liefern und einbauen, einschließlich angemessener Anpassung mit Mörtel, sowie jeder sonst noch erforderlichen Nebenleistung: Öffnung: 300x300 mm, ca. 9 k</t>
  </si>
  <si>
    <t>Ripristino dello strato protettivo sulle pareti delle vasche mediante le seguenti lavorazioni:_x000D_
1. preparazione della superficie mediante applicazione di un detergente sgrassante potenziato e formulato per rimuovere eventuali incrostazioni (pH 11.5);_x000D_
2. applicazione dell'impermeabilizzante antidegrado, a base di vetro liquido e speciale catalizzatore, in concentrazione 600kg/mq adatto ad ambienti aggressivi. L'applicazione avverrà a spruzzo, con pompa a bassa pressione max 5bar, in due mani fino a saturazione._x000D_
Il prezzo è comprensivo della fornitura e della posa in opera del prodotto._x000D_
L'installazione dovrà avvenire a perfetta regola d'arte secondo manuale di installazione del costruttore e secondo prescrizioni dellla norma tecnica di riferimento.</t>
  </si>
  <si>
    <t>Tubazione passacavo in PE-ad in rotoli, corrugata ad anelli congiunti, serie N-Norma, interno liscio, esterno corrugato colore rosso, compresi manicotti di raccordo, fornita e posta in opera. Esecuzione conforme disegno. S'intendono compresi nel prezzo la preparazione del piano di posa con letto di sabbia, l'inserimento di un filo di ferro zincato di traino, i raccordi con pozzetti, nonchè ogni altra prestazione accessoria occorrente: DN 63/52§Kabelschutzrohr aus PE-HD, flexibel, Serie N (Widerstand), außen profiliert in roter Farbe, innen glatt, einschließlich Überschiebmuffen; liefern und verlegen. Ausführung gemäß Zeichnung. Sandbett, verzinkter Zugdraht, Schachtanschlüsse, sowie jede sonst noch erforderliche Nebenleistung sind inbegriffen: DN 63/52</t>
  </si>
  <si>
    <t xml:space="preserve">Fornitura e posa in opera N. 2 elettropompe centrifughe tipo Xylem NP 3085 MT 3~ Adaptive 462 dotate di relativo quadro elettrico di protezione e comando. Il quadro elettrico dovrà essere predisposto al telecontrollo e dunque dotato di idonea interfaccia con il sistema di TLC esistente inclusa la fornitura e posa in opera della linea di comunicazione dati.  Il prezzo include, per ciascuna elettropompa, la fornitura del piede di accoppiamento DN80, attacco portaguide 2", 3m di catena e 10 m di cavo e compreso galleggianti di regolazione. _x000D_
L'installazione dovrà avvenire a perfetta regola d'arte secondo manuale di installazione del costruttore e secondo prescrizioni dellla norma tecnica di riferimento. Si rimanda alla scheda tecnica per maggiori dettagli. </t>
  </si>
  <si>
    <t xml:space="preserve">Fornitura e posa in opera N. 2 elettropompe centrifughe tipo Xylem NP 31274 LT 3~ Adaptive 465 dotate di relativo quadro elettrico di protezione e comando. Il quadro elettrico dovrà essere predisposto al telecontrollo e dunque dotato di idonea interfaccia con il sistema di TLC esistente inclusa la fornitura e posa in opera della linea di comunicazione dati.  Il prezzo include, per ciascuna elettropompa, la fornitura del piede di accoppiamento DN80, attacco portaguide 2", 3m di catena e 10 m di cavo e compreso galleggianti di regolazione. _x000D_
L'installazione dovrà avvenire a perfetta regola d'arte secondo manuale di installazione del costruttore e secondo prescrizioni dellla norma tecnica di riferimento. Si rimanda alla scheda tecnica per maggiori dettagli. </t>
  </si>
  <si>
    <t>Fornitura, posa in opera, spianamento e costipamento di materiale granulometricamente assortito, per la formazione del letto e del rivestimento di tubi, cavi, ecc._x000D_
Il grado di costipamento in % della prova Proctor Standard verrà stabilito dalla DL in funzione dell'opera._x000D_
Verrà contabilizzata la quantità teorica risultante dagli scavi con pareti verticali. pezzatura 0,20 fino a 15 mm§Lieferung, Einbau, Planieren und Verdichten von kornmäßig abgestuftem Material, für das Herstellen von Bettung und Ummantelung von Rohren, Kabeln usw._x000D_
Der Verdichtungsgrad und die Tragfähigkeit wird von der BL, in Abhängigkeit des Bauwerkes, festgelegt._x000D_
Es wird die theoretische Menge verrechnet wie sie aus dem Aushub mit senkrechten Wänden hervorgeht. Korngröße 0,20 bis 15 mm</t>
  </si>
  <si>
    <t>Caricamento, trasporto e scaricamento di terra vegetale, compost, torba._x000D_
Se i materiali si trovano in deposito laterale entro una distanza di 10 m, il prezzo non viene applicato._x000D_
Prelievo dai depositi di cantiere, caricamento, trasporto e scaricamento a piè d'opera, di terra vegetale, zolle erbose, compost e torba (misura in deposito). terra vegetale, compost, torba: sciolti§Aufladen, Transport und Abladen von Muttererde, Kompost, Torf._x000D_
Wenn das Material innerhalb einer seitlichen Distanz von 10,0 m gelagert ist, wird dieser Preis nicht angewandt._x000D_
Entnahme aus dem Zwischenlager innerhalb der Baustelle, Aufladen, Transport und Abladen am Verwendungsort von Muttererde, Grasnarben, Kompost und Torf (Maßaufnahme im Zwischenlager). Muttererde, Kompost, Torf: lose</t>
  </si>
  <si>
    <t xml:space="preserve">Fornitura e posa in opera impianto di preparazione del latte di calce completo di: coclea di estrazione; serbatoio di preparazione stoccaggio cap. 3,5mc; quadro elettrico pneumatico._x000D_
Il quadro elettrico dovrà essere predisposto al telecontrollo e dunque dotato di idonea interfaccia con il sistema di TLC esistente inclusa la fornitura e posa in opera della linea di comunicazione dati. L'installazione dovrà essere coordinata ed integrata con le altre apparecchiature elettromeccaniche costituenti il sistema di dosaggio del latte di calce previsto in progetto. _x000D_
L'installazione dovrà avvenire a perfetta regola d'arte secondo manuale di installazione del costruttore e secondo prescrizioni dellla norma tecnica di riferimento. Si rimanda alla scheda tecnica per maggiori dettagli. _x000D_
</t>
  </si>
  <si>
    <t xml:space="preserve">Prezzo a corpo comprendente i pezzi speciali tubazione in PEAD così valutati:_x000D_
Linea dal pozzo alle varie distribuzioni DN90:_x000D_
- nr.2 cartelle;_x000D_
- nr.7 manicotti elettrosaldati;_x000D_
- nr.1 manicotto di riduzione elettrosaldato (da 90 a 63);_x000D_
- nr.3 curve a 45°;_x000D_
- nr.2 curve a 90°;_x000D_
- nr.7 pezzi a TEE;_x000D_
- nr.2 collari di presa (da 90 a 2");_x000D_
Linea dal pozzo alle varie distribuzioni DN63:_x000D_
- nr.1 manicotto di riduzione elettrosaldato (da 63 a 32);_x000D_
- nr.2 manicotto di transiz. filettato (da 63 a 2");_x000D_
- nr.1 transiz. filettata maschio (da 63 a 2");_x000D_
- nr.2 curve a 90°;_x000D_
Linea dal pozzo alle varie distribuzioni DN20:_x000D_
- nr.4 manicotto di transiz. filettato (da 20 a 1/2");_x000D_
- nr.2 curve a 90°._x000D_
Il costo comprende ogni onere e magistero per dare l'apparecchiatura perfettamente funzionante. </t>
  </si>
  <si>
    <t>Intonaco grezzo su pareti e soffitti interni, spessore da 1,5 a 2,0 cm applicato a due mani con l'obbligo della predisposizione di fasce di guida e tirato a frattazzo. Sono compresi i ponteggi fino a 3,50m di altezza dei locali: primo strato con malta di cemento (rinzaffo) con una classe di resistenza minima M10 e secondo strato con malta di calce idrata con una resistenza a compressione minima 1N/mm2.§Grobputz auf Innenwänden und Innendecken, Dicke von 1,5 bis 2,0 cm in zwei Putzlagen nach der mittels Putzleisten hergestellten Solllage auftragen und mit Reibbrett abreiben. Inbegriffen sind die Gerüste für Raumhöhen bis zu 3,50m: erste Lage aus Zementspritzbewurf mit einer Mindestfestigkeitsklasse M10 und zweite Lage aus Weißkalkmörtel (Baukalk) mit einer Mindestdruckfestigkeit 1N/mm2.</t>
  </si>
  <si>
    <t>Scavo a sezione ristretta eseguito con mezzi meccanici di scavo, in materiale di qualunque consistenza e natura, asciutto o bagnato, fino ad una profondità di 1,50m, compresa la frantumazione di opere in conglomerato cementizio, in pietrame o miste in pietrame e conglomerato, se possibile senza speciali attrezzi di demolizione, nonchè l'estrazione di massi fino ad un volume di 0,50 m3. con caricamento su mezzo e con trasporto§Grabenaushub, maschinell ausgeführt, in Material jedwelcher Konsistenz und Natur, trocken oder naß, bis zu einer Tiefe von 1,50m, inbegriffen die Zerkleinerung von Bauwerken aus Beton, Stein oder Stein und Beton gemischt, wenn dies ohne spezielle Abbruchgeräte möglich ist, sowie das Bergen von Steinblöcken bis zu einem Volumen von 0,50 m3. inkl. Aufladen und Transport</t>
  </si>
  <si>
    <t>Tubazione passacavo in PE-ad in barre, corrugata ad anelli congiunti, serie N (resistenza), interno liscio, esterno corrugato colore rosso, compresi manicotti di raccordo, fornita e posta in opera. Esecuzione conforme disegno. S'intendono compresi nel prezzo la preparazione del piano di posa con letto di sabbia, l'inserimento di un filo di ferro zincato di traino, spessore 3 mm, i raccordi con pozzetti, nonchè ogni altra prestazione accessoria occorrente: DN 160/138§Kabelschutzrohr aus PE-HD, in Stangen, serie N ( Widerstand ), außen profiliert in roter Farbe, innen glatt, einschließlich Überschiebmuffen; liefern und verlegen. Ausführung gemäß Zeichnung. Sandbett, verzinkter Zugdraht, 3 mm dick, Schachtanschlüsse, sowie jede sonst noch erforderliche Nebenleistung sind inbegriffen: DN 160/138</t>
  </si>
  <si>
    <t xml:space="preserve">Fornitura e posa in opera N. 1 elettropompa monovite tipo Xylem C15K11RMA con quadro elettrico di protezione e comando. Caratteristiche tecniche: flange DN80 con motore IP55 da 5,5 kW rapporto di riduzione GH RF 80/1 da 241@50hz rpm Con inverte integrato. Il quadro elettrico dovrà essere predisposto al telecontrollo e dunque dotato di idonea interfaccia con il sistema di TLC esistente inclusa la fornitura e posa in opera della linea di comunicazione dati. Il prezzo include la fornitura di attacco flangiato DN50, supporto per installazione a secco e 10 m di cavo di alimentazione. _x000D_
L'installazione dovrà avvenire a perfetta regola d'arte secondo manuale di installazione del costruttore e secondo prescrizioni dellla norma tecnica di riferimento. Si rimanda alla scheda tecnica per maggiori dettagli. </t>
  </si>
  <si>
    <t>Fornitura e posa in opera a secco di fogli di PVC, giunti saldati._x000D_
Il foglio viene fissato lateralmente con strisce di lamiera plastificata, queste ultime comprese nel prezzo unitario._x000D_
Caratteristiche richieste dei materiali:_x000D_
- allungamento a rottura: almeno 250 %_x000D_
- resistenza allo strappo: almeno 13 N/mm2_x000D_
- peso specifico: almeno 1,2 t/m3_x000D_
- resistenza al freddo: almeno fino -25 °C spessore foglio 1,5 mm - saldatura doppia§Liefern und Einbau, trocken verlegt, von PVC Folie, Stöße verschweißt._x000D_
Die Folie wird seitlich durch plastifizierte Stahlprofile befestigt, diese sind im Einheitspreis mit inbegriffen._x000D_
Geforderte Materialkennwerte:_x000D_
- Bruchdehnung: mind. 250 %_x000D_
- Reißfestigkeit: mind. 13 N/mm2_x000D_
- spezifisches Gewicht: mind. 1,2 t/m3_x000D_
- Kältebeständigkeit: mind. bis -25 °C Folienstärke 1,5 mm - Doppelschweißnaht</t>
  </si>
  <si>
    <t xml:space="preserve">Fornitura e posa in opera N. 2 elettropompe monovite  tipo Xylem C15K11RMA con quadro elettrico di protezione e comando. Caratteristiche tecniche: flange DN80 con motore IP55 da 5,5 kW rapporto di riduzione GH RF 80/1 da 241@50hz rpm Con inverte integrato. Il quadro elettrico dovrà essere predisposto al telecontrollo e dunque dotato di idonea interfaccia con il sistema di TLC esistente inclusa la fornitura e posa in opera della linea di comunicazione dati.  Il prezzo include, per ciascuna elettropompa, la fornitura di attacco flangiato DN80, supporto per installazione a secco e 10 m di cavo di alimentazione. _x000D_
L'installazione dovrà avvenire a perfetta regola d'arte secondo manuale di installazione del costruttore e secondo prescrizioni dellla norma tecnica di riferimento. Si rimanda alla scheda tecnica per maggiori dettagli. </t>
  </si>
  <si>
    <t>Paratoia a vite in ghisa, a deflusso circolare, completa di telaio, guide, disco con asta dentata, asta di manovra con terminale di fondo a vite e terminale alto con volantino o perno quadro per chiave di comando, e chiave di comando. Se richiesto, la paratoia deve essere fornita con attacco flangiato PN 10._x000D_
Pressione di esercizio: &gt;= 0,50 bar_x000D_
D: diametro interno di passaggio D = 600 mm (peso ca. 180-190 kg)§Schneckenschieber aus Gußeisen, mit kreisförmigem Abflußquerschnitt, komplett mit Rahmen, Führungen, Scheibe und Zahnstange, Bedienungsstange mit Endteil unten mit Gewinde oben mit Handrad oder Vierkantanschluß für Bedienungsschlüssel, letzterer mit inbegriffen. Wenn verlangt, muß der Schieber mit Flanschanschluß PN 10 geliefert werden._x000D_
Betriebsdruck: &gt;= 0,50 bar_x000D_
D: innerer Durchflußdurchmesser D = 600 mm (Gewicht ca. 180-190 kg)</t>
  </si>
  <si>
    <t>Rete di illuminazione del piazzale; il presente prezzo a corpo include  le seguenti attività:_x000D_
- fornitura e installazione dei cavi cavi isolati per la distribuzione dell'energia elettrica dal quadro generale ai vari corpi illuminanti in lunghezza e in formazione pari a quanto riportato nella relazione di calcolo RS.03, qualora confermato dal progetto esecutivo di cui sopra;_x000D_
- compilazione della Dichiarazione di Conformità con i relativi allegati obbligatori (schemi unifilari e planimetrici as-built, verifiche e prove strumentali, certificazione dei quadri elettrici secondo CEI 17-13, ecc.);_x000D_
- ogni onere necessario, nessuno escluso, per dare compimento alle previsioni progettuali secondo la regola della buona tecnica, come dettagliato negli elaborati progettuali. Per maggiori dettagli si rinvia alla relazione di progetto RS.03 e relativi schemi unifilari.</t>
  </si>
  <si>
    <t>Fornitura e posa di cordone (bindero) di pietra naturale con superficie superiore a piano naturale di cava, con coste di spacco ortogonali al piano, per delimitazione di pavimentazioni._x000D_
Il piano superiore, se non ordinato diversamente, deve essere perfettamente in quota con la restante pavimentazione._x000D_
I binderi dovranno essere posti in opera su letto e con rinfianco di conglomerato cementizio C 12/15 e sigillati con malta cementizia a 500 kg R32.5._x000D_
Le dimensioni sono indicate con B/H, dove "B" è la larghezza ed "H" l'altezza in cm del bindero._x000D_
Per la larghezza è ammessa una tolleranza di ± 2,5 mm rispetto al valore base._x000D_
Verrà misurata la lunghezza di binderi posti definitivamente in opera, giunti compresi. granito, B/H = 14/15-30 cm_x000D_
L'installazione dovrà avvenire a perfetta regola d'arte secondo manuale di installazione del costruttore e secondo prescrizioni dellla norma tecnica di riferimento.</t>
  </si>
  <si>
    <t>Travature e colonne semplici in acciaio laminato a caldo in profilati del tipo S235, S275, S355, per strutture portanti di edifici completi, con mano di fondo di pittura anticorrosione; fornite e poste in opera per altezze fino a 12 m. Esecuzione conforme disegno. S'intendono compresi fazzoletti, piastre di rinforzo, piastre di appoggio, sfridi, nonché ogni altra prestazione accessoria occorrente. unioni con bulloni, compresi bulloni, dadi e piastre di base§Komplette Stahlkonstruktion des Haupttragwerkes von Bauwerken aus Walzprofilen der Stahlsorten S235, S275, S355; Korrosionsschutz durch Grundanstrich; liefern und einbauen. Einbauhöhe bis 12 m. Ausführung gemäß Zeichnung. Inbegriffen sind Anschlußwinkel, Verstärkungslamellen, Ankerplatten, Verschnitt, sowie jede sonst noch erforderliche Nebenleistung. geschraubte Baustellenverbindungen; im Preis inbegriffen sind Schraubenbolzen, Muttern und Ankerplatten</t>
  </si>
  <si>
    <t>Fornitura e posa in opera di cassetta su piantana da esterno per idranti, in lamiera verniciata di colore rosso RAL 3000 con tetto inclinato e feritoie d'aria laterale, con portello in lamiera verniciata vetro per interventi di emergenza e serratura, di dimensioni 630 x 370x180 mm per UNI 45, piantana rettangolare altezza 750 mm  fornita e posta in opera completa di: a) manichetta nylon gommato, raccordi in ottone e legature a filo plastificato; b) rubinetto idrante in ottone; c) lancia in ottone e rame con ugello fisso, d) blocco di ancoraggio in c.a. per fissaggio al suolo della piantana (incluso scavo, casseratura, acciaio, cls) compresi ogni altro onere e magistero per dare il lavoro compiuto a perfetta regola d'arte UNI 45 e manichetta da 20 m. L'installazione dovrà avvenire a perfetta regola d'arte secondo manuale di installazione del costruttore e secondo prescrizioni dellla norma tecnica di riferimento.</t>
  </si>
  <si>
    <t>Ringhiera in metallo costituita da montanti portanti principali in profilati a doppio T oppure in tubolari circolari o rettangolari, due correnti principali orizzontali costituiti da tubolari circolari o rettangolari ed elementi verticali secondari ad interasse costante di sicurezza costituiti da tubolari circolari o rettangolari contenuti tra i due correnti orizzontali._x000D_
Altezza fuori terra: 1,0 - 1,10 m_x000D_
Carico accidentale: 1,20 kN/m in acciaio AISI 304§Geländer aus Metall bestehend aus tragenden Stehern aus Walzstahl Doppel-T-Profil oder kreisrunden oder rechteckigen Rohrprofilen, 2 horizontalen Läufern bestehend aus kreisrunden oder rechteckigen Rohrprofilen und vertikalen Nebenstehern mit konstantem Sicherheitsabstand bestehend ebenfalls aus kreisrunden oder rechteckigen Rohrprofilen, zwischen den beiden horizontalen Läufern montiert._x000D_
Höhe über Gelände: 1,0 - 1,10 m_x000D_
Nutzlast: 1,20 kN/m aus Stahl AISI 304</t>
  </si>
  <si>
    <t xml:space="preserve">Fornitura e posa in opera di misuratore di temperatura con le seguenti caratteristiche:_x000D_
- Campo scala da -70 ... +500 °C_x000D_
- Custodia e bulbo in acciaio inox_x000D_
- Bimetallo con regolazione del punto zero sul retro della cassa_x000D_
- Lunghezza del bulbo individuale da 63 a 1.000 mm_x000D_
- Omologazione DNV GL (opzione)._x000D_
Sono compensati nella voce il tronchetto in acciaio INOX e relative flangie e pezzi speciali per l'installazione, gli oneri per la realizzazione della linea di comunicazione dati per l'acquisizione del segnale al TLC esistente, nonchè della linea di alimentazione del sensore. L'installazione dovrà essere coordinata ed integrata con le altre apparecchiature elettromeccaniche costituenti il sistema di riscaldamento previsto in progetto. _x000D_
L'installazione dovrà avvenire a perfetta regola d'arte secondo manuale di installazione del costruttore e secondo prescrizioni dellla norma tecnica di riferimento. Si rimanda alla scheda tecnica per maggiori dettagli. _x000D_
</t>
  </si>
  <si>
    <t>Fornitura e posa in opera di torcia per biogas automatica con capacità di combustione di 60 Nmc/h tipo Ecoplants Tbs1 completa di quadro elettrico di alimentazione e controllo predisposto al telecontrollo e dunque dotato di idonea interfaccia con il sistema di TLC esistente inclusa la fornitura e posa in opera della linea di comunicazione dati. L'installazione dovrà essere coordinata ed integrata con le altre apparecchiature elettromeccaniche del digestore anaerobico previsto in progetto. La fornitura include:_x000D_
- i raccordi con la tubazione di adduzione del biogas;_x000D_
- la fornitura di valvola a farfalla a leva DN50 per l'intercettazione manuale della linea gas;_x000D_
- ogni altro onere e magistero necessario all'installazione del sistema torcia per dare l'apparecchiatura perfettamente funzionante. L'installazione dovrà avvenire a perfetta regola d'arte secondo manuale di installazione del costruttore e secondo prescrizioni dellla norma tecnica di riferimento. Si rimanda alla scheda tecnica per maggiori dettagli.</t>
  </si>
  <si>
    <t xml:space="preserve">Fornitura e posa in opera N. 2 elettropompe di dosaggio modello tipo MN 013-2 Ghisa grigia G25 e quadro elettrico di controllo. Caratteristiche tecniche: nr. 2 Pompe modello MN 013-2 Ghisa grigia G25; nr. 2 Riduttori coassiale IEC con motore elettrico IEC; nr.2 Basamenti acciaio al carbonio S235JR / W. 1.0037; nr.1 Inverter VF-S15 4007 3Ph 0,37KW 380/480V; nr.1 Inverter VF-S11 PLE 4007 3Ph 0,75KW 380/480V, con inverte integrato. Il quadro elettrico dovrà essere predisposto al telecontrollo e dunque dotato di idonea interfaccia con il sistema di TLC esistente inclusa la fornitura e posa in opera della linea di comunicazione dati. L'installazione dovrà essere coordinata ed integrata con le altre apparecchiature elettromeccaniche costituenti il sistema di dosaggio del latte di calce previsto in progetto. _x000D_
L'installazione dovrà avvenire a perfetta regola d'arte secondo manuale di installazione del costruttore e secondo prescrizioni dellla norma tecnica di riferimento. Si rimanda alla scheda tecnica per maggiori dettagli. </t>
  </si>
  <si>
    <t>Fornitura e posa in opera N. 2 elettropompe centrifughe tipo Xylem NF 3085 MT 3~ Adaptive 462 dotate di relativo quadro elettrico di protezione e comando. Il quadro elettrico dovrà essere predisposto al telecontrollo e dunque dotato di idonea interfaccia con il sistema di TLC esistente inclusa la fornitura e posa in opera della linea di comunicazione dati. Il prezzo include, per ciascuna elettropompa, la fornitura di attacco flangiato DN80, 10 m di cavo di alimentazione, sistema di galleggianti, piping di collegamento in acciaio zincato da 3'', come indicato nei grafici di progetto; include, altresì, la forniture e installazione di idonei supporti in acciaio INOX AISI 304 per il fissaggio della tubazione e della elettropompa alla struttura metallica del carroponte installato all'interno dell'ispessitore centrale._x000D_
L'installazione dovrà avvenire a perfetta regola d'arte secondo manuale di installazione del costruttore e secondo prescrizioni dellla norma tecnica di riferimento. Si rimanda alla scheda tecnica per maggiori dettagli.</t>
  </si>
  <si>
    <t>Chiusino quadrangolare / rettangolare a tenuta idraulica con telaio, in ghisa sferoidale GJS 500-7, conforme alla classe D con carico di rottura &gt; 400 kN rivestito di vernice protettiva all' acqua di colore nero. Il chiusino è munito di due guarnizioni in polietilene o in PVC, a profilo speciale con funzioni antirumore e antibasculamento fino alla luce 600x600mm. Chiusino carrabile, fornito e posto in opera, compresi l'adattamento alla sede con malta cementizia, nonché ogni altra prestazione accessoria occorrente: luce: 600x600 mm, ca. 67 kg§Quadratische / rechteckige Schachtabdeckung mit Rahmen, tagwasserdicht, in Sphäroguss GJS 500-7, konform Klasse D mit Bruchlast &gt; 400 kN, beschichtet mit schwarzem Schutzanstrich auf Wasserbasis. Die Schachtabdeckung ist mit 2 Spezialdichtungen in PE oder PVC ausgestattet, zur Geräuschdämmung und Verhinderung der Schwenkbewegungen bis zur Öffnungsgröße 600x600mm. Schacht befahrbar, liefern und einbauen, einschließlich angemessener Anpassung mit Mörtel, sowie jeder sonst noch erforderlichen Nebenleistung: Öffnung: 600x600 mm, ca. 67 kg</t>
  </si>
  <si>
    <t xml:space="preserve">Fornitura e posa in opera raschiatore a catena per rimozione surnatanti con le seguenti caratteristiche: velocità di avanzamento 1,6 cm/se, distanza tra le lame 5,2 m, diametro delle ruote della catena motrice 564,8 mm, carico di rottura della catena 50 kN, dimensioni elementi raschianti (in inox) 150x50 mm, Potenza del motore elettrico 0,25 kW.Tensione di alimentazione trifase 50 Hz 400 V. _x000D_
Il prezzo comprende la fornitura del raschiatore, dell'impianto di rimozione dei surnatanti e del quadro di alimentazione elettica completo di protezione ed accessori per il controllo del gruppo di apparecchiature elettromeccaniche costituenti il sistema nel suo complesso. Il quadro di controllo dovrà essere predisposto al telecontrollo e dunque dotato di idonea interfaccia con il sistema di TLC esistente inclusa la fornitura e posa in opera della linea di comunicazione dati._x000D_
L'installazione dovrà avvenire a perfetta regola d'arte secondo manuale di installazione del costruttore e secondo prescrizioni dellla norma tecnica di riferimento. Si rimanda alla scheda tecnica per maggiori dettagli. </t>
  </si>
  <si>
    <t>Rimozione di elementi costruttivi, con selezione e accatastamento a deposito entro l'ambito del cantiere dei materiali ricuperabili, trasporto delle macerie al piano di carico in strada, sgombero delle stesse con trasporto alle pubbliche discariche fino ad un distanza di 5 km, compresi gli impalcati interni fino ad un'altezza di 3,50m e i piani di lavoro, nonché le necessarie opere provvisionali e di puntellazione. Esecuzione conforme disegno. Sono esclusi dal prezzo corrispettivi per diritti di discarica: rivestimento in piastrelle, compresa malta di allettamento§Abtragen von Bauteilen, Sortieren und Lagern der verwendbaren Baustoffe innerhalb der Baustelle, Befördern des Schuttmaterials auf die Straße, Schutträumungsarbeiten mit Abtransport zu einer öffentlichen Ablagerungsstelle bis zu einer Entfernung von 5 km, einschließlich Innengerüste bis zu einer Höhe von 3,50m und Arbeitsbühnen, sowie die erforderlichen Sicherungs- und Abstützungsarbeiten. Ausführung gemäß Zeichnung. Nicht inbegriffen ist die Vergütung für Deponiegebühren: Wandverkleidung aus Fliesen, einschließlich Mörtelbett</t>
  </si>
  <si>
    <t>Impermeabilizzazione con guaine elastomeriche, di spessore complessivo di 4 mm circa comprendente:_x000D_
- perfetta pulizia delle superfici da trattare eseguita con aria compressa e se necessario lavaggio con acqua a pressione;_x000D_
- stesa del primer con caratteristiche impermeabilizzanti ed adesive in ragione di 350 gr/m2;_x000D_
- applicazione a caldo della guaina resistente fino ad oltre 180 °C costituita da particolari elastomeri, arricchita di bitumi selezionati e di polipropilene, integrata da una struttura in poliestere di tipo speciale rinforzata, imperforabile, con altissima resistenza al punzonamento.§Abdichtung mit Elastomer-Folien, Gesamtstärke ca. 4,00 mm, inbegriffen:_x000D_
- perfekte Reinigung der Auftragflächen mittels Preßluft und wenn notwendig, mit Druckwasser;_x000D_
- Auftrag eines Primers mit Dichtungseigenschaften und Haftfähigkeit ca. gr/m3 350;_x000D_
- heißes Auftragen der Folie (beständig bis über 180 °C), bestehend aus besonderen Elastomeren mit ausgewählten Bitumen angereichert und Polypropylen, mit integriertem Polyestergewebe verstärkt, undurchlöcherbar, mit höchstem Widerstand gegen Durchstanzung.</t>
  </si>
  <si>
    <t>Fornitura e posa in opera di una fondazione prefabbricata in calcestruzzo C 25/30 vibrocompresso con pozzetto integrato ed aperture per passaggio cavi ed un foro passante per tutta l'altezza del blocco per l'installazione del palo._x000D_
Le dimensioni indicate L/B/H si riferiscono alla lunghezza/larghezza/altezza del blocco, axb alle dimensioni interne del pozzetto e D al diametro del foro per il palo._x000D_
Sono esclusi i seguenti oneri:_x000D_
- i movimenti terra;_x000D_
- la fornitura e posa in opera del chiusino. dimensioni L/B/H: 110/70/80 cm; axb: 40x40 cm; D: 21,0 cm§Liefern und Einbauen eines vorgefertigten Blockfundamentes aus Beton C 25/30, vibroverdichtet mit integriertem Kabelschacht und Kabeleinzugsöffnungen, sowie einer kreisrunden Öffnung über die gesamte Höhe des Blockes für den Einbau des Masten._x000D_
Die angegebenen Dimensionen L/B/H beziehen sich auf Länge/Breite/Höhe des Blockfundamentes, axb auf die Innenabmessungen des Schachtes und D auf den Durchmesser der Öffnung für den Masten._x000D_
Folgende Leistungen sind ausgenommen:_x000D_
- Erdarbeiten;_x000D_
- Liefern und Einbau des Schachtdeckels. Abmessungen L/B/H: 110/70/80 cm; axb: 40x40 cm; D: 21,0 cm</t>
  </si>
  <si>
    <t>Impianto elettrico; il presente prezzo a corpo include:_x000D_
- Fornitura e installazione dei cavi elettrici tra quadro generale ed apparecchiature elettriche di nuova fornitura, come da tabella cavi di cui alla TAV.A.09.1 e come da schemi unifilari e tabelle allegate alla RS.03, comprensivo di tutte le minuterie, raccorderie, fissaggi, occorrenti ;_x000D_
- Fornitura e installazione del nuovo Quadro elettrico generale come da schema di progetto di cui agli allegati alla RS.03;_x000D_
- progettazione, verifica, fornitura e posa in opera di due quadretti locali (Q7- centrale termica e Q12- locale tecnico sistema di preparezione latte di calce) per l'alimentazione delle macchine di cui agli schemi riportati negli allegati alla RS.03;_x000D_
- compilazione della Dichiarazione di Conformità con i relativi allegati obbligatori (schemi unifilari e planimetrici as-built, verifiche e prove strumentali, certificazione dei quadri elettrici secondo CEI 17-13, ecc.);_x000D_
- ogni onere necessario, nessuno escluso, per dare compimento alle previsioni progettuali secondo la regola della buona tecnica, come dettagliato  negli elaborati progettuali. Per maggiori dettagli si rinvia alla relazione di progetto RS.03.</t>
  </si>
  <si>
    <t>Pavimento industriale con massetto di sottofondo in calcestruzzo, classe di resistenza minima C25/30, spessore 15 cm, e strato superficiale d'usura in aggregato di cemento e quarzo sferoidale, in ragione, di 4 kg/m2; fornito e dato in opera su supporto portante, tirato in piano o in pendenza, compresa la suddivisione del pavimento mediante giunti di dilatazione a quadri da ca. 4x4 m, la formazione dei giunti di dilatazione e la sigillatura dei giunti; esecuzione conforme disegno. L'armatura necessaria secondo i calcoli statici non è compresa e verrà contabilizzata a parte. con superficie finita con frattazzatura meccanica§Industrieboden, aus Unterbeton mit einer Mindestfestigkeitsklasse von C25/30, Dicke: 15 cm; Verschleißschicht aus einem Gemisch aus Zement und kugeligem Quarzsand, Auftragmenge: 4 kg/m2; liefern und auf tragenden Untergrund eben oder mit Gefälle aufbringen, einschließlich der Unterteilung der Bodenfläche durch Dehnfugen in Feldern zu ca. 4x4 m, der Dehnfugenausbildung und der Fugenversiegelung; Ausführung gemäß Zeichnung. Die erforderliche Bewehrung lt. statischer Berechnung ist nicht inbegriffen und wird gesondert vergütet. mit mechanisch geglätteter Oberfläche</t>
  </si>
  <si>
    <t>Voce comprendente i lavori occorrenti per lo svuotamento delle vasche e la disinfezione delle pareti. Il prezzo include la pulizia dei seguenti comparti: dissabbiatore, nr.3 ispessitori statici, nr.2 bacini combinati, la vasca di raccolta fanghi secondari ispessiti. E' posto a carico dell'impresa: _x000D_
- lo svuotamento delle vasche mediante elettropompa e/o altro mezzo, il trasferimento dei liquidi in altre vasche secondo indicazione del gestore dell'impianto;_x000D_
- il nolo di autoespurgo necessario al recupero della parte solida e/o fangosa al fondo delle vasche e per il successivo lavaggio e disinfezione delle pareti;_x000D_
- il trasferimento dei fanghi alla sezione di disidratazione dell'impiaanto di depurazione e/o il trasferimento secondo convenienza dell'impresa presso altro impianto autorizzato al recupero e/o trattamento dei predetti fanghi; in questo ultimo caso nessun onere verrà riconosciuto alla impresa;_x000D_
- i maggiori oneri sostenuti dall'impresa per ritardi nella esecuzione dei lavori imposti dal gestore per le esigenze di continuità del servizi; _x000D_
- i maggiori oneri sostenuti dall'impresa nel caso di ripetuto svuotamento e pulizia di volumi precedentemente puliti per motivate esigenze di servizio.</t>
  </si>
  <si>
    <t xml:space="preserve">Fornitura e posa in opera serbatoio in PRFV cilindrico verticale a fondo inferiore piano e superiore bombato, realizzato con resina vinilestere per contenere Cloruro Ferrico, completo di N. 3 Flange DN 50, N. 1 Passo d’uomo DN 500 superiore, Staffe di ancoraggio al suolo, Ganci di sollevamento a vuoto, Pigmentazione esterna traslucida. _x000D_
Il costo comprende ogni onere e magistero per dare l'apparecchiatura perfettamente funzionante. L'installazione dovrà avvenire a perfetta regola d'arte secondo manuale di installazione del costruttore e secondo prescrizioni dellla norma tecnica di riferimento. Si rimanda alla scheda tecnica per maggiori dettagli. _x000D_
</t>
  </si>
  <si>
    <t>Fornitura e posa in opera di filtro a graniglia per gas biologico tipo FG in acciaio zincato a caldo o in acciaio inossidabile costituito da un vaso di contenimento con scarico di fondo, scarico automatico di condensa, tronchetti d’ingresso e uscita gas e piede d’appoggio, e da un coperchio flangiato._x000D_
Il costo comprende gli accessori per il montaggio ed ogni altro onere e magistero per dare l'apparecchiatura perfettamente funzionante. L'installazione dovrà avvenire a perfetta regola d'arte secondo manuale di installazione del costruttore e secondo prescrizioni dellla norma tecnica di riferimento. Si rimanda alla scheda tecnica per maggiori dettagli.</t>
  </si>
  <si>
    <t>Fornitura e posa in opera di filtro a candele ceramiche per gas biologico tipo FCC in acciaio zincato a caldo o in acciaio inossidabile costituito da un vaso di contenimento con scarico di fondo, scarico automatico di condensa, tronchetti d’ingresso e uscita gas e piede d’appoggio, e da un coperchio flangiato._x000D_
Il costo comprende gli accessori per il montaggio ed ogni altro onere e magistero per dare l'apparecchiatura perfettamente funzionante. L'installazione dovrà avvenire a perfetta regola d'arte secondo manuale di installazione del costruttore e secondo prescrizioni dellla norma tecnica di riferimento. Si rimanda alla scheda tecnica per maggiori dettagli.</t>
  </si>
  <si>
    <t xml:space="preserve">Fornitura e posa in opera di soffiante a canale laterale per biogas con le seguenti caratteristiche:                                                            _x000D_
- gas trattato BIOGAS;_x000D_
- pressione all'aspirazione mbar (ass.) 1043;_x000D_
- pressione di mandata mbar (ass) 1143;_x000D_
- temperatura d'aspirazione °C 45;_x000D_
- portata a 2900 rpm Nm3/h 23.90;_x000D_
- potenza assorbita a 2900 rpm kW 0.37;_x000D_
- portata a 2700 rpm Nm3/h 20.60;_x000D_
- potenza assorbita a 2700 rpm kW 0.34;_x000D_
- portata a 2500 rpm Nm3/h 17.20;_x000D_
- potenza assorbita a 2500 rpm Kw 0.32;_x000D_
- potenza motore elettrico a 50Hz kW 0.75;                                                                                                                                     _x000D_
- compensatori di dilatazione DN40 PN16._x000D_
Il prezzo include anche la fornitura in opera del quadro di alimentazione elettrica predisposto al telecontrollo e dunque dotato di idonea interfaccia con il sistema di TLC esistente inclusa la fornitura e posa in opera della linea di comunicazione dati. L'installazione dovrà essere coordinata ed integrata con le altre apparecchiature elettromeccaniche costituenti il sistema di cogenerazione previsto in progetto. _x000D_
L'installazione dovrà avvenire a perfetta regola d'arte secondo manuale di installazione del costruttore e secondo prescrizioni dellla norma tecnica di riferimento. Si rimanda alla scheda tecnica per maggiori dettagli. </t>
  </si>
  <si>
    <t>Scavo di sbancamento eseguito con mezzi meccanici di scavo, in materiale di qualunque consistenza e natura, asciutto o bagnato, compresi la formazione di gradinatura, l'eliminazione delle rampe, lo sgombero dei materiali provenienti dallo scavo, compresa la demolizione di opere in conglomerato cementizio, in pietrame o miste in pietrame e conglomerato, se possibile senza attrezzi speciali di demolizione, nonchè l'estrazione di massi fino ad un volume di 0,30 m3, esclusi il rinterro e l'armatura eventualmente necessaria delle pareti di scavo, nonché corrispettivi per diritti di discarica: con mezzo meccanico compresi carico, trasporto e scarico del materiale alle pubbliche discariche entro 5 km di distanza§Allgemeiner Aushub, maschinell ausgeführt, in Material jedwelcher Konsistenz und Natur, trocken oder naß, profilgerecht lösen, fördern und lagern, einschließlich Herstellen von Abtreppungen und Beseitigen von Baustellenverkehrswege und Rampen, mit inbegriffen der Abbruch von Gegenständen aus Beton, aus Stein oder gemischt Stein und Beton, wenn dies ohne spezielle Abbruchwerkzeuge möglich ist, sowie das Bergen von Steinblöcken bis zu einem Volumen von 0,30 m3. Nicht inbegriffen sind das nachträgliche Hinterfüllen und die eventuell erforderlichen Verbauarbeiten, sowie Vergütungen für Deponiegebühren: maschinell mit Laden, Fördern zur Ablagerungsstelle; mit Förderweg bis zu 5 km und Abkippen</t>
  </si>
  <si>
    <t>Fornitura e posa in opera di trappola per le schiume per gas biologico realizzata in acciaio zincato a caldo o in acciaio inossidabile costituita da una colonna di contenimento con scarico di fondo, scarico automatico delle schiume, tronchetto ingresso ed uscita gas, rampe interne con spruzzatori per l’acqua di lavaggio e da un coperchio flangiato._x000D_
Il costo comprende gli accessori per il montaggio ed ogni altro onere e magistero per dare l'apparecchiatura perfettamente funzionante. L'installazione dovrà avvenire a perfetta regola d'arte secondo manuale di installazione del costruttore e secondo prescrizioni dellla norma tecnica di riferimento. Si rimanda alla scheda tecnica per maggiori dettagli.</t>
  </si>
  <si>
    <t>Fornitura e posa in opera di canna fumaria in acciaio inox, completa di certificazione CE, doppia parete con interposta coibentazione in lana di ceramica con parete interna in acciaio inox AISI316L ø 100 mm e parete esterna in acciaio inox AISI304 ø 165 mm (spessore di entrambe le pareti di 0,6mm, spessore dell'isolante 32,5mm, conducibilità termica 0,501 m²K/W). Gli elementi dovranno essere dotati: di estremità superiore allargata e parte finale corrispondente al diametro del tubo, con gola da entrambi le parti per ottenere la stabilità necessaria; fascette di bloccaggio asimmetriche a forma di U per evitare qualsiasi spostamento da un elemento verso l'altro causato da tensioni termiche; di guarnizione speciale a labbro in una gola supplementare per garantire l'ermeticità necessaria in caso di sovrappressione ed in condizioni di condensazione; guarnizioni collaudate per l'impiego in canne fumarie del tipo C; resistenza alla corrosione e sicurezza dell'impianto garantite per tutte le parti interessate dai fumi. Sono compresi nel prezzo tutti i pezzi speciali necessari come bacinella raccolta condensa, elemento di pulizia, raccordo a T, elementi rettilinei, elemento finale con grembiule antipioggia, fascette di bloccaggio, staffe di montaggio.  L'installazione dovrà avvenire a perfetta regola d'arte secondo manuale di installazione del costruttore e secondo prescrizioni dellla norma tecnica di riferimento.</t>
  </si>
  <si>
    <t>Fornitura e posa in opera di apparecchio di emergenza LED antideflagrante con le seguenti caratteristiche:_x000D_
Pulsante di test_x000D_
Funzione: Energy Test (autonomo con autodiagnosi)_x000D_
Autonomia: 3h_x000D_
Tipo: SA (Sempre Acceso, permanente)_x000D_
Flusso luminoso medio in emergenza: 200lm_x000D_
Flusso luminoso minimo in emergenza (conforme EN60598-2-22): 193lm_x000D_
Flusso luminoso con rete: 200lm_x000D_
Batteria: Ni-MH 3,6V 2Ah_x000D_
Il costo comprende ogni onere e magistero per dare l'apparecchiatura perfettamente funzionante.  L'installazione dovrà avvenire a perfetta regola d'arte secondo manuale di installazione del costruttore e secondo prescrizioni dellla norma tecnica di riferimento._x000D_
Tipo batteria: Nichel Metalidrato_x000D_
Tempo di ricarica batteria: 24h_x000D_
Alimentazione: 230Vac 50-60Hz_x000D_
Classe di isolamento: I_x000D_
Classe di protezione IP: IP66_x000D_
Temperatura di funzionamento: da -20°C a +50°C_x000D_
Colore: Grigio - RAL 7000_x000D_
Direttiva Atex 94/9 CE_x000D_
Conforme alle normative europee: EN 60079-0, EN 60079- 1, EN 60079-7, EN 60079-31, EN 60598-1, EN 60598-2-22, EN 62034, EN 62031, EN 62471_x000D_
Ex II 2 G - Ex d IIC T6 Gb da -20°C a +50°C_x000D_
Ex II 2 G - Ex de IIC T6 Gb da -20°C a +50°C_x000D_
Ex II 2 D - Ex tb IIIC T80°C Db IP66 da -20°C a +50°C_x000D_
Rischio fotobiologico esente secondo EN 62471_x000D_
Conforme a RoHS2 2011/65/UE_x000D_
Glow wire 850 °C_x000D_
Installazione: parete, soffitto, sospensione_x000D_
Caratteristiche sorgente luminosa_x000D_
Tipo: LED_x000D_
Fonte luminosa: 2 LED_x000D_
Temperatura colore: 6000K</t>
  </si>
  <si>
    <t>Realizzazione di setto in c.a. e formazione di stramazzo regolabile mediante lamierino in acciaio AISI 304 all'interno della vasca del dissabbiatore._x000D_
Caratteristiche del setto: spessore 25 cm, base 1,80 m e altezza 1,55 m; caratteristiche del calcestruzzo C28/35 classe di esposizione XA1; armatura disposta secondo una doppia maglia regolare Ø14/20x20. La sommità del setto sarà sagomata scondo il verso della vena stramazzante e dotata di lamierino metallico in acciaio AISI 304 fissato al setto con possibilità di scorrimento verso l'alto per un'altezza massima di 10 cm. Il setto sarà reso solidale alle pareti della vasca del dissabbiatore mediante la posa in opera di barre di armatura fissate con ancoranti chimici ad iniezione tipo HILTI HIT-RE 500. La posa delle barre Ø14  avverrà in fori  Ø18-20 cm e profondità massima di 15,5 cm realizzati sulle due pareti lateriali e sul fondo della vasca ad interasse di 20 cm disposti su doppia fila._x000D_
Il prezzo comprende: la realizzazione delle perforazioni per la posa delle barre, la fornitura dell'ancorante e delle barre di armatura Ø14; la fornitura della casseratura per il getto; il cls C25/38 per il getto; l'armatura Ø14 e relativa lavorazione; il lamierino in acciaio AISI 304, sistema di fissaggio alla parete e meccanismo di scorrimento. Il prezzo comprende ancora ogni altro onere e magistero per dare il lavoro finito a perfetta regola d'arte secondo prescrizioni dellla norma tecnica di riferimento.</t>
  </si>
  <si>
    <t xml:space="preserve">Fornitura e posa in opera N. 2 soffianti a canali laterali, 2 stadi, kW 1.6 V230, Q = 90 Nmc/h ; H = 2.65 mbar con kit di connessione composto da curva 90° e tronchetto, in PVC, G 1" 1/2, filtro aria uso compressione, attacco G 1" 1/2, valvola sovrapressione/rompivuoto in alluminio 1" 1/4, Kit installazione valvola ACVRV1.25AL - per attacchi 1 1/2", Kit manicotto, tubo flessibile in neoprene, DN 41 mm (interno), lunghezza 250 mm, completo di 2 fascette, raccordo portagomma in Poliammide G1"1/2 per tubo diam. int.40mm, valvola di ritegno a clapet, G 1-1/2 f, in bronzo. Cabina fonoassorbente per soffiante, pareti insonorizzanti in alluminio. Complete di telaio di fissaggio completo di piedini antivibranti. Raccorderia varia. Il prezzo include anche l'onere della sostituzione dei cavi di alimentazione e delle protezioni elettriche all'interno del quadro elettrico di alimentazione qualora la sezione dei cavi e/o la taglia degli interruttori non siano adeguate alle specifiche delle nuove apparecchiature; nel caso sia necessario apportare modifiche al'interno del Quadro elettrico esistente e/o modifiche alla linea di alimentazine èonere dell'impresa, compensata nel presente prezzo, l'aggiornamento dello schema unifilare dell'impianto e relativa certificazione di conformità delle modifche apportate. _x000D_
L'installazione dovrà avvenire a perfetta regola d'arte secondo manuale di installazione del costruttore e secondo prescrizioni dellla norma tecnica di riferimento. Si rimanda alla scheda tecnica per maggiori dettagli. </t>
  </si>
  <si>
    <t xml:space="preserve">Fornitura e posa in opera N. 2 elettropompe centrifughe tipo Xylem NP 3085 MT 3~ Adaptive 462 dotate di relativo quadro elettrico di protezione e comando. Il quadro elettrico dovrà essere predisposto al telecontrollo e dunque dotato di idonea interfaccia con il sistema di TLC esistente inclusa la fornitura e posa in opera della linea di comunicazione dati. Il prezzo include, per ciascuna elettropompa, la fornitura del piede di accoppiamento DN80, attacco portaguide 2", 3m di catena e 10 m di cavo e relativo piping interno alla vasca (ml 6 di tubazione in acciaio zincato 3'' compresi pezzi speciali, nr. 2 valvole di non ritorno DN80, nr. 2 saracinesca DN80), compreso galleggianti di regolazione. Il prezzo include altresì l'onere della sostituzione dei cavi di alimentazione e delle protezioni elettriche all'interno del quadro elettrico di alimentazione generale e/o sottoquadro locale qualora la sezione dei cavi e/o la taglia degli interruttori non siano adeguate alle specifiche delle nuove apparecchiature; nel caso sia necessario apportare modifiche al'interno del Quadro elettrico esistente e/o modifiche alla linea di alimentazine è onere dell'impresa, compensata nel presente prezzo, l'aggiornamento dello schema unifilare dell'impianto e relativa certificazione di conformità delle modifche apportate._x000D_
L'installazione dovrà avvenire a perfetta regola d'arte secondo manuale di installazione del costruttore e secondo prescrizioni dellla norma tecnica di riferimento. Si rimanda alla scheda tecnica per maggiori dettagli. </t>
  </si>
  <si>
    <t xml:space="preserve">Fornitura e posa in opera di serbatoio a fondo inferiore e superiore bombato, in acciaio INOX (dim. Ø1,800, h=1,360, cap. 2 500 l), per contenere oli esausti completo di nr.3 flange DN 50, n.1 passo d’uomo DN 500 sul fronte per la pulizia e nr.1 passo d'uomo sulla parte superiore, nr.2 indicatori di livello (minimo e massimo), pozzetto per l'inserimento di una resistenza elettrica per il riscaldamento del liquido durante il periodo di stoccaggio, resistenza elettrica da 2-3 kW, piedini di sostegno, ganci di sollevamento a vuoto _x000D_
Il costo comprende ogni onere e magistero per dare l'apparecchiatura perfettamente funzionante.  L'installazione dovrà avvenire a perfetta regola d'arte secondo manuale di installazione del costruttore e secondo prescrizioni dellla norma tecnica di riferimento._x000D_
</t>
  </si>
  <si>
    <t xml:space="preserve">Fornitura e posa in opera misuratore di livello, Sensore radar per la misura continua di livello di liquidi tipo VEGAPLUS 64, esecuzione a flangia DN50 con sistema di antenna incapsulata, compresa nel presente prezzo._x000D_
Caratteristiche tecniche: Area validità A: Europa; Omologazione; Esecuzione antenna / second line of defense F : Flangia con sistema d'antenna incapsulata; Attacco di processo / Materiale FB : Flangia DN50 PN40 forma C, DIN2501 / 316/316L; Materiale / guarnizione / temperatura di processo I : PTFE / PTFE / -40...+130°C; Elettronica H : Bifilare 4 ... 20 mA/HART; Custodia / Protezione K : Resina una camera / IP66/IP67; Connessione elettrica / Attacco M : M20x1,5 / pressacavo di PA nero (ø5-9mm), standard. Il prezzo comprende il tastierino di taratura con display con le seguenti caratteristiche tecniche: Campo di misura max. : 30,000 m; Istruzioni d'uso : IT - Italiano; Numero delle Istruzioni d'uso : 2; Pressione di processo min. in bar : -1,000; Pressione di processo max. in bar : 16,0. Il prezzo conmprende, ancora, eventuali accessori  necessari al montaggio (staffe, supporti, carpenterie metalliche in genere) interamente realizzati in acciaio Inox AISI304; il cavo di alimentazione ml 10; gli oneri per la realizzazione della linea di comunicazione dati per l'acquisizione del segnale al TLC esistente, nonchè della linea di alimentazione del sensore. _x000D_
L'installazione dovrà avvenire a perfetta regola d'arte secondo manuale di installazione del costruttore e secondo prescrizioni dellla norma tecnica di riferimento. Si rimanda alla scheda tecnica per maggiori dettagli. </t>
  </si>
  <si>
    <t xml:space="preserve">Fornitura e posa in opera misuratore di livello, Sensore radar per la misura continua di livello di liquidi tipo VEGAPLUS 64, esecuzione con antenna a cono in resina con supporto su staffa, compresa nel presente prezzo._x000D_
Caratteristiche tecniche: Area validità A: Europa; Omologazione; Esecuzione antenna / second line of defense F : Staffa di montaggio, lunghezza: 300mm / 316L; Attacco di processo / Materiale FB : Flangia DN50 PN40 forma C, DIN2501 / 316/316L; Materiale / guarnizione / temperatura di processo I : PTFE / PTFE / -40...+130°C; Elettronica H : Bifilare 4 ... 20 mA/HART; Custodia / Protezione K : Resina una camera / IP66/IP67; Connessione elettrica / Attacco M : M20x1,5 / pressacavo di PA nero (ø5-9mm), standard. Il prezzo comprende il tastierino di taratura con display con le seguenti caratteristiche tecniche: Campo di misura max. : 30,000 m; Istruzioni d'uso : IT - Italiano; Numero delle Istruzioni d'uso : 2; Pressione di processo min. in bar : -1,000; Pressione di processo max. in bar : 16,0. Il prezzo conmprende, ancora, eventuali accessori  necessari al montaggio (staffe, supporti, carpenterie metalliche in genere) interamente realizzati in acciaio Inox AISI304; il cavo di alimentazione ml 10; gli oneri per la realizzazione della linea di comunicazione dati per l'acquisizione del segnale al TLC esistente, nonchè della linea di alimentazione del sensore. _x000D_
L'installazione dovrà avvenire a perfetta regola d'arte secondo manuale di installazione del costruttore e secondo prescrizioni dellla norma tecnica di riferimento. Si rimanda alla scheda tecnica per maggiori dettagli. </t>
  </si>
  <si>
    <t>Sistema portacavi in metallo costituito da canali a sezione rettangolare a forma di U eseguiti in lamiera di acciaio pieno o forato (zincato o verniciato con resine epossidiche o poliuretaniche) atti al contenimento di conduttori per energia o di segnale. _x000D_Predisposti per l'installazione di elementi divisori per la separazione di cavi appartenenti ad impianti e sistemi diversi e per il montaggio di coperchio di chiusura._x000D_Sistema completo di tutti gli accessori di giunzione, (Streichen - di raccordo, di variazione di percorso) e di montaggio a parete, a soffitto, sottopavimento o a sospensione. _x000D_Compreso e compensato l'onere della quotaparte delle mensole, dei sostegni, del materiale di fissaggio, degli accessori di congiunzione, delle minuterie e la manodopera necessaria per dare il lavoro finito a regola d'arte. Canale rettilineo in acciaio elettrozincato, dimensioni (bxh) 100x100 mm§Kabelwannensystem aus Metall, bestehend aus rechteckigen Kabelwannen in_x000D_U-Form, ausgeführt in Stahlblech geschlossen oder gelocht (verzinkt oder lackiert mit Epoxid- oder Polyurethanharz) geeignet für die Verlegung von Energie- und Signalleitungen._x000D_Vorgesehen für die Montage von Trennstegen für die Verlegung verschiedener Spannungskategorien und für die Befestigung der Abdeckungen._x000D_Das System ist komplett mit sämtlichen Verbindern, (Streichen - Abzweigern, Formstücken) und Befestigungselementen für Wand-, Decken-, Boden- oder herabgehängte Montage._x000D_Komplett mit Halterungen, Konsolen, Befestigungsmaterial, Verbindungsstücken, sämtlichen Zubehörteilen und der Arbeitsleistung für die fachgerechte Montage. Gerader Kanal aus elektro-verzinktem Stahl, Abmessungen (bxh) 100x100 mm</t>
  </si>
  <si>
    <t xml:space="preserve">Fornitura e posa in opera di valvola a ghigliottina DN125 con attuatore pneumatico costituita da una base manifold per il montaggio della valvole pneumatiche 5/2 (3 stazioni-1 utilizzata+2 di riserva),  una volvole pneumetica 5/2 1/8" comando elettrico, ritorno a molla pneumatica, senza bobina e una valvola a ghigliottina valvola a ghigliottina a doppio corpo, tenuta bi-direzionale; corpo in ghisa EN-GJL-250 rivestito con polvere epossidica, nero RAL 9005; carter superiori in acciaio rivestiti con polvere epossidica, rosso RAL 3020; lama in acciaio 1.4301 (A240-304); guarnizioni tipo26: NBR/NBR/lama raschiante EPGC_x000D_
attuatore: cilindro pneumatico a doppio effetto tipo a cuscino d'aria, DN100mm_x000D_
pressione aria richiesta: 6/8 bar_x000D_
medium: prodotto non specificato_x000D_
temperatura: 80°C max_x000D_
pressione esercizio: 6 bar max_x000D_
flangiatura: PN 10/16 EN1092/ISO7005_x000D_
Valvola completa di:_x000D_
- protezioni in accordo con Direttiva Macchine CE_x000D_
- fine corsa induttivi tipo Telemcanique XS1-M18MA231L1, 2 fili_x000D_
- quadro locale di alimentazione e automazione, con possibilità di accorpare più valvole in un solo quadretto._x000D_
Si intendono inclusi gli oneri per la realizzazione della linea di comunicazione dati per l'acquisizione del segnale al TLC esistente, nonchè della linea di alimentazione del sensore. L'installazione dovrà essere coordinata ed integrata con le altre apparecchiature elettromeccaniche costituenti il sistema di riscaldamento previsto in progetto. _x000D_
L'installazione dovrà avvenire a perfetta regola d'arte secondo manuale di installazione del costruttore e secondo prescrizioni dellla norma tecnica di riferimento. Si rimanda alla scheda tecnica per maggiori dettagli. </t>
  </si>
  <si>
    <t>Sistema portacavi in metallo costituito da canali a sezione rettangolare a forma di U eseguiti in lamiera di acciaio pieno o forato (zincato o verniciato con resine epossidiche o poliuretaniche) atti al contenimento di conduttori per energia o di segnale. _x000D_
Predisposti per l'installazione di elementi divisori per la separazione di cavi appartenenti ad impianti e sistemi diversi e per il montaggio di coperchio di chiusura._x000D_
Sistema completo di tutti gli accessori di giunzione, (Streichen - di raccordo, di variazione di percorso) e di montaggio a parete, a soffitto, sottopavimento o a sospensione. _x000D_
Compreso e compensato l'onere della quotaparte delle mensole, dei sostegni, del materiale di fissaggio, degli accessori di congiunzione, delle minuterie e la manodopera necessaria per dare il lavoro finito a regola d'arte. Canale rettilineo in acciaio elettrozincato, dimensioni (bxh) 100x50/75 mm§Kabelwannensystem aus Metall, bestehend aus rechteckigen Kabelwannen in_x000D_
U-Form, ausgeführt in Stahlblech geschlossen oder gelocht (verzinkt oder lackiert mit Epoxid- oder Polyurethanharz) geeignet für die Verlegung von Energie- und Signalleitungen._x000D_
Vorgesehen für die Montage von Trennstegen für die Verlegung verschiedener Spannungskategorien und für die Befestigung der Abdeckungen._x000D_
Das System ist komplett mit sämtlichen Verbindern, (Streichen - Abzweigern, Formstücken) und Befestigungselementen für Wand-, Decken-, Boden- oder herabgehängte Montage._x000D_
Komplett mit Halterungen, Konsolen, Befestigungsmaterial, Verbindungsstücken, sämtlichen Zubehörteilen und der Arbeitsleistung für die fachgerechte Montage. Gerader Kanal aus elektro-verzinktem Stahl, Abmessungen (bxh) 100x50/75 mm</t>
  </si>
  <si>
    <t xml:space="preserve">Fornitura e posa in opera di valvola a ghigliottina DN80 con attuatore pneumatico costituita da una base manifold per il montaggio della valvole pneumatiche 5/2 (3 stazioni-1 utilizzata+2 di riserva),  una volvole pneumetica 5/2 1/8" comando elettrico, ritorno a molla pneumatica, senza bobina e una valvola a ghigliottina doppio corpo, tenuta bi-direzionale;_x000D_
corpo in ghisa EN-GJL-250 rivestito con polvere epossidica, nero RAL 9005; carter superiori in acciaio rivestiti con polvere epossidica, rosso RAL 3020; lama in acciaio 1.4301 (A240-304); guarnizioni: NBR/NBR/lama raschiante EPGC_x000D_
attuatore: cilindro pneumatico a doppio effetto tipo a cuscino d'aria, DN100mm_x000D_
pressione aria richiesta: 6/8 bar_x000D_
medium: prodotto non specificato_x000D_
temperatura: 80°C max_x000D_
pressione esercizio: 10 bar max_x000D_
flangiatura: PN 10/16 EN1092/ISO7005_x000D_
Valvola completa di:_x000D_
- protezioni in accordo con Direttiva Macchine CE_x000D_
- fine corsa induttivi tipo Telemcanique XS1-M18MA231L1, 2 fili_x000D_
- valvola a solenoide Metalwork M.702-W215 - 230VAC o 24VDC;_x000D_
- quadro locale di alimentazione e automazione, con possibilità di accorpare più valvole in un solo quadretto._x000D_
Si intendono inclusi gli oneri per la realizzazione della linea di comunicazione dati per l'acquisizione del segnale al TLC esistente, nonchè della linea di alimentazione del sensore. L'installazione dovrà essere coordinata ed integrata con le altre apparecchiature elettromeccaniche costituenti il sistema di riscaldamento previsto in progetto. _x000D_
L'installazione dovrà avvenire a perfetta regola d'arte secondo manuale di installazione del costruttore e secondo prescrizioni dellla norma tecnica di riferimento. Si rimanda alla scheda tecnica per maggiori dettagli. </t>
  </si>
  <si>
    <t xml:space="preserve">Fornitura e posa in opera di valvola a ghigliottina DN100 con attuatore pneumatico costituita da una base manifold per il montaggio della valvole pneumatiche 5/2 (3 stazioni-1 utilizzata+2 di riserva),  una volvole pneumetica 5/2 1/8" comando elettrico, ritorno a molla pneumatica, senza bobina e una valvola a ghigliottina a doppio corpo, tenuta bi-direzionale;_x000D_
corpo in ghisa EN-GJL-250 rivestito con polvere epossidica, nero RAL 9005; carter superiori in acciaio rivestiti con polvere epossidica, rosso RAL 3020;_x000D_
lama in acciaio 1.4301 (A240-304);_x000D_
guarnizioni tipo26: NBR/NBR/lama raschiante EPGC_x000D_
attuatore: cilindro pneumatico a doppio effetto tipo a cuscino d'aria, DN100mm_x000D_
pressione aria richiesta: 6/8 bar_x000D_
medium: prodotto non specificato_x000D_
temperatura: 80°C max_x000D_
pressione esercizio: 8 bar max_x000D_
flangiatura: PN 10/16 EN1092/ISO7005_x000D_
Valvola completa di:_x000D_
- protezioni in accordo con Direttiva Macchine CE_x000D_
- fine corsa induttivi tipo Telemcanique XS1-M18MA231L1, 2 fili_x000D_
- valvola a solenoide Metalwork M.702-W215 - 230VAC o 24VDC._x000D_
- quadro locale di alimentazione e automazione, con possibilità di accorpare più valvole in un solo quadretto._x000D_
Si intendono inclusi gli oneri per la realizzazione della linea di comunicazione dati per l'acquisizione del segnale al TLC esistente, nonchè della linea di alimentazione del sensore. L'installazione dovrà essere coordinata ed integrata con le altre apparecchiature elettromeccaniche costituenti il sistema di riscaldamento previsto in progetto. _x000D_
L'installazione dovrà avvenire a perfetta regola d'arte secondo manuale di installazione del costruttore e secondo prescrizioni dellla norma tecnica di riferimento. Si rimanda alla scheda tecnica per maggiori dettagli. </t>
  </si>
  <si>
    <t xml:space="preserve">Fornitura e posa in opera di valvola a ghigliottina DN125 con attuatore pneumatico costituita da una base manifold per il montaggio della valvole pneumatiche 5/2 (3 stazioni-1 utilizzata+2 di riserva),  una volvole pneumetica 5/2 1/8" comando elettrico, ritorno a molla pneumatica, senza bobina e una valvola a ghigliottina valvola a ghigliottina a doppio corpo, tenuta bi-direzionale; corpo in ghisa EN-GJL-250 rivestito con polvere epossidica, nero RAL 9005; carter superiori in acciaio rivestiti con polvere epossidica, rosso RAL 3020;_x000D_
lama in acciaio 1.4301 (A240-304); guarnizioni tipo26: NBR/NBR/lama raschiante EPGC_x000D_
attuatore: cilindro pneumatico a doppio effetto tipo a cuscino d'aria, DN160mm_x000D_
pressione aria richiesta: 6/8 bar_x000D_
medium: prodotto non specificato_x000D_
temperatura: 80°C max_x000D_
pressione esercizio: 10 bar max_x000D_
flangiatura: PN 10/16 EN1092/ISO7005_x000D_
Valvola completa di:_x000D_
- protezioni in accordo con Direttiva Macchine CE_x000D_
- fine corsa induttivi tipo Telemcanique XS1-M18MA231L1, 2 fili_x000D_
- valvola a solenoide Metalwork M.702-W215 - 230VAC o 24VDC._x000D_
- quadro locale di alimentazione e automazione, con possibilità di accorpare più valvole in un solo quadretto._x000D_
Si intendono inclusi gli oneri per la realizzazione della linea di comunicazione dati per l'acquisizione del segnale al TLC esistente, nonchè della linea di alimentazione del sensore. L'installazione dovrà essere coordinata ed integrata con le altre apparecchiature elettromeccaniche costituenti il sistema di riscaldamento previsto in progetto. _x000D_
L'installazione dovrà avvenire a perfetta regola d'arte secondo manuale di installazione del costruttore e secondo prescrizioni dellla norma tecnica di riferimento. Si rimanda alla scheda tecnica per maggiori dettagli. </t>
  </si>
  <si>
    <t>Fornitura e posa in opera di filtro a graniglia per gas biologico tipo FGAC1  in acciaio zincato a caldo o in acciaio inossidabile formati da un contenitore con coperchio e fondo bombati, sostenuto da 3-4 piedic. Per l'ingresso e l'uscita del biogas sono previsti due tronchetti flangiati. Per facilitare l’inserimento e_x000D_
lo scarico del carbone attivo sono presenti due portelli flangiati. Dimensioni H=500mm, D=650mm, attacchi filtro ingresso-uscita=DN50,  carbone attivo= 110kg,  numero di filtri=2, capacità di filtrazione=60Nm3/h._x000D_
Il costo comprende gli accessori per il montaggio ed ogni altro onere e magistero per dare l'apparecchiatura perfettamente funzionante. L'installazione dovrà avvenire a perfetta regola d'arte secondo manuale di installazione del costruttore e secondo prescrizioni dellla norma tecnica di riferimento. Si rimanda alla scheda tecnica per maggiori dettagli.</t>
  </si>
  <si>
    <t>Fornitura e posa in opera scambiatore di calore tipo Ecoplants SE5/6 con le seguenti caratteristiche tecniche:_x000D_
- Potenzialità kW 268 kcal/h 230.000_x000D_
- Portata fango m3/h 52,0_x000D_
- Perdita di carico linea fango mbar 35_x000D_
- Temperatura fango °C 32,0 –&gt; 36,4_x000D_
- Attacchi linea fango DN 125 PN 10_x000D_
- Portata acqua calda m3/h 21,1_x000D_
- Perdita di carico linea acqua mbar 261_x000D_
- Temperatura acqua °C 85,0 –&gt; 74,1_x000D_
- Attacchi linea acqua DN 65 PN 10_x000D_
- Dimensioni (WxLxH) mm 930x5140x1500_x000D_
- Peso a secco kg 950._x000D_
Tutti gli accessori e i tubi sono in acciaio Inox AISI304._x000D_
 Il costo comprende gli accessori per il montaggio ed ogni altro onere e magistero per dare l'apparecchiatura perfettamente funzionante. L'installazione dovrà avvenire a perfetta regola d'arte secondo manuale di installazione del costruttore e secondo prescrizioni dellla norma tecnica di riferimento. Si rimanda alla scheda tecnica per maggiori dettagli.</t>
  </si>
  <si>
    <t>Installazione di cantiere per posa di conglomerati bituminosi._x000D_
Approntamento e rimozione dei macchinari necessari per la posa di conglomerati bituminosi, ivi compreso ogni onere per il trasporto in andata e ritorno del personale, dell'attrezzatura e degli utensili, nonché l'eventuale trasporto eccezionale compresi i veicoli di scorta. L'installazione di cantiere sará da corrispondere piú volte solo se eseguita piú volte e per cause non imputabili all'impresa.§Baustelleneinrichtung für den Einbau von bituminösen Belagsschichten._x000D_
Baustelleneinrichtung und –räumung der erforderlichen Geräteeinheiten für den Einbau von bituminösen Belagsschichten einschl. An- und Abtransport aller dafür erforderlichen Mannschaften, Geräte und Werkzeuge, sowie eventueller Sondertransporte mit Begleitfahrzeugen. Diese Position kann bei mehreren Baustelleneinrichtungen entsprechend oft vergütet werden und aus Gründen, die nicht dem AN anzulasten sind.</t>
  </si>
  <si>
    <t>Fornitura e posa in opera di conglomerato cementizio (classi di esposizione ordinarie) PER MANUFATTI DI QUALUNQUE UBICAZIONE, FORMA E DIMENSIONE._x000D_
Per manufatti sono intese tutte le opere in conglomerato cementizio o parti di esse, indipendentemente dalla loro funzione, dimensione, forma ed ubicazione._x000D_
Perciò le voci verranno applicate senza distinzione in questo senso._x000D_
Delle diverse difficoltà di esecuzione è stato tenuto conto nel compenso per le rispettive casserature._x000D_
Nei conglomerati impermeabili, compensati con il relativo sovrapprezzo, in corrispondenza di eventuali giunti di ripresa devono essere inseriti idonei nastri sagomati di impermeabilizzazione, in materiale plastico, accettati preventivamente dalla DL, che non verranno compensati a parte._x000D_
Nastri di impermeabilizzazione in giunti di ripresa espressamente ordinati dal committente o previsti in progetto, e comunque nei giunti di dilatazione, verranno compensati a parte. classe C 28/35§Liefern und Einbauen von Beton (Standard-Espositionsklassen) für FÜR BAUWERKE JEDWELCHER LAGE, FORM UND ABMESSUNG._x000D_
Als Bauwerke sind sämtliche Bauwerke aus Beton oder Teile von ihnen definiert, unabhängig von ihrer Funktion, Abmessung, Form und Lage._x000D_
Die Positionen werden deshalb ohne diesbezüglicher Unterscheidung angewandt._x000D_
Die verschiedenen Ausführungsschwierigkeiten wurden bei der Vergütung der entsprechenden Schalungen berücksichtigt._x000D_
Bei wasserdichtem Beton, der mit dem entsprechenden Aufpreis vergütet wird, müssen bei eventuellen Arbeitsfugen geeignete, besonders geformte Kunststoff-Dichtungsprofile eingebaut werden, die vorher von der BL genehmigt sein müssen und die nicht separat vergütet werden._x000D_
Dichtungsprofile in Arbeitsfugen, die vom AG ausdrücklich angeordnet wurden oder im Projekt bereits vorgesehen waren, und jedenfalls immer im Bereich von Dehnfugen, werden getrennt vergütet. Festigkeitsklasse C 28/35</t>
  </si>
  <si>
    <t>Fornitura e posa in opera di impianto per il preispessimento dei fanghi tipo ispessitore a disco tipo Huber S-Disc BG2 1, compensivo di:_x000D_
- Dispositivo di iniezione e miscelazione fango – polielettrolita;_x000D_
- Reattore di flocculazione;_x000D_
- Ispessitore a disco 1;_x000D_
- quadro di comando sezione ispessimento;_x000D_
- stazione di preparazione soluzione polielettrolita;_x000D_
- Misuratore di portata soluzione polielettrolita;_x000D_
- Misuratore di portata fango liquido;_x000D_
- Misuratore di portata fango ispessito;_x000D_
- Pompa soluzione polielettrolita;_x000D_
- Pompa di alimentazione fango liquido;_x000D_
- Pompa di rilancio fango ispessito._x000D_
Il prezzo comprende gli oneri per la realizzazione della linea di comunicazione dati per l'acquisizione del segnale al TLC esistente inclusa la fornitura e posa in opera della linea di comunicazione dati. L'installazione dovrà avvenire a perfetta regola d'arte secondo manuale di installazione del costruttore e secondo prescrizioni dellla norma tecnica di riferimento. Si rimanda alla scheda tecnica per maggiori dettagli.</t>
  </si>
  <si>
    <t>Applicazione di una mano d’attacco di emulsione di bitume normale (tal quale) per nuove costruzioni (stesa del tappeto sopra il binder; stesa del binder sopra lo strato di base), nel caso di ricarica (stesa di nuovo tappeto su quello esistente), o nel caso di stesa su pavimentazione precedentemente fresata; con caratteristiche e modalità indicate nelle direttive tecniche per pavimentazioni bituminose compreso lo spargimento di filler, sabbia, calce o graniglia;_x000D_
Il dosaggio dell’emulsione deve essere tale che il bitume residuo risulti compreso tra 0,30 kg/m² e 0,40 kg/m².§Aufbringen einer Haftschicht aus normaler Bitumenemulsion auf neuen Fahrbahndecken (Einbau der Deckschicht auf der Binderschicht; Einbau der Binderschicht auf der Grundschicht), bei Erneuerungsarbeiten (Einbau einer neuen Deckschicht auf einer bestehenden) sowie auf einer gefrästen Asphaltoberfläche; Eigenschaften und Benutzungsart laut technischen Richtlinien für bituminöse Beläge; Füller-, Sand-, Kalk- oder Kiesausschüttung inbegriffen; Dosierung der Bitumenemulsion mit Restbitumenmenge zwischen 0,30 und 0,40 kg/m².</t>
  </si>
  <si>
    <t>Asportazione a freddo di pavimentazione bituminosa di qualunque consistenza e granulometria e di calcestruzzo non armato fino alla resistenza di C 20/25, con fresa meccanica._x000D_
Il prezzo unitario comprende i seguenti oneri:_x000D_
- il caricamento e lo scaricamento del fresato asportato da parte dell'appaltatore (con conseguente comunicazione di riutilizzo) o la consegna del fresato all'impianto di riciclaggio. In questo secondo caso dovrà essere allegato ai documenti di contabilizzazione il formulario di identificazione rifiuto controfirmato dal gestore dell'impianto di riciclaggio. È inoltre compreso nel prezzo unitario il trasporto del materiale fresato dal cantiere all'impianto o alla discarica, a prescindere dalla loro distanza_x000D_
- immediata pulizia del piano fresato e delle zone limitrofe, con spazzatrice semovente, dotata di contenitore con volume adatto e impianti di aspirazione e di innaffiamento;_x000D_
- l'esecuzione di pareti di taglio verticali ed a spigolo vivo;_x000D_
- il rispetto degli andamenti planialtimetrici ordinati._x000D_
Verrà misurata e compensata la superficie effettivamente fresata. Per "s" è inteso lo spessore medio di asportazione ordinata, eseguita in un unico passaggio. per s fino a 3,0 cm§Abtragen, kalt, von bituminösem Belag jedwelcher Konsistenz und Körnung und von unbewehrtem Beton bis zu einer Festigkeitsklasse C 20/25, mit mechanischer Fräse. Im Einheitspreis inbegriffen sind folgende Leistungen: _x000D_
- Aufladen und Abladen des Fräsmaterials von Seiten des Auftragnehmers (mit Angabe einer Wiederverwendung) oder die Abgabe des Fräsgutes in der Recyclinganlage. In diesem zweiten Fall muss den Abrechnungsunterlagen das Müllidentifikationsformular, unterschrieben vom Recyclinghofbetreiber, beigelegt werden. Im Einheitspreis zusätzlich inbegriffen ist der Transport des gefrästen Materials von der Baustelle zur Recyclinganlage oder Deponie, von deren Entfernung unabhängig._x000D_
- sofortige Reinigung der gefrästen und unmittelbar benachbarten Flächen mit selbstfahrender Kehrmaschine, die mit Sammelbehälter geeigneten Inhaltes, Absaug - und Berieselungsanlage ausgestattet sein muss;_x000D_
- die Ausführung senkrechter und scharfkantiger Schnittflächen;_x000D_
- die genaue Beachtung der angeordneten planialtimetrischen Linienführung. _x000D_
Es wird die effektiv abgefräste Oberfläche gemessen und vergütet. Unter "s" ist die mittlere angeordnete Abtragsstärke definiert, die in einem Durchgang ausgeführt wird. s bis 3,0 cm</t>
  </si>
  <si>
    <t xml:space="preserve">Fornitura e posa in opera sonde WTW (ammoniaca+nitrati) caratterizzata dai seguenti dati tecnici:_x000D_
campo di misura NH4-N: 0.1..a  1000 mg/l _x000D_
campo di misura NH4+: 0,1..a...1290 mg/l_x000D_
risoluzione:0.1/1 mg/l nel range 0,1…100 mg/l_x000D_
Temp.operativa da 0...a +40 gradi C._x000D_
Compensazione della temperatura da  0...a +40 gradi C._x000D_
Accuratezza:  +/- 0.5 K_x000D_
Risoluzione:0.1 K_x000D_
pH range: 6…8,5_x000D_
componenti meccaniche:sensore o PVC/ corpo del sensore in acciaio V4A/ IP 68_x000D_
Temp.stoccaggio da -5...a +65 gradi C_x000D_
Resistenza alla pressione max 0,2 bar_x000D_
Assorbimento 0.2 W_x000D_
Dimensioni 502X40 mm_x000D_
Peso circa 970 gr._x000D_
Sono compresi nel prezzo:_x000D_
- nr. 2 moduli di giunzione con le seguenti caratteristiche: modulo di rilancio per sistema 184/2020 ad incastro di facile montaggio per collegare fino  a 4 sensori contemporaneamente._x000D_
- nr. 4 cavi  (mod. SACIQ) di collegamento per sensore 700 IQ. Lunghezza m 15;_x000D_
- nr. 4 cavo (mod. SNCIQ)  a 2 conduttori a basso voltaggio per istallazioni nelle lunghe distanze, per il collegamento dei moduli fra di loro, max pressione 10 bar; _x000D_
- la fornitura di accessori necessari al montaggio (staffe, supporti, carpenterie metalliche in genere) interamente realizzati in acciaio Inox AISI304;_x000D_
- gli oneri per la realizzazione della linea di comunicazione dati per l'acquisizione del segnale al TLC esistente, nonchè della linea di alimentazione del sensore. Resta esclusa la sola canalizzazione interrata e/o canalina zincata all'interno degli edifici._x000D_
L'installazione dovrà avvenire a perfetta regola d'arte secondo manuale di installazione del costruttore e secondo prescrizioni dellla norma tecnica di riferimento. Si rimanda alla scheda tecnica per maggiori dettagli. _x000D_
</t>
  </si>
  <si>
    <t>Fornitura e posa in opera digestore in acciaio tipo LIPP completo di apparacchiature elettromeccaniche e sistemi di controllo (chiavi in mano). _x000D_
Nel prezzo sono comprese le seguenti forniture:_x000D_
- contenitore in lamiera di acciaio inox spessore minimo 4 mm e comunque tale da garantire i requisiti minimi in termini di resistenza imposti dalla normativa vigente;_x000D_
- cappa di stoccaggio biogas integrata da 230 mc;_x000D_
- tetto con travi e rivestimento in acciaio completamente ventilato;_x000D_
- ingresso con supporto in acciaio inox DN150;_x000D_
- box di troppopieno montato sulla guaina del digestore; box con coperchio cernierato per la pulizia e connessione per l'estrazione dei fanghi;_x000D_
- coclea per estrazione fanghi dal fondo DN150, con protezione e doppia chiusura in acciaio zincato;_x000D_
- botola DN 800 montata dietro il rivestimento, con segnale di pericolo;_x000D_
- estrazione gas  con supporto in acciaio inox DN150, montato il più alto possibile;_x000D_
- protezione meccanica della pressione: telo di stoccaggio del biogas montato con molle di tensionamento;_x000D_
- protezione idraulica di pressione: con il modello ad acqua;_x000D_
- lamierino deflettore montato all'interno del digestore;_x000D_
- scala di salita per ispezione con pianerottolo (0,50 × 1,00 m);_x000D_
- Indicatore del contenuto di gas all'interno del gasometro;_x000D_
- 2 connessioni per la misurazione della temperatura, comprensivi di termometri  con segnale in uscita elettrico;_x000D_
- 1 trasduttore di pressione per la misura del livello idrico interno al digestore con uscita digitale;_x000D_
- oblò in vetro F 200 con dispositivo di pulizia;_x000D_
- rivestimento esterno del contenitore realizzato con laminati in alluminio e lana minerale isolante (spessore complessivo 200mm), placcata di colore verde; facciata completamente ventilata e protetta dall'intrusione di animali; copertura protetta con circa 80 mm di schiuma poliuretanica;_x000D_
- assemblaggio della piastra base tra la fondazione e la parete de gigestore, compresa di pitturazione verde._x000D_
- quadro e/o quadri elettrici di protezione e comando della apparecchiature elettromeccaniche da installarsi all'interno del locale compressori._x000D_
Sono compresi i seguenti accessori:_x000D_
- supporto per agitatore ad elica da 18,50 kW installato e fissato sul fondo;_x000D_
- agitatore ad elica estensibile da 18,50 kW, BG 500;_x000D_
- sistema di pompe da 18,50 kW con mandata e ugello rompicrosta DN 100 e aspirazione DN 300._x000D_
Il sistema dovrà essere dotato di dispositivi di sicurezza previsti dalla normativa antincendo applicabile alla fattispecie DM 3 febbraio 2016 come individuati nella relazione RS.04 di progetto. E' onere dell'impresa fornitrice del sistema assicurare la perfetta rispondenza delle apparecchiature al citato DM e/o alle prescrizioni normative che dovessero intervenire nel periodo successivo all'approvazione del progetto fino alla data di pubblicazione del bando di gara. Le dotatzioni minime di sicurezza consistono nella fornitura e installaizone di:_x000D_
- sistema di rilevamento fughe di gas (comprensivo di rilevatori digitale e centralina di elaborazione dei segnali);_x000D_
- misuratore di pressione del biogas;_x000D_
- valvola di sicurezza nei confronti di sovrappressione e depressione._x000D_
Le apparecchiature elettromeccaniche costituenti la fornitura dovranno essere idonee all'installazione in ambienti a richio esplosione (si veda anche TAV.A.26 del progetto) e in particolare:_x000D_
- Zona 1 apparecchiature ATEX, Gruppo II, categoria 2, atmosfera G, marcatura EEx, tipo ;protezione ia_x000D_
- Zona 2 solo apparecchiature ATEX, Gruppo II, categoria 3, atmosfera G, marcatura EEx, tipo protezione ia. _x000D_
Il prezzo comprende:_x000D_
- gli oneri del calcolo esecutivo della struttura metallica predisposto per il deposito secondo quanto previsto dalle Norme per le costruzioni; _x000D_
- la realizzazione della linea di comunicazione dati per l'acquisizione del segnale al TLC esistente inclusa la fornitura e posa in opera della linea di comunicazione dati. _x000D_
L'installazione dovrà avvenire a perfetta regola d'arte secondo manuale di installazione del costruttore e secondo prescrizioni dellla norma tecnica di riferimento. Si rimanda alla scheda tecnica per maggiori dettagli.</t>
  </si>
  <si>
    <t>Impianto di irrigazione. Il presente prezzo a corpo include le seguenti attività e forniture:_x000D_
- fornitura e installazione di un programmatore elettronico, integrato nel quadro di alimentazione dell'impianto da installarsi all'interno del nuovo locale tecnico al di sotto degli ispessitori statici e compreso nel presente prezzo, per impostare il tempo di irrigazione desiderato, con scelta della ripetizione del programma di irrigazione a intervalli di tempo prefissat e eventuale partenza del programma ritardata fino a 23 ore, dotato di un sistema di led intermittenti segnala l’apertura delle valvole, la scelta dell’opzione “partenza ritardata”, la corretta alimentazione di rete, collegabile con il sensori di pioggia previsti;l'alimentazione del quadro elettrico è compresa nel prezzo e potrà avvenire a partire dal più vicino punto di alimentazione a discrezione della DL;_x000D_
- sensori di pioggia in numero congruo all'estensione della rete come da progetto predisposto dall'impresa di cui sopra;_x000D_
- manicotti, curve, giunti, prolunge, valvole di drenaggio, nonchè prese a staffa per innesto degli irrigatori in numero congruo al progetto;_x000D_
- pozzetto per elettrovalvole per minimo quattro settori di irrigazione, composto da: pozzetto standard dotato di coperchio, n. 4 elettrovalvole con solenoide a 9V, 1 Collettore bocchettonato a 4 uscite, 1 Valvola a sfera diamtro 1", 4 raccordi di collegamento per i tubi;_x000D_
- irrigatore dinamico a scomparsa, con angolo di lavoro da 40° a 360°, molla di richiamo e vite di regolazione della gittata in acciaio inossidabile, 8 ugelli con traiettoria 25° e 4 con traiettoria 10° in dotazione, escursione della torretta 123 mm, attacco filettato F 3/4" o di prestazioni superiori in numero opportuno e sufficiente a garantire l'irrigazione dei quattro settori di superficie complessiva 1750 m2;_x000D_
- ogni onere necessario, nessuno escluso, per dare compimento alle previsioni progettuali secondo la regola della buona tecnica, come dettagliato  negli elaborati progettuali._x000D_
Restano esclusi i tubi compensati a parte. Il prezzo comprende l'onere della redazione dello schema di distribuzione della rete di irrigazione per i 4 settori individuati, comprese le opportune verifiche di portata e di pressione. Tale schema dovrà essere presentato alla DL ed approvato dalla stessa preventivamente all'esecuzione dei lavori. Il tutto realizzato a perfetta regolare d'arte.</t>
  </si>
  <si>
    <t>Saracinesca a corpo piatto con guarnizione non metallica con minima coppia di chiusura, lunghezza costruttiva corta secondo norma UNI EN 558-2008 e passaggio interno rettilineo, liscio, senza alcuna sede, PN10-16, corrispondente alle seguenti caratteristiche e norme:_x000D_
Tutto il corpo ed il cuneo in ghisa sferoidale secondo norma UNI EN 1563, con rivestimento interno ed esterno in polvere epossidica secondo DIN 30677-T2 con considerazione della DIN 3476._x000D_
Mandrino in acciaio inox 1.4021 con filetto rullato._x000D_
Guida del cuneo in materiale plastico antiusura con grandi capacità di scorrimento e forma ottimata di resistenza per minima coppia di chiusura. _x000D_
Dado del cuneo in ottone povero da dezincatura CuZn36Bb3As sopradimensionato per la lunghezza di filettatura richiesta per un'alta sollecitazione di coppia._x000D_
Portaguarnizione OR in ottone Ms58, guarnizione OR in elastomero supportato su tutti i lati con materiale inossidabile secondo DIN 3547-T1, controguarnizione in elastomero adatto per acqua potabile, anello di sicurezza in POM (polioximetilene), anello di scolmo in elastomero, protezione di scorrimento in POM per un supporto povero di attrito del mandrino._x000D_
Cuneo in ghisa sferoidale, con elastomero adatto per acqua potabile vulcanizzato internamente ed esternamente, con scarico._x000D_
In tipi costruttivi a due parti, la tenuta della parte superiore deve consistere in elastomero idoneo per acqua potabile, i bullloni in acciaio 8.8 secondo DIN 912, svasate nel corpo in ghisa e protette con un’ermetizzante contro la corrosione. _x000D_
Le flange perforate secondo DIN 2501-PN10, DIN 2501-PN16. DN 400 - con flange UNI§Weichdichtender Keilflachschieber mit minimalem Schließdrehmoment, Kurze Baulänge nach Norm UNI EN 558-2008 mit geradlinigem glatten und freiem Innendurchgang, PN10-16, der folgenden Merkmalen und Normen entspricht:_x000D_
Gesamtes Gehäuse und Keil aus Sphäroguss gemäß Norm UNI EN 1563, innen und außen epoxy-pulverbeschichtet gemäß DIN 30677-T2 unter Berücksichtigung von DIN 3476, _x000D_
NIRO Stahlspindel St. 1.4021 mit gerolltem Gewinde, _x000D_
Keilführung aus verschleißfestem Kunststoff mit hohen Gleiteigenschaften und belastungsoptimiertes Design für minimalen Schließdrehmoment._x000D_
Keilmutter aus entzinkungsarmen Messing CuZn36Pb3As, großzügige Überdimensionierung der geforderten Gewindelänge für eine hohe Drehmomentenbelastung._x000D_
O-Ringträger aus Messing Ms58, O-Ringe aus Elastomer allseitig in rostbeständigen Werkstoff gelagert gemäß DIN 3547-T1, Rückdichtung aus trinkwassertauglichem Elastomer, Sicherungsring aus POM (Polyoxymethylen), Abstreifring aus Elastomer, Gleitschutz aus POM für eine reibungsarme Lagerung der Bundspindel. _x000D_
Keil aus Sphäroguss, mit innen und außen aufvulkanisiertem trinkwassertauglichem Elastomer, mit Entleerung. _x000D_
Bei zweiteiliger Bauweise, muss die Oberteildichtung aus trinkwassertauglichem Elastomer bestehen, die Schrauben St.8.8 laut DIN 912 im Gusskörper versenkt sein und mit Vergussmasse korrosionsgeschützt werden. _x000D_
Flanschen gebohrt nach DIN 2501-PN10, DIN 2501-PN16. DN 400 - mit Flanschen UNI</t>
  </si>
  <si>
    <t>Fornitura di impianto di riscaldamanto a pannello radiante a parete, inclusa scaldacqua elettrico, composto da:_x000D_
- nr. 4 pannelli di dimensione 500x1200x42mm costituiti da un pannello di cartongesso dello spessore di 15 mm di tipo ignifugo ed un pannello di polistirene espanso ignifugo classe 1, densità 30 kg/m3, nel quale è alloggiato 1 circuito di tubo Ø 8x1 da 11 m / 0,3 litri; Carattetistiche tecniche pannello: Tipo tubo:PE-Xc con barriera ad ossigeno; Tipo lastra: Cartongesso; Tipo isolante: Polistirene Espanso Sinterizzato; Euroclasse isolante:  Euroclasse E; Densità:  30 Kg/m3; Certificazione resa termica: DIN EN 14240; Temperatura max. di esercizio:80°C; Temperatura min. di esercizio: 0°C; Superficie massima pannelli collegabili in serie (per ogni via collettore), affinché si verifichi condizione autobilanciamento: 10 chiocciole (superficie max.12 m²);_x000D_
- nr.2 collettori complanari bilaterali ad innesto rapido a 2 vie 8 x 1 (n.4 attacchi da 20 e n.4 attacchi da 8 mm) per tubo in polietilene multistrato e tubo in polietilene con attacchi da 20 e 8 mm, corpo in polimero plastico autoestinguente, tenute in elastomero etilene-propilene, temperatura max 60°C, pressione max di esercizio 800 K Pa;_x000D_
- nr. 1 collettore complanare monolaterale ad innesto rapido a 1 via 8 x 1 (n.4 attacchi da 20 + n.2 attacchi da 8 mm) per tubo in polietilene multistrato e tubo in polietilene diametro da 20 a 8 mm, corpo in polimero plastico autoestinguente, tenute in elastomero etilene-propilene, temperatura max 60°C, pressione max di esercizio 800 KPa;_x000D_
- nr. 10 raccordi ad angolo ad innesto rapido per tubo in polietilene o multistrato manicotto a gomito, diametro 20x2,  corpo in polimero plastico autoestinguente, tenute in elastomero etilene-propilene, temperatura max 60°C, pressione max di esercizio 800 K Pa;_x000D_
- nr. 1 collettore in acciaio inox da 1”1/4 con uscite per distribuzione a bassa + 2 mandate ad alta temperatura con attacchi di mandata e ritorno da 3/4", n°2 collettori aggiuntivi 2x2 attacchi (mandata e ritorno alta temperatura), valvole di regolazione manuale sui circuiti di mandata; detentori sul ritorno con misuratore di portata, scala 0,5-5 l/min per visione e taratura della portata dei singoli circuiti; N°2 termometri scala 0-80°C; N°2 rubinetti per carico/scarico impianto; N°1 valvole di sfiato automatico con tappo igroscopico posizionato nel punto più alto del circuito; N°2 staffe di sostegno in acciaio con supporti antivibrazione; _x000D_
- tubo in polietilene HD alta densità, reticolato fisicamente con metodo “C”, con barriera ossigeno. Prodotto secondo norma EN ISO 15875-2 e certificato IIP e SKZ. Per impianti a pavimento a pannelli radianti, diametro esterno 20 mm, spessore 2 mm_x000D_
- termostato regolazione ambiente;_x000D_
- scaldacqua elettrico a pampa di calore da 80l._x000D_
Il prezzo comprende, inoltre, i profili metallici occorrenti per l'installazione dei pannelli a parete, i sistemi di fissaggio occorrenti alla tenuta dei pannelli, la realizzazione interrata del circuito dalla sezione di trattamento del biogas al locale compressori (scavo, posa del tubo in controtubo coibentato, rinterro, e ripristini della traccia), eventuali valvole, raccordi, curve, manicotti necessari, e ogni altro occorrente per dare il lavoro finito a regola d'arte_x000D_
L'installazione dovrà avvenire a perfetta regola d'arte secondo manuale di installazione del costruttore e secondo prescrizioni dellla norma tecnica di riferimento.</t>
  </si>
  <si>
    <t xml:space="preserve">Oneri particolari a carico dell'appaltatore - capitolato di appalto per opere pubblice, parte prima art.30 "condizioni particolari"_x000D_
 Il presente prezzo a corpo compensa gli oneri derivanti da "CONDIZIONI PARTICOLARI" imposte alla impresa per garantire la perfetta esecuzione delle opere in appalto unitamente alla continuità del servizio depurativo; quali:_x000D_
_x000D_
1) Oneri per la GESTIONE DELLE INTERFERENZE IMPIANTISTICHE con i lavori previsti in progetto._x000D_
- i maggiori oneri sostenuti dall'impresa nell'esecuzione degli scavi di sbancamento e/o a sezione ristretta per la presenza di canalizzate elettriche e/o idrauliche siano esse in pressione o a gravità;_x000D_
- gli oneri sostenuti dall'impresa per la deviazione temporanea e/o definitiva di canalizzate elettriche e/o idrauliche esistenti necessarie, a giudizio insindacabile della DL, per garantire la continuità del funzionamento degli impianti;_x000D_
- gli oneri sostenuti dall'impresa per le operazioni di sfilaggio e successivo infilaggio di conduttori nelle canalizzate esistenti (cavidotti, canaline portacavi, tubo guaina, ecc...) necessarie alla deviazione temporanea e/o definitiva delle canalizzate, incluso gli oneri per la disconnessione e riconnessione dei cavi alle apparecchiature elettromeccaniche e/o elettropneumatiche, compreso l'esecuzione di giunti per il prolungamento dei cavi e/o delle tubazioni;_x000D_
- gli oneri sostenuti dall'impresa per lo smontaggio ed il rimontaggio di apparecchiature in genere (idrauliche, elettromeccaniche, elettroniche, elettropneumatiche, ecc..) che si renda necessario per la corretta esecuzione dei lavori previsti in progetto;_x000D_
- gli oneri sostenuti dall'impresa per tutte le modifiche temporanee o definitive agli impianti e alle reti esistenti che a insindacabile giudizio della direzione lavori siano necessari a dare il lavoro finito a regola d'arte o necessari a garantire la continuità del servizio depurativo;_x000D_
- i maggiori oneri sostenuti dall'impresa per l'esecuzione dei lavori secondo le tempistiche e le esigenze del gestore dell'impianto; sono compensati, dunque, ogni fermo e/o ritardo nell'esecuzione di lavori programmati qualora il gestore e/o la DL ne richiedano la sospensione o il rinvio._x000D_
Il prezzo compensa la manodopera impiantistica specializzata necessaria alle finalità di cui sopra, la fornitura di ogni materiale e componente necessario allo scopo con la precisazione che l'impresa potrà utilizzare, secondo sua convenienza, tutti i materiali provenienti dalle rimozioni e/o demolizioni previste in progetto._x000D_
_x000D_
2) Oneri per la INTEGRAZIONE DELLE APPARECCHIATURE ELETTROMECCANICHE E DEI NUOVI SENSORI  CON TLC ESISTENTE._x000D_
- individuazione dei parametri di controllo del processo con l'ausilio di processista esperto nella conduzione di impianti di depurazione (almeno 40 ore di assistenza garantita in sede), progettazione delle regole di controllo del processo secondo le indicazioni del gestore di impianto, progettazionee realizzzione del PLC inclusa la fornitura di schede I/O per l'acquisizioen dei segnali da campo, di personal computer da installare nella sala di controllo;_x000D_
- è compreso dunque knowhow, hardware, software ed ogni altro onere e magistero necessario al raggiungimento dei livelli minimi prestazionali richiesti;_x000D_
- il prezzo è da intendersi integrativo delle prestazioni già comprese in ciscun singolo prezzo relativo alla fornitura di apparecchiature elettromeccaniche e misuratori._x000D_
_x000D_
3) Oneri per il COORDINAMENTO ED INTEGRAZIONE DELLE NUOVE APPARECCHIATURE ELETTROMECCANICHE E SENSORI_x000D_
- è posto a caraico della impresa l'onere di coordinare il funzionamento di apparecchiature anche di fornitori differenti, prevedendo se necessario l'accorpamento dei quadri locali di alimentazione, controllo ed automazione; in tal caso ricade sull'impresa l'onere della progettazione e realizzazione e certificazione del quadro di alimentazione e controllo del gruppo di apparecchiature accorpate in un unico quadro; in tal caso non potrà essere operata alcuna detrazione alle voci di elenco relative alle apparecchiature e sensori accorpati._x000D_
_x000D_
4) Oneri per l'ADDESTRAMENTO E LA FORMAZIONE DEL PERSONALE DI CONDUZIONE IMPIANTO_x000D_
- l'impresa è tenuta alla addestramento ed alla formazione personalizzata dei tre conduttori di impianto presenti giornalmente; i corsi della durata di 32 ore, frazionati in 4 moduli da 8 ore, tenuti da esperti del settore, aventi ad oggetto: 1) aspetti manutentivi di tutte le nuove apparecchiature installate, 2) gestione e controllo del processo di digestione anaerobica e della linea biogas (digestione, filtrazione, cogenarazione, torcia di emergenza) 3) manutenzione e gestione del sistema di telecontrollo, 4) formazione ed addestramento antincendio._x000D_
_x000D_
5) Oneri per l'AVVIAMENTO DELL'IMPIANTO - durata 3 MESI a decorrere dalla messa in esercizio_x000D_
- l'impresa garantirà la presenza per almeno 1 giorno a settimana e per la durata di 3 MESI, di un processista esperto per l'avviamento del digestore anaerobico e della linea biogas in generale;_x000D_
- l'impresa dovrà comunque garantire per tutto il periodo di avviamento la necessaria assitenza al personale addetto alla conduzione attivando un servizio di consulenza a distanza (telefono, email, videochiamata, ecc...)_x000D_
_x000D_
6) ONERI VARI E DIVERSI_x000D_
- Impianto di terra: all'interno dell'area del depuratore è già presente una estesa rete di terra della quale non è disponibile planimetria aggiornata; la realizzazione delle nuove opere civili e di nuovi collegamenti idraulici ed elettrici potrebbe richiedere la deviazione di alcuni tratti interrati con allungamento delle tratte; tale onere è compensato nel presente prezzo. Il prezzo compensa anche il collegamento della rete di terra delle armature metalliche delle fondazioni delle nuove strutture e di tutte le carpenterie metalliche di nuova realizzazione; all'interno dei getti sarà utilizzata bandella in acciaio zincato di sezione e spessore adeguato alle norme tecniche vigenti, con idonei connettori a piastra per la connessione alle barre._x000D_
- As built, documentazione tecnica relativa alle nuove forniture: l'impresa ha l'onere compensato nel presente prezzo di redigere l'as built di tutte le opere civili, elettromeccaniche ed impiantistiche realizzate e/o modificate; nell'as built dovranno essere differnziate le parti d'opera oggetto di appalto da quelle preesistenti rinvenute durante l'esecuzione degli scavi;  a tale documento dovrà essere allegata la documentazione tecnica di ciascuna fornitura (scheda tecnica,manuale di installazione, manuale d'uso, manuale di manutenzione; l'ntero fascicolo documentale sarà fornito in doppia copia cartecea e digitale._x000D_
- Assistenza alla DDLL: l'impresa è obbligata a prestare tutta la necessaria assistenza in termini di mezzi ed uomini che la DDLL a suo insindacabile giudizio potrà richiedere nel corso della esecuzione dei lavori;  in particolare dovrà prestarsi alla esecuzione di saggi di scavo volti alla individuazione di sottoservizi; alla apertura di pozzetti, alla ricerca di cavi elettrici e tubazioni interrate, alla esecuzione di rilievi topografici di dettaglio; è incluso nel presente prezzo la messa a disposizione della DDLL per tutto il periodo di durata dei lavori, e fino al collaudo, di un ambiente ad uso ufficio (bilocale dotato di servizi), attrezzato anche ad uso foresteria per eventuali soggiorni del personale dell'ufficio DDLL, dotato di acqua, luce, gas, condizionamento invernale ed estivo, connessione internet, inclusa pulizia settimanale, in comune di Prato allo Stelvio e/o comuni adiacenti; il predetto locale è dunque aggiuntivo rispetto al container di cantiere._x000D_
_x000D_
_x000D_
</t>
  </si>
  <si>
    <t xml:space="preserve">Fornitura e posa in opera di cogeneratore compatto con generatore sincrono per la produzione di energia elettrica 400 V, 50 Hz e acqua calda 90/70 °C da biogas e gas da depurazione acque, funzionamento regolazione in magra, valori emissivi al di sottto dei valori massimi TA-Luft. Le presenti prestazioni sono valide per installazione fino a 100 m slm e temp. ambiente fino a 25°C (per i dettagli tecnici si rimanda al capitolato) e di un container da esterno per installazione dell'appratecchiatura (dim. 6000x2500x3000 mm). _x000D_
Le caratteristiche del cogeneratore sono le seguenti:_x000D_
Potenza elettrica: 35 kW 	 	 _x000D_
Potenza termica: acqua calda 58 kW 95°C / 80°C 	 _x000D_
Potenza immessa: gas naturale 104 kW P.C.I. 10 kWh/Nm3	 _x000D_
Efficienza elettrica: 33,7 % 	 	 _x000D_
Efficienza termica: 55,8 % 	 	 _x000D_
Efficienza totale: 89,5 % 	 	 _x000D_
Emissioni scarico 5% O2: NOx &lt; 500 mg/Nm3 	 	 _x000D_
Emissioni scarico 5% O2:	CO &lt; 1000 mg/Nm3 	 	 _x000D_
Emissioni sonore: 60 dB(A) 1 m campo libero_x000D_
_x000D_
La fornitura comprende:_x000D_
1. Parte meccanica:_x000D_
- Gruppo elettrogeno;_x000D_
- Recupero termico da circuito motore;_x000D_
- Recupero termico da circuito gas di scarico;_x000D_
- Recupero termico con temperature 70 °C / 90°C;_x000D_
- Rampa alimentazione gas;_x000D_
- Coppa olio con serbatoio supplementare; _x000D_
- Cofanatura e insonorizzazione per interno;_x000D_
- Sistema ventilazione vano cogeneratore;_x000D_
- Isolamenti e coibentazioni; _x000D_
- Radiatore emergenza acqua calda;_x000D_
- Kit compensatori in acciaio inox (g.n., a.c., fumi) _x000D_
- elettropompa di ricircolo per l'invio dell'acqua calda all'impianto termico esistente comprensiva di ogni accessorio necessario alla gestione coordinata dell'apparecchiatura in relazione al funzionamento del cogeneratore._x000D_
2. Parte scarico fumi:_x000D_
- Catalizzatore ossidante;_x000D_
- Silenziatore primario gas di scarico; _x000D_
- Camino;_x000D_
3. Parte elettrica:_x000D_
- Sistema di controllo;_x000D_
- Connessione LAN o UMTS per telegestione; _x000D_
- Comando innalzamento temperatura ingresso;_x000D_
- Sistema avviamento dalla rete senza batterie;_x000D_
- Sistema inseguimento carico elettrico; _x000D_
- Sistema inseguimento carico termico (di serie);_x000D_
- Protezione interfaccia CEI 0-16 / CEI 0-21;_x000D_
- quadro di parallelo per il collegamento alla rete elettrica, compreso cavo di collegamento tra cogeneratore e consegna ENEL (esclusa la sola canalizzata compensata a parte)_x000D_
4. Parte servizi:_x000D_
- Collaudo per 50h in fabbrica;_x000D_
- Avviamento e collaudo in sito; _x000D_
- Documentazione e manuali._x000D_
Per le caratteristiche tecniche di dettaglio si rimanda alla scheda tecnica allegata._x000D_
_x000D_
Specifica container : _x000D_
- Struttura portante in carpenteria metallica, verniciata di colore bianco-grigio; _x000D_
- Pannelli parete in la minerale fonoassorbenti con fori all’interno per un abbattimento acustico pari a RW : 35 dB Spessore 80 mm; colore bianco-grigio; _x000D_
- Due porte a due ante scorrevoli laterali ad ante uguali, realizzate in carpenteria metallica zincata e tamponata con gli stessi pannelli utilizzati per le pareti; _x000D_
- Tetto piano a filo Sp 25/10 completi di tamponamento con gli stessi pannelli utilizzati nelle pareti, colore bianco-grigio e n. 04 bocchette per scolo acqua piovana, ulteriore copertura in lamiera gracata colore bianco-grigio a protezione del pannello utilizzato per l’abbattimento acusto; _x000D_
- Vasca di raccolta in acciaio al carbonio spessore 5mm, incorporata secondo UNI 7070. Test del 100% delle saldature con prove non distruttive mediante liquidi a contrasto secondo le norme UNI EN 473 e ISO 9712; _x000D_
- Tutti i processi di saldatura sono realizzati in accordo con la EN UNI 3834, da operatori certificati in accordo alle norme UNI EN ISO 9606; _x000D_
- Piano unico costituito da grigliati zincati a caldo estraibili; _x000D_
- Impianto idraulico per collegamenti al cogeneratore; _x000D_
- Scambiatore idraulico per separazione circuito acqua calda; _x000D_
- Impianto elettrico;_x000D_
- Punto luce tipo ATEX; _x000D_
- Sistema VbF comprensivo di messa ad equipotenziale e punto per messa a terra _x000D_
- Movimentabile dal basso con carrello elevatore di portata adeguata; _x000D_
- Verniciatura Esterna mediante un sistema verniciante di alta qualità con smalto poliuretanico bi componente in tonalità RAL 5010 o RAL 9002 _x000D_
- Cartellonistica di sicurezza _x000D_
- Dimensioni esterne : 6000 x 2500 x 3000 mm H;_x000D_
- 'installazione di una canna fumaria in acciaio inox, completa di certificazione CE, così composta: tubazione in acciaio inox AISI316L ø 100 mm la porzione da installarsi all'interno del fabbricato; tubazione doppia parete con interposta coibentazione in lana di ceramica con parete interna in acciaio inox AISI316L ø 100 mm e parete esterna in acciaio inox AISI304 ø 165 mm (spessore di entrambe le pareti di 0,6mm, spessore dell'isolante 32,5mm, conducibilità termica 0,501 m²K/W). Gli elementi dovranno essere dotati: di estremità superiore allargata e parte finale corrispondente al diametro del tubo, con gola da entrambi le parti per ottenere la stabilità necessaria; fascette di bloccaggio asimmetriche a forma di U per evitare qualsiasi spostamento da un elemento verso l'altro causato da tensioni termiche; di guarnizione speciale a labbro in una gola supplementare per garantire l'ermeticità necessaria in caso di sovrappressione ed in condizioni di condensazione; guarnizioni collaudate per l'impiego in canne fumarie del tipo C; resistenza alla corrosione e sicurezza dell'impianto garantite per tutte le parti interessate dai fumi. Sono compresi nel prezzo tutti i pezzi speciali necessari come bacinella raccolta condensa, elemento di pulizia, raccordo a T, elementi rettilinei, elemento finale con grembiule antipioggia, fascette di bloccaggio, staffe di montaggio._x000D_
_x000D_
Il sistema dovrà essere dotato di dispositivi di sicurezza previsti dalla normativa antincendo applicabile alla fattispecie DM 3 febbraio 2016 come individuati nella relazione RS.04 di progetto. E' onere dell'impresa fornitrice del sistema assicurare la perfetta rispondenza delle apparecchiature al citato DM e/o alle prescrizioni normative che dovessero intervenire nel periodo successivo all'approvazione del progetto fino alla data di pubblicazione del bando di gara. Le dotatzioni minime di sicurezza consistono nella fornitura e installazione di:_x000D_
- sistema di rilevamento fughe di gas (comprensivo di rilevatori digitale e centralina di elaborazione dei segnali);_x000D_
- valvola di intercettazione automatica asservita al rilevatore gas._x000D_
Le apparecchiature elettromeccaniche costituenti la fornitura dovranno essere idonee all'installazione in ambienti a richio esplosione (si veda anche TAV.A.26 del progetto) e in particolare:_x000D_
- Zona 1 apparecchiature ATEX, Gruppo II, categoria 2, atmosfera G, marcatura EEx, tipo ;protezione ia_x000D_
- Zona 2 solo apparecchiature ATEX, Gruppo II, categoria 3, atmosfera G, marcatura EEx, tipo protezione ia. _x000D_
Il prezzo include anche la fornitura in opera del quadro di alimentazione elettrica predisposto al telecontrollo e dunque dotato di idonea interfaccia con il sistema di TLC esistente  inclusa la fornitura e posa in opera della linea di comunicazione dati. L'installazione dovrà essere coordinata ed integrata con le altre apparecchiature elettromeccaniche costituenti il sistema di cogenerazione previsto in progetto (soffiante di alimentazione della rampa gas, rilevatore presenza gas, valvola di intercettazione automatica asservita al rilevatore gas, pulsante di arresto per condizioni di emergenza, illuminazione all'interno del container, ecc...). _x000D_
L'installazione dovrà avvenire a perfetta regola d'arte secondo manuale di installazione del costruttore e secondo prescrizioni dellla norma tecnica di riferimento. Si rimanda alla scheda tecnica per maggiori dettagli._x000D_
</t>
  </si>
  <si>
    <t>Tarif</t>
  </si>
  <si>
    <t>ARBEITE UND LIEFERUNGEN FÜR AUSFÜHRUNG DES AUFTRAGS</t>
  </si>
  <si>
    <t>LAVORI E FORNITURE PER L'ESECUZIONE DELL'APPALTO</t>
  </si>
  <si>
    <t>unità di_x000D_ misura</t>
  </si>
  <si>
    <t>einheit' von ausmaß</t>
  </si>
  <si>
    <t>Menge</t>
  </si>
  <si>
    <t>TOTALE</t>
  </si>
  <si>
    <t>PREZZO UNITARIO (euro)</t>
  </si>
  <si>
    <t>PREIS EINHEIT (euro)</t>
  </si>
  <si>
    <t>GESAMT</t>
  </si>
  <si>
    <t>Nr</t>
  </si>
  <si>
    <t>PREZZO DI GARA</t>
  </si>
  <si>
    <t>AUSCHREIBUNGSPREIS</t>
  </si>
  <si>
    <t>Importo di gara / Ausschreibungspreis:</t>
  </si>
  <si>
    <t>SCONTO / ABGEBOT:</t>
  </si>
  <si>
    <t>IMPIANTO DI DEPURAZIONE ACQUE PRATO ALLO STELVIO
Ampliamento e sistemazione dell'impianto di depurazione "Prader Sand"
LOTTO 2:  Opere impiantistiche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</si>
</sst>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 &quot;$U&quot;\ * #,##0.00_ ;_ &quot;$U&quot;\ * \-#,##0.00_ ;_ &quot;$U&quot;\ * &quot;-&quot;??_ ;_ @_ "/>
    <numFmt numFmtId="165" formatCode="_-* #,##0.00\ [$€-407]_-;\-* #,##0.00\ [$€-407]_-;_-* &quot;-&quot;??\ [$€-407]_-;_-@_-"/>
    <numFmt numFmtId="166" formatCode="0.000000%"/>
  </numFmts>
  <fonts count="10" x14ac:knownFonts="1">
    <font>
      <sz val="10"/>
      <name val="Arial"/>
    </font>
    <font>
      <sz val="10"/>
      <name val="Arial"/>
    </font>
    <font>
      <sz val="10"/>
      <color indexed="8"/>
      <name val="Arial"/>
    </font>
    <font>
      <sz val="10"/>
      <color indexed="8"/>
      <name val="Arial"/>
      <family val="2"/>
    </font>
    <font>
      <b/>
      <sz val="10"/>
      <name val="Arial"/>
      <family val="2"/>
    </font>
    <font>
      <sz val="10"/>
      <name val="Arial"/>
      <family val="2"/>
    </font>
    <font>
      <b/>
      <sz val="11"/>
      <name val="Arial"/>
      <family val="2"/>
    </font>
    <font>
      <sz val="10"/>
      <color theme="0" tint="-0.499984740745262"/>
      <name val="Arial"/>
      <family val="2"/>
    </font>
    <font>
      <sz val="10"/>
      <color rgb="FFFF0000"/>
      <name val="Arial"/>
      <family val="2"/>
    </font>
    <font>
      <b/>
      <sz val="11"/>
      <color rgb="FFC00000"/>
      <name val="Arial"/>
      <family val="2"/>
    </font>
  </fonts>
  <fills count="6">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5" fillId="0" borderId="0"/>
  </cellStyleXfs>
  <cellXfs count="50">
    <xf numFmtId="0" fontId="0" fillId="0" borderId="0" xfId="0"/>
    <xf numFmtId="0" fontId="2" fillId="2" borderId="0" xfId="0" applyNumberFormat="1" applyFont="1" applyFill="1" applyBorder="1" applyAlignment="1" applyProtection="1">
      <alignment horizontal="center" vertical="top" wrapText="1"/>
    </xf>
    <xf numFmtId="0" fontId="6" fillId="2" borderId="0" xfId="3" applyFont="1" applyFill="1" applyAlignment="1">
      <alignment horizontal="center" vertical="center" wrapText="1"/>
    </xf>
    <xf numFmtId="0" fontId="5" fillId="2" borderId="0" xfId="3" applyFill="1" applyAlignment="1">
      <alignment wrapText="1"/>
    </xf>
    <xf numFmtId="0" fontId="3" fillId="3" borderId="2" xfId="3" applyFont="1" applyFill="1" applyBorder="1" applyAlignment="1">
      <alignment horizontal="center" vertical="center" wrapText="1"/>
    </xf>
    <xf numFmtId="0" fontId="3" fillId="3" borderId="3" xfId="3" applyFont="1" applyFill="1" applyBorder="1" applyAlignment="1">
      <alignment horizontal="center" vertical="center" wrapText="1"/>
    </xf>
    <xf numFmtId="0" fontId="7" fillId="3" borderId="2" xfId="3" applyFont="1" applyFill="1" applyBorder="1" applyAlignment="1">
      <alignment horizontal="center" vertical="center" wrapText="1"/>
    </xf>
    <xf numFmtId="0" fontId="5" fillId="3" borderId="4" xfId="3" applyFill="1" applyBorder="1" applyAlignment="1">
      <alignment horizontal="center" vertical="center" wrapText="1"/>
    </xf>
    <xf numFmtId="0" fontId="3" fillId="3" borderId="4"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6" xfId="3" applyFont="1" applyFill="1" applyBorder="1" applyAlignment="1">
      <alignment horizontal="center" vertical="center" wrapText="1"/>
    </xf>
    <xf numFmtId="0" fontId="7" fillId="3" borderId="5" xfId="3" applyFont="1" applyFill="1" applyBorder="1" applyAlignment="1">
      <alignment horizontal="center" vertical="center" wrapText="1"/>
    </xf>
    <xf numFmtId="0" fontId="5" fillId="3" borderId="7" xfId="3" applyFill="1" applyBorder="1" applyAlignment="1">
      <alignment horizontal="center" vertical="center" wrapText="1"/>
    </xf>
    <xf numFmtId="0" fontId="3" fillId="3" borderId="7" xfId="3" applyFont="1" applyFill="1" applyBorder="1" applyAlignment="1">
      <alignment horizontal="center" vertical="center" wrapText="1"/>
    </xf>
    <xf numFmtId="0" fontId="5" fillId="2" borderId="0" xfId="3" applyFill="1" applyAlignment="1">
      <alignment horizontal="center" wrapText="1"/>
    </xf>
    <xf numFmtId="0" fontId="8" fillId="2" borderId="0" xfId="3" applyFont="1" applyFill="1" applyAlignment="1">
      <alignment wrapText="1"/>
    </xf>
    <xf numFmtId="0" fontId="3" fillId="2" borderId="1" xfId="3" applyFont="1" applyFill="1" applyBorder="1" applyAlignment="1">
      <alignment horizontal="center" vertical="top" wrapText="1"/>
    </xf>
    <xf numFmtId="0" fontId="3" fillId="2" borderId="1" xfId="0" applyFont="1" applyFill="1" applyBorder="1" applyAlignment="1">
      <alignment horizontal="left" vertical="top" wrapText="1"/>
    </xf>
    <xf numFmtId="7" fontId="7" fillId="2" borderId="1" xfId="2" applyNumberFormat="1" applyFont="1" applyFill="1" applyBorder="1" applyAlignment="1" applyProtection="1">
      <alignment horizontal="center" vertical="top" wrapText="1"/>
    </xf>
    <xf numFmtId="0" fontId="3" fillId="2" borderId="1" xfId="0" applyFont="1" applyFill="1" applyBorder="1" applyAlignment="1">
      <alignment horizontal="center" vertical="top" wrapText="1"/>
    </xf>
    <xf numFmtId="4" fontId="3" fillId="2" borderId="1" xfId="0" applyNumberFormat="1" applyFont="1" applyFill="1" applyBorder="1" applyAlignment="1">
      <alignment horizontal="center" vertical="top" wrapText="1"/>
    </xf>
    <xf numFmtId="7" fontId="6" fillId="4" borderId="1" xfId="2" applyNumberFormat="1" applyFont="1" applyFill="1" applyBorder="1" applyAlignment="1" applyProtection="1">
      <alignment horizontal="center" vertical="top" wrapText="1"/>
      <protection locked="0"/>
    </xf>
    <xf numFmtId="0" fontId="3" fillId="5" borderId="1" xfId="3" applyFont="1" applyFill="1" applyBorder="1" applyAlignment="1">
      <alignment horizontal="center" vertical="top" wrapText="1"/>
    </xf>
    <xf numFmtId="0" fontId="3" fillId="5" borderId="1" xfId="0" applyFont="1" applyFill="1" applyBorder="1" applyAlignment="1">
      <alignment horizontal="left" vertical="top" wrapText="1"/>
    </xf>
    <xf numFmtId="7" fontId="7" fillId="5" borderId="1" xfId="2" applyNumberFormat="1" applyFont="1" applyFill="1" applyBorder="1" applyAlignment="1" applyProtection="1">
      <alignment horizontal="center" vertical="top" wrapText="1"/>
    </xf>
    <xf numFmtId="0" fontId="3" fillId="5" borderId="1" xfId="0" applyFont="1" applyFill="1" applyBorder="1" applyAlignment="1">
      <alignment horizontal="center" vertical="top" wrapText="1"/>
    </xf>
    <xf numFmtId="4" fontId="3" fillId="5" borderId="1" xfId="0" applyNumberFormat="1" applyFont="1" applyFill="1" applyBorder="1" applyAlignment="1">
      <alignment horizontal="center" vertical="top" wrapText="1"/>
    </xf>
    <xf numFmtId="0" fontId="3" fillId="2" borderId="0" xfId="3" applyFont="1" applyFill="1" applyAlignment="1">
      <alignment horizontal="center" vertical="top" wrapText="1"/>
    </xf>
    <xf numFmtId="0" fontId="7" fillId="2" borderId="0" xfId="3" applyFont="1" applyFill="1" applyAlignment="1">
      <alignment horizontal="right" wrapText="1"/>
    </xf>
    <xf numFmtId="0" fontId="8" fillId="2" borderId="0" xfId="3" applyFont="1" applyFill="1" applyAlignment="1">
      <alignment horizontal="right" wrapText="1"/>
    </xf>
    <xf numFmtId="0" fontId="9" fillId="2" borderId="0" xfId="3" applyFont="1" applyFill="1" applyAlignment="1">
      <alignment horizontal="right" wrapText="1"/>
    </xf>
    <xf numFmtId="165" fontId="5" fillId="2" borderId="1" xfId="2" applyNumberFormat="1" applyFont="1" applyFill="1" applyBorder="1" applyAlignment="1">
      <alignment vertical="top" wrapText="1"/>
    </xf>
    <xf numFmtId="165" fontId="5" fillId="5" borderId="1" xfId="2" applyNumberFormat="1" applyFont="1" applyFill="1" applyBorder="1" applyAlignment="1">
      <alignment vertical="top" wrapText="1"/>
    </xf>
    <xf numFmtId="165" fontId="4" fillId="2" borderId="8" xfId="2" applyNumberFormat="1" applyFont="1" applyFill="1" applyBorder="1" applyAlignment="1">
      <alignment wrapText="1"/>
    </xf>
    <xf numFmtId="165" fontId="5" fillId="2" borderId="0" xfId="2" applyNumberFormat="1" applyFont="1" applyFill="1" applyAlignment="1">
      <alignment wrapText="1"/>
    </xf>
    <xf numFmtId="165" fontId="4" fillId="2" borderId="0" xfId="2" applyNumberFormat="1" applyFont="1" applyFill="1" applyBorder="1" applyAlignment="1">
      <alignment wrapText="1"/>
    </xf>
    <xf numFmtId="0" fontId="3" fillId="3" borderId="3" xfId="3" applyFont="1" applyFill="1" applyBorder="1" applyAlignment="1">
      <alignment horizontal="left" vertical="center" wrapText="1"/>
    </xf>
    <xf numFmtId="0" fontId="3" fillId="3" borderId="6" xfId="3" applyFont="1" applyFill="1" applyBorder="1" applyAlignment="1">
      <alignment horizontal="left" vertical="center" wrapText="1"/>
    </xf>
    <xf numFmtId="0" fontId="5" fillId="2"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5" fillId="2" borderId="0" xfId="3" applyFill="1" applyAlignment="1">
      <alignment horizontal="left" wrapText="1"/>
    </xf>
    <xf numFmtId="7" fontId="6" fillId="5" borderId="1" xfId="2" applyNumberFormat="1" applyFont="1" applyFill="1" applyBorder="1" applyAlignment="1" applyProtection="1">
      <alignment horizontal="center" vertical="top" wrapText="1"/>
      <protection locked="0"/>
    </xf>
    <xf numFmtId="165" fontId="5" fillId="2" borderId="0" xfId="3" applyNumberFormat="1" applyFill="1" applyAlignment="1">
      <alignment wrapText="1"/>
    </xf>
    <xf numFmtId="166" fontId="9" fillId="2" borderId="0" xfId="1" applyNumberFormat="1" applyFont="1" applyFill="1" applyBorder="1" applyAlignment="1">
      <alignment wrapText="1"/>
    </xf>
    <xf numFmtId="0" fontId="0" fillId="2" borderId="0" xfId="0" applyFill="1" applyBorder="1" applyAlignment="1">
      <alignment horizontal="center" wrapText="1"/>
    </xf>
    <xf numFmtId="0" fontId="0" fillId="2" borderId="0" xfId="0" applyFill="1" applyBorder="1" applyAlignment="1">
      <alignment wrapText="1"/>
    </xf>
    <xf numFmtId="0" fontId="0" fillId="2" borderId="0" xfId="0" applyFill="1" applyBorder="1" applyAlignment="1">
      <alignment horizontal="left" wrapText="1"/>
    </xf>
    <xf numFmtId="165" fontId="0" fillId="2" borderId="0" xfId="2" applyNumberFormat="1" applyFont="1" applyFill="1" applyBorder="1" applyAlignment="1">
      <alignment wrapText="1"/>
    </xf>
    <xf numFmtId="0" fontId="4" fillId="2" borderId="0" xfId="3" applyFont="1" applyFill="1" applyAlignment="1">
      <alignment horizontal="right" wrapText="1"/>
    </xf>
    <xf numFmtId="0" fontId="6" fillId="2" borderId="0" xfId="3" applyFont="1" applyFill="1" applyAlignment="1">
      <alignment horizontal="center" vertical="center" wrapText="1"/>
    </xf>
  </cellXfs>
  <cellStyles count="4">
    <cellStyle name="Normale 2" xfId="3" xr:uid="{00000000-0005-0000-0000-000000000000}"/>
    <cellStyle name="Prozent" xfId="1" builtinId="5"/>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255"/>
  <sheetViews>
    <sheetView tabSelected="1" zoomScaleNormal="100" workbookViewId="0">
      <selection activeCell="H6" sqref="H6"/>
    </sheetView>
  </sheetViews>
  <sheetFormatPr baseColWidth="10" defaultColWidth="9.140625" defaultRowHeight="12.75" x14ac:dyDescent="0.2"/>
  <cols>
    <col min="1" max="1" width="2.5703125" style="45" customWidth="1"/>
    <col min="2" max="2" width="6.5703125" style="44" customWidth="1"/>
    <col min="3" max="3" width="14.85546875" style="45" bestFit="1" customWidth="1"/>
    <col min="4" max="4" width="113.85546875" style="46" customWidth="1"/>
    <col min="5" max="5" width="23.7109375" style="45" customWidth="1"/>
    <col min="6" max="6" width="18.85546875" style="44" bestFit="1" customWidth="1"/>
    <col min="7" max="7" width="13" style="44" customWidth="1"/>
    <col min="8" max="8" width="24.28515625" style="45" bestFit="1" customWidth="1"/>
    <col min="9" max="9" width="20.85546875" style="45" customWidth="1"/>
    <col min="10" max="16384" width="9.140625" style="45"/>
  </cols>
  <sheetData>
    <row r="2" spans="2:9" ht="49.5" customHeight="1" x14ac:dyDescent="0.2">
      <c r="C2" s="49" t="s">
        <v>518</v>
      </c>
      <c r="D2" s="49"/>
      <c r="E2" s="2"/>
    </row>
    <row r="4" spans="2:9" ht="16.5" customHeight="1" x14ac:dyDescent="0.2">
      <c r="B4" s="4" t="s">
        <v>513</v>
      </c>
      <c r="C4" s="4" t="s">
        <v>49</v>
      </c>
      <c r="D4" s="36" t="s">
        <v>505</v>
      </c>
      <c r="E4" s="6" t="s">
        <v>514</v>
      </c>
      <c r="F4" s="5" t="s">
        <v>506</v>
      </c>
      <c r="G4" s="4" t="s">
        <v>65</v>
      </c>
      <c r="H4" s="7" t="s">
        <v>510</v>
      </c>
      <c r="I4" s="8" t="s">
        <v>509</v>
      </c>
    </row>
    <row r="5" spans="2:9" x14ac:dyDescent="0.2">
      <c r="B5" s="9" t="s">
        <v>513</v>
      </c>
      <c r="C5" s="9" t="s">
        <v>503</v>
      </c>
      <c r="D5" s="37" t="s">
        <v>504</v>
      </c>
      <c r="E5" s="11" t="s">
        <v>515</v>
      </c>
      <c r="F5" s="10" t="s">
        <v>507</v>
      </c>
      <c r="G5" s="9" t="s">
        <v>508</v>
      </c>
      <c r="H5" s="12" t="s">
        <v>511</v>
      </c>
      <c r="I5" s="13" t="s">
        <v>512</v>
      </c>
    </row>
    <row r="6" spans="2:9" ht="15" x14ac:dyDescent="0.2">
      <c r="B6" s="16">
        <v>1</v>
      </c>
      <c r="C6" s="17" t="s">
        <v>106</v>
      </c>
      <c r="D6" s="38" t="s">
        <v>315</v>
      </c>
      <c r="E6" s="18">
        <v>37.369999999999997</v>
      </c>
      <c r="F6" s="19" t="s">
        <v>4</v>
      </c>
      <c r="G6" s="16">
        <v>391</v>
      </c>
      <c r="H6" s="21"/>
      <c r="I6" s="31">
        <f>ROUND(G6*H6,2)</f>
        <v>0</v>
      </c>
    </row>
    <row r="7" spans="2:9" ht="63.75" x14ac:dyDescent="0.2">
      <c r="B7" s="16">
        <f>MAX(B$6:B6)+1</f>
        <v>2</v>
      </c>
      <c r="C7" s="17" t="s">
        <v>127</v>
      </c>
      <c r="D7" s="38" t="s">
        <v>426</v>
      </c>
      <c r="E7" s="18">
        <v>10.85</v>
      </c>
      <c r="F7" s="19" t="s">
        <v>4</v>
      </c>
      <c r="G7" s="16">
        <v>250</v>
      </c>
      <c r="H7" s="21"/>
      <c r="I7" s="31">
        <f t="shared" ref="I7:I70" si="0">ROUND(G7*H7,2)</f>
        <v>0</v>
      </c>
    </row>
    <row r="8" spans="2:9" ht="114.75" x14ac:dyDescent="0.2">
      <c r="B8" s="16">
        <f>MAX(B$6:B7)+1</f>
        <v>3</v>
      </c>
      <c r="C8" s="17" t="s">
        <v>128</v>
      </c>
      <c r="D8" s="38" t="s">
        <v>463</v>
      </c>
      <c r="E8" s="18">
        <v>10.039999999999999</v>
      </c>
      <c r="F8" s="19" t="s">
        <v>12</v>
      </c>
      <c r="G8" s="16">
        <v>18.079999999999998</v>
      </c>
      <c r="H8" s="21"/>
      <c r="I8" s="31">
        <f t="shared" si="0"/>
        <v>0</v>
      </c>
    </row>
    <row r="9" spans="2:9" ht="153" x14ac:dyDescent="0.2">
      <c r="B9" s="16">
        <f>MAX(B$6:B8)+1</f>
        <v>4</v>
      </c>
      <c r="C9" s="17" t="s">
        <v>129</v>
      </c>
      <c r="D9" s="38" t="s">
        <v>473</v>
      </c>
      <c r="E9" s="18">
        <v>5.55</v>
      </c>
      <c r="F9" s="19" t="s">
        <v>13</v>
      </c>
      <c r="G9" s="16">
        <v>1278.21</v>
      </c>
      <c r="H9" s="21"/>
      <c r="I9" s="31">
        <f t="shared" si="0"/>
        <v>0</v>
      </c>
    </row>
    <row r="10" spans="2:9" ht="51" x14ac:dyDescent="0.2">
      <c r="B10" s="16">
        <f>MAX(B$6:B9)+1</f>
        <v>5</v>
      </c>
      <c r="C10" s="17" t="s">
        <v>130</v>
      </c>
      <c r="D10" s="38" t="s">
        <v>388</v>
      </c>
      <c r="E10" s="18">
        <v>4.26</v>
      </c>
      <c r="F10" s="19" t="s">
        <v>13</v>
      </c>
      <c r="G10" s="16">
        <v>266.58999999999997</v>
      </c>
      <c r="H10" s="21"/>
      <c r="I10" s="31">
        <f t="shared" si="0"/>
        <v>0</v>
      </c>
    </row>
    <row r="11" spans="2:9" ht="38.25" x14ac:dyDescent="0.2">
      <c r="B11" s="16">
        <f>MAX(B$6:B10)+1</f>
        <v>6</v>
      </c>
      <c r="C11" s="17" t="s">
        <v>131</v>
      </c>
      <c r="D11" s="38" t="s">
        <v>349</v>
      </c>
      <c r="E11" s="18">
        <v>12.85</v>
      </c>
      <c r="F11" s="19" t="s">
        <v>12</v>
      </c>
      <c r="G11" s="16">
        <v>26.19</v>
      </c>
      <c r="H11" s="21"/>
      <c r="I11" s="31">
        <f t="shared" si="0"/>
        <v>0</v>
      </c>
    </row>
    <row r="12" spans="2:9" ht="38.25" x14ac:dyDescent="0.2">
      <c r="B12" s="16">
        <f>MAX(B$6:B11)+1</f>
        <v>7</v>
      </c>
      <c r="C12" s="17" t="s">
        <v>132</v>
      </c>
      <c r="D12" s="38" t="s">
        <v>366</v>
      </c>
      <c r="E12" s="18">
        <v>130.38999999999999</v>
      </c>
      <c r="F12" s="19" t="s">
        <v>13</v>
      </c>
      <c r="G12" s="16">
        <v>23.28</v>
      </c>
      <c r="H12" s="21"/>
      <c r="I12" s="31">
        <f t="shared" si="0"/>
        <v>0</v>
      </c>
    </row>
    <row r="13" spans="2:9" ht="267.75" x14ac:dyDescent="0.2">
      <c r="B13" s="16">
        <f>MAX(B$6:B12)+1</f>
        <v>8</v>
      </c>
      <c r="C13" s="17" t="s">
        <v>133</v>
      </c>
      <c r="D13" s="38" t="s">
        <v>492</v>
      </c>
      <c r="E13" s="18">
        <v>137.66999999999999</v>
      </c>
      <c r="F13" s="19" t="s">
        <v>13</v>
      </c>
      <c r="G13" s="16">
        <v>64.92</v>
      </c>
      <c r="H13" s="21"/>
      <c r="I13" s="31">
        <f t="shared" si="0"/>
        <v>0</v>
      </c>
    </row>
    <row r="14" spans="2:9" ht="15" x14ac:dyDescent="0.2">
      <c r="B14" s="16">
        <f>MAX(B$6:B13)+1</f>
        <v>9</v>
      </c>
      <c r="C14" s="17" t="s">
        <v>134</v>
      </c>
      <c r="D14" s="38" t="s">
        <v>314</v>
      </c>
      <c r="E14" s="18">
        <v>4.9400000000000004</v>
      </c>
      <c r="F14" s="19" t="s">
        <v>13</v>
      </c>
      <c r="G14" s="16">
        <v>64.92</v>
      </c>
      <c r="H14" s="21"/>
      <c r="I14" s="31">
        <f t="shared" si="0"/>
        <v>0</v>
      </c>
    </row>
    <row r="15" spans="2:9" ht="51" x14ac:dyDescent="0.2">
      <c r="B15" s="16">
        <f>MAX(B$6:B14)+1</f>
        <v>10</v>
      </c>
      <c r="C15" s="17" t="s">
        <v>135</v>
      </c>
      <c r="D15" s="38" t="s">
        <v>395</v>
      </c>
      <c r="E15" s="18">
        <v>0.97</v>
      </c>
      <c r="F15" s="19" t="s">
        <v>11</v>
      </c>
      <c r="G15" s="16">
        <v>6708</v>
      </c>
      <c r="H15" s="21"/>
      <c r="I15" s="31">
        <f t="shared" si="0"/>
        <v>0</v>
      </c>
    </row>
    <row r="16" spans="2:9" ht="127.5" x14ac:dyDescent="0.2">
      <c r="B16" s="16">
        <f>MAX(B$6:B15)+1</f>
        <v>11</v>
      </c>
      <c r="C16" s="17" t="s">
        <v>136</v>
      </c>
      <c r="D16" s="38" t="s">
        <v>467</v>
      </c>
      <c r="E16" s="18">
        <v>20.3</v>
      </c>
      <c r="F16" s="19" t="s">
        <v>12</v>
      </c>
      <c r="G16" s="16">
        <v>335</v>
      </c>
      <c r="H16" s="21"/>
      <c r="I16" s="31">
        <f t="shared" si="0"/>
        <v>0</v>
      </c>
    </row>
    <row r="17" spans="2:9" ht="89.25" x14ac:dyDescent="0.2">
      <c r="B17" s="16">
        <f>MAX(B$6:B16)+1</f>
        <v>12</v>
      </c>
      <c r="C17" s="17" t="s">
        <v>137</v>
      </c>
      <c r="D17" s="38" t="s">
        <v>447</v>
      </c>
      <c r="E17" s="18">
        <v>14.48</v>
      </c>
      <c r="F17" s="19" t="s">
        <v>6</v>
      </c>
      <c r="G17" s="16">
        <v>40</v>
      </c>
      <c r="H17" s="21"/>
      <c r="I17" s="31">
        <f t="shared" si="0"/>
        <v>0</v>
      </c>
    </row>
    <row r="18" spans="2:9" ht="76.5" x14ac:dyDescent="0.2">
      <c r="B18" s="16">
        <f>MAX(B$6:B17)+1</f>
        <v>13</v>
      </c>
      <c r="C18" s="17" t="s">
        <v>138</v>
      </c>
      <c r="D18" s="38" t="s">
        <v>438</v>
      </c>
      <c r="E18" s="18">
        <v>6.88</v>
      </c>
      <c r="F18" s="19" t="s">
        <v>6</v>
      </c>
      <c r="G18" s="16">
        <v>18</v>
      </c>
      <c r="H18" s="21"/>
      <c r="I18" s="31">
        <f t="shared" si="0"/>
        <v>0</v>
      </c>
    </row>
    <row r="19" spans="2:9" ht="15" x14ac:dyDescent="0.2">
      <c r="B19" s="16">
        <f>MAX(B$6:B18)+1</f>
        <v>14</v>
      </c>
      <c r="C19" s="17" t="s">
        <v>139</v>
      </c>
      <c r="D19" s="38" t="s">
        <v>292</v>
      </c>
      <c r="E19" s="18">
        <v>7.99</v>
      </c>
      <c r="F19" s="19" t="s">
        <v>6</v>
      </c>
      <c r="G19" s="16">
        <v>843</v>
      </c>
      <c r="H19" s="21"/>
      <c r="I19" s="31">
        <f t="shared" si="0"/>
        <v>0</v>
      </c>
    </row>
    <row r="20" spans="2:9" ht="51" x14ac:dyDescent="0.2">
      <c r="B20" s="16">
        <f>MAX(B$6:B19)+1</f>
        <v>15</v>
      </c>
      <c r="C20" s="17" t="s">
        <v>107</v>
      </c>
      <c r="D20" s="38" t="s">
        <v>397</v>
      </c>
      <c r="E20" s="18">
        <v>91.06</v>
      </c>
      <c r="F20" s="19" t="s">
        <v>47</v>
      </c>
      <c r="G20" s="16">
        <v>12</v>
      </c>
      <c r="H20" s="21"/>
      <c r="I20" s="31">
        <f t="shared" si="0"/>
        <v>0</v>
      </c>
    </row>
    <row r="21" spans="2:9" ht="102" x14ac:dyDescent="0.2">
      <c r="B21" s="16">
        <f>MAX(B$6:B20)+1</f>
        <v>16</v>
      </c>
      <c r="C21" s="17" t="s">
        <v>140</v>
      </c>
      <c r="D21" s="38" t="s">
        <v>454</v>
      </c>
      <c r="E21" s="18">
        <v>3.21</v>
      </c>
      <c r="F21" s="19" t="s">
        <v>11</v>
      </c>
      <c r="G21" s="16">
        <v>2101.52</v>
      </c>
      <c r="H21" s="21"/>
      <c r="I21" s="31">
        <f t="shared" si="0"/>
        <v>0</v>
      </c>
    </row>
    <row r="22" spans="2:9" ht="15" x14ac:dyDescent="0.2">
      <c r="B22" s="16">
        <f>MAX(B$6:B21)+1</f>
        <v>17</v>
      </c>
      <c r="C22" s="17" t="s">
        <v>141</v>
      </c>
      <c r="D22" s="38" t="s">
        <v>322</v>
      </c>
      <c r="E22" s="18">
        <v>0.84</v>
      </c>
      <c r="F22" s="19" t="s">
        <v>11</v>
      </c>
      <c r="G22" s="16">
        <v>2101.52</v>
      </c>
      <c r="H22" s="21"/>
      <c r="I22" s="31">
        <f t="shared" si="0"/>
        <v>0</v>
      </c>
    </row>
    <row r="23" spans="2:9" ht="63.75" x14ac:dyDescent="0.2">
      <c r="B23" s="16">
        <f>MAX(B$6:B22)+1</f>
        <v>18</v>
      </c>
      <c r="C23" s="17" t="s">
        <v>142</v>
      </c>
      <c r="D23" s="38" t="s">
        <v>410</v>
      </c>
      <c r="E23" s="18">
        <v>5.63</v>
      </c>
      <c r="F23" s="19" t="s">
        <v>12</v>
      </c>
      <c r="G23" s="16">
        <v>11.34</v>
      </c>
      <c r="H23" s="21"/>
      <c r="I23" s="31">
        <f t="shared" si="0"/>
        <v>0</v>
      </c>
    </row>
    <row r="24" spans="2:9" ht="51" x14ac:dyDescent="0.2">
      <c r="B24" s="16">
        <f>MAX(B$6:B23)+1</f>
        <v>19</v>
      </c>
      <c r="C24" s="17" t="s">
        <v>143</v>
      </c>
      <c r="D24" s="38" t="s">
        <v>375</v>
      </c>
      <c r="E24" s="18">
        <v>2.2000000000000002</v>
      </c>
      <c r="F24" s="19" t="s">
        <v>12</v>
      </c>
      <c r="G24" s="16">
        <v>11.34</v>
      </c>
      <c r="H24" s="21"/>
      <c r="I24" s="31">
        <f t="shared" si="0"/>
        <v>0</v>
      </c>
    </row>
    <row r="25" spans="2:9" ht="216.75" x14ac:dyDescent="0.2">
      <c r="B25" s="16">
        <f>MAX(B$6:B24)+1</f>
        <v>20</v>
      </c>
      <c r="C25" s="17" t="s">
        <v>144</v>
      </c>
      <c r="D25" s="38" t="s">
        <v>485</v>
      </c>
      <c r="E25" s="18">
        <v>28.4</v>
      </c>
      <c r="F25" s="19" t="s">
        <v>6</v>
      </c>
      <c r="G25" s="16">
        <v>3.75</v>
      </c>
      <c r="H25" s="21"/>
      <c r="I25" s="31">
        <f t="shared" si="0"/>
        <v>0</v>
      </c>
    </row>
    <row r="26" spans="2:9" ht="15" x14ac:dyDescent="0.2">
      <c r="B26" s="16">
        <f>MAX(B$6:B25)+1</f>
        <v>21</v>
      </c>
      <c r="C26" s="17" t="s">
        <v>145</v>
      </c>
      <c r="D26" s="38" t="s">
        <v>299</v>
      </c>
      <c r="E26" s="18">
        <v>44.9</v>
      </c>
      <c r="F26" s="19" t="s">
        <v>6</v>
      </c>
      <c r="G26" s="16">
        <v>25.74</v>
      </c>
      <c r="H26" s="21"/>
      <c r="I26" s="31">
        <f t="shared" si="0"/>
        <v>0</v>
      </c>
    </row>
    <row r="27" spans="2:9" ht="178.5" x14ac:dyDescent="0.2">
      <c r="B27" s="16">
        <f>MAX(B$6:B26)+1</f>
        <v>22</v>
      </c>
      <c r="C27" s="17" t="s">
        <v>146</v>
      </c>
      <c r="D27" s="38" t="s">
        <v>483</v>
      </c>
      <c r="E27" s="18">
        <v>30.2</v>
      </c>
      <c r="F27" s="19" t="s">
        <v>6</v>
      </c>
      <c r="G27" s="16">
        <v>156.6</v>
      </c>
      <c r="H27" s="21"/>
      <c r="I27" s="31">
        <f t="shared" si="0"/>
        <v>0</v>
      </c>
    </row>
    <row r="28" spans="2:9" ht="15" x14ac:dyDescent="0.2">
      <c r="B28" s="16">
        <f>MAX(B$6:B27)+1</f>
        <v>23</v>
      </c>
      <c r="C28" s="17" t="s">
        <v>147</v>
      </c>
      <c r="D28" s="38" t="s">
        <v>297</v>
      </c>
      <c r="E28" s="18">
        <v>37.1</v>
      </c>
      <c r="F28" s="19" t="s">
        <v>6</v>
      </c>
      <c r="G28" s="16">
        <v>30</v>
      </c>
      <c r="H28" s="21"/>
      <c r="I28" s="31">
        <f t="shared" si="0"/>
        <v>0</v>
      </c>
    </row>
    <row r="29" spans="2:9" ht="15" x14ac:dyDescent="0.2">
      <c r="B29" s="16">
        <f>MAX(B$6:B28)+1</f>
        <v>24</v>
      </c>
      <c r="C29" s="17" t="s">
        <v>148</v>
      </c>
      <c r="D29" s="38" t="s">
        <v>298</v>
      </c>
      <c r="E29" s="18">
        <v>71.099999999999994</v>
      </c>
      <c r="F29" s="19" t="s">
        <v>6</v>
      </c>
      <c r="G29" s="16">
        <v>17</v>
      </c>
      <c r="H29" s="21"/>
      <c r="I29" s="31">
        <f t="shared" si="0"/>
        <v>0</v>
      </c>
    </row>
    <row r="30" spans="2:9" ht="38.25" x14ac:dyDescent="0.2">
      <c r="B30" s="16">
        <f>MAX(B$6:B29)+1</f>
        <v>25</v>
      </c>
      <c r="C30" s="17" t="s">
        <v>149</v>
      </c>
      <c r="D30" s="38" t="s">
        <v>357</v>
      </c>
      <c r="E30" s="18">
        <v>36.4</v>
      </c>
      <c r="F30" s="19" t="s">
        <v>47</v>
      </c>
      <c r="G30" s="16">
        <v>2</v>
      </c>
      <c r="H30" s="21"/>
      <c r="I30" s="31">
        <f t="shared" si="0"/>
        <v>0</v>
      </c>
    </row>
    <row r="31" spans="2:9" ht="15" x14ac:dyDescent="0.2">
      <c r="B31" s="16">
        <f>MAX(B$6:B30)+1</f>
        <v>26</v>
      </c>
      <c r="C31" s="17" t="s">
        <v>150</v>
      </c>
      <c r="D31" s="38" t="s">
        <v>299</v>
      </c>
      <c r="E31" s="18">
        <v>63.2</v>
      </c>
      <c r="F31" s="19" t="s">
        <v>47</v>
      </c>
      <c r="G31" s="16">
        <v>6</v>
      </c>
      <c r="H31" s="21"/>
      <c r="I31" s="31">
        <f t="shared" si="0"/>
        <v>0</v>
      </c>
    </row>
    <row r="32" spans="2:9" ht="25.5" x14ac:dyDescent="0.2">
      <c r="B32" s="16">
        <f>MAX(B$6:B31)+1</f>
        <v>27</v>
      </c>
      <c r="C32" s="17" t="s">
        <v>151</v>
      </c>
      <c r="D32" s="38" t="s">
        <v>345</v>
      </c>
      <c r="E32" s="18">
        <v>7.05</v>
      </c>
      <c r="F32" s="19" t="s">
        <v>6</v>
      </c>
      <c r="G32" s="16">
        <v>3.75</v>
      </c>
      <c r="H32" s="21"/>
      <c r="I32" s="31">
        <f t="shared" si="0"/>
        <v>0</v>
      </c>
    </row>
    <row r="33" spans="2:9" ht="15" x14ac:dyDescent="0.2">
      <c r="B33" s="16">
        <f>MAX(B$6:B32)+1</f>
        <v>28</v>
      </c>
      <c r="C33" s="17" t="s">
        <v>152</v>
      </c>
      <c r="D33" s="38" t="s">
        <v>296</v>
      </c>
      <c r="E33" s="18">
        <v>16.57</v>
      </c>
      <c r="F33" s="19" t="s">
        <v>47</v>
      </c>
      <c r="G33" s="16">
        <v>25.74</v>
      </c>
      <c r="H33" s="21"/>
      <c r="I33" s="31">
        <f t="shared" si="0"/>
        <v>0</v>
      </c>
    </row>
    <row r="34" spans="2:9" ht="15" x14ac:dyDescent="0.2">
      <c r="B34" s="16">
        <f>MAX(B$6:B33)+1</f>
        <v>29</v>
      </c>
      <c r="C34" s="17" t="s">
        <v>108</v>
      </c>
      <c r="D34" s="38" t="s">
        <v>300</v>
      </c>
      <c r="E34" s="18">
        <v>37.950000000000003</v>
      </c>
      <c r="F34" s="19" t="s">
        <v>4</v>
      </c>
      <c r="G34" s="16">
        <v>12</v>
      </c>
      <c r="H34" s="21"/>
      <c r="I34" s="31">
        <f t="shared" si="0"/>
        <v>0</v>
      </c>
    </row>
    <row r="35" spans="2:9" ht="15" x14ac:dyDescent="0.2">
      <c r="B35" s="16">
        <f>MAX(B$6:B34)+1</f>
        <v>30</v>
      </c>
      <c r="C35" s="17" t="s">
        <v>109</v>
      </c>
      <c r="D35" s="38" t="s">
        <v>302</v>
      </c>
      <c r="E35" s="18">
        <v>35.630000000000003</v>
      </c>
      <c r="F35" s="19" t="s">
        <v>4</v>
      </c>
      <c r="G35" s="16">
        <v>3</v>
      </c>
      <c r="H35" s="21"/>
      <c r="I35" s="31">
        <f t="shared" si="0"/>
        <v>0</v>
      </c>
    </row>
    <row r="36" spans="2:9" ht="76.5" x14ac:dyDescent="0.2">
      <c r="B36" s="16">
        <f>MAX(B$6:B35)+1</f>
        <v>31</v>
      </c>
      <c r="C36" s="17" t="s">
        <v>153</v>
      </c>
      <c r="D36" s="38" t="s">
        <v>403</v>
      </c>
      <c r="E36" s="18">
        <v>18.329999999999998</v>
      </c>
      <c r="F36" s="19" t="s">
        <v>4</v>
      </c>
      <c r="G36" s="16">
        <v>4</v>
      </c>
      <c r="H36" s="21"/>
      <c r="I36" s="31">
        <f t="shared" si="0"/>
        <v>0</v>
      </c>
    </row>
    <row r="37" spans="2:9" ht="15" x14ac:dyDescent="0.2">
      <c r="B37" s="16">
        <f>MAX(B$6:B36)+1</f>
        <v>32</v>
      </c>
      <c r="C37" s="17" t="s">
        <v>154</v>
      </c>
      <c r="D37" s="38" t="s">
        <v>319</v>
      </c>
      <c r="E37" s="18">
        <v>199.59</v>
      </c>
      <c r="F37" s="19" t="s">
        <v>6</v>
      </c>
      <c r="G37" s="16">
        <v>17.45</v>
      </c>
      <c r="H37" s="21"/>
      <c r="I37" s="31">
        <f t="shared" si="0"/>
        <v>0</v>
      </c>
    </row>
    <row r="38" spans="2:9" ht="15" x14ac:dyDescent="0.2">
      <c r="B38" s="16">
        <f>MAX(B$6:B37)+1</f>
        <v>33</v>
      </c>
      <c r="C38" s="17" t="s">
        <v>155</v>
      </c>
      <c r="D38" s="38" t="s">
        <v>329</v>
      </c>
      <c r="E38" s="18">
        <v>44.69</v>
      </c>
      <c r="F38" s="19" t="s">
        <v>6</v>
      </c>
      <c r="G38" s="16">
        <v>162.91</v>
      </c>
      <c r="H38" s="21"/>
      <c r="I38" s="31">
        <f t="shared" si="0"/>
        <v>0</v>
      </c>
    </row>
    <row r="39" spans="2:9" ht="15" x14ac:dyDescent="0.2">
      <c r="B39" s="16">
        <f>MAX(B$6:B38)+1</f>
        <v>34</v>
      </c>
      <c r="C39" s="17" t="s">
        <v>156</v>
      </c>
      <c r="D39" s="38" t="s">
        <v>263</v>
      </c>
      <c r="E39" s="18">
        <v>62.26</v>
      </c>
      <c r="F39" s="19" t="s">
        <v>6</v>
      </c>
      <c r="G39" s="16">
        <v>4.87</v>
      </c>
      <c r="H39" s="21"/>
      <c r="I39" s="31">
        <f t="shared" si="0"/>
        <v>0</v>
      </c>
    </row>
    <row r="40" spans="2:9" ht="15" x14ac:dyDescent="0.2">
      <c r="B40" s="16">
        <f>MAX(B$6:B39)+1</f>
        <v>35</v>
      </c>
      <c r="C40" s="17" t="s">
        <v>157</v>
      </c>
      <c r="D40" s="38" t="s">
        <v>264</v>
      </c>
      <c r="E40" s="18">
        <v>64.010000000000005</v>
      </c>
      <c r="F40" s="19" t="s">
        <v>6</v>
      </c>
      <c r="G40" s="16">
        <v>92.51</v>
      </c>
      <c r="H40" s="21"/>
      <c r="I40" s="31">
        <f t="shared" si="0"/>
        <v>0</v>
      </c>
    </row>
    <row r="41" spans="2:9" ht="15" x14ac:dyDescent="0.2">
      <c r="B41" s="16">
        <f>MAX(B$6:B40)+1</f>
        <v>36</v>
      </c>
      <c r="C41" s="17" t="s">
        <v>158</v>
      </c>
      <c r="D41" s="38" t="s">
        <v>267</v>
      </c>
      <c r="E41" s="18">
        <v>83.35</v>
      </c>
      <c r="F41" s="19" t="s">
        <v>6</v>
      </c>
      <c r="G41" s="16">
        <v>59.66</v>
      </c>
      <c r="H41" s="21"/>
      <c r="I41" s="31">
        <f t="shared" si="0"/>
        <v>0</v>
      </c>
    </row>
    <row r="42" spans="2:9" ht="15" x14ac:dyDescent="0.2">
      <c r="B42" s="16">
        <f>MAX(B$6:B41)+1</f>
        <v>37</v>
      </c>
      <c r="C42" s="17" t="s">
        <v>159</v>
      </c>
      <c r="D42" s="38" t="s">
        <v>268</v>
      </c>
      <c r="E42" s="18">
        <v>115.89</v>
      </c>
      <c r="F42" s="19" t="s">
        <v>6</v>
      </c>
      <c r="G42" s="16">
        <v>63.92</v>
      </c>
      <c r="H42" s="21"/>
      <c r="I42" s="31">
        <f t="shared" si="0"/>
        <v>0</v>
      </c>
    </row>
    <row r="43" spans="2:9" ht="15" x14ac:dyDescent="0.2">
      <c r="B43" s="16">
        <f>MAX(B$6:B42)+1</f>
        <v>38</v>
      </c>
      <c r="C43" s="17" t="s">
        <v>160</v>
      </c>
      <c r="D43" s="38" t="s">
        <v>269</v>
      </c>
      <c r="E43" s="18">
        <v>186.37</v>
      </c>
      <c r="F43" s="19" t="s">
        <v>6</v>
      </c>
      <c r="G43" s="16">
        <v>12.74</v>
      </c>
      <c r="H43" s="21"/>
      <c r="I43" s="31">
        <f t="shared" si="0"/>
        <v>0</v>
      </c>
    </row>
    <row r="44" spans="2:9" ht="15" x14ac:dyDescent="0.2">
      <c r="B44" s="16">
        <f>MAX(B$6:B43)+1</f>
        <v>39</v>
      </c>
      <c r="C44" s="17" t="s">
        <v>161</v>
      </c>
      <c r="D44" s="38" t="s">
        <v>330</v>
      </c>
      <c r="E44" s="18">
        <v>48</v>
      </c>
      <c r="F44" s="19" t="s">
        <v>16</v>
      </c>
      <c r="G44" s="16">
        <v>1</v>
      </c>
      <c r="H44" s="21"/>
      <c r="I44" s="31">
        <f t="shared" si="0"/>
        <v>0</v>
      </c>
    </row>
    <row r="45" spans="2:9" ht="38.25" x14ac:dyDescent="0.2">
      <c r="B45" s="16">
        <f>MAX(B$6:B44)+1</f>
        <v>40</v>
      </c>
      <c r="C45" s="17" t="s">
        <v>162</v>
      </c>
      <c r="D45" s="38" t="s">
        <v>359</v>
      </c>
      <c r="E45" s="18">
        <v>3.07</v>
      </c>
      <c r="F45" s="19" t="s">
        <v>11</v>
      </c>
      <c r="G45" s="16">
        <v>19.28</v>
      </c>
      <c r="H45" s="21"/>
      <c r="I45" s="31">
        <f t="shared" si="0"/>
        <v>0</v>
      </c>
    </row>
    <row r="46" spans="2:9" ht="63.75" x14ac:dyDescent="0.2">
      <c r="B46" s="16">
        <f>MAX(B$6:B45)+1</f>
        <v>41</v>
      </c>
      <c r="C46" s="17" t="s">
        <v>163</v>
      </c>
      <c r="D46" s="38" t="s">
        <v>401</v>
      </c>
      <c r="E46" s="18">
        <v>1120.58</v>
      </c>
      <c r="F46" s="19" t="s">
        <v>16</v>
      </c>
      <c r="G46" s="16">
        <v>2.4</v>
      </c>
      <c r="H46" s="21"/>
      <c r="I46" s="31">
        <f t="shared" si="0"/>
        <v>0</v>
      </c>
    </row>
    <row r="47" spans="2:9" ht="409.5" x14ac:dyDescent="0.2">
      <c r="B47" s="16">
        <f>MAX(B$6:B46)+1</f>
        <v>42</v>
      </c>
      <c r="C47" s="17" t="s">
        <v>164</v>
      </c>
      <c r="D47" s="38" t="s">
        <v>499</v>
      </c>
      <c r="E47" s="18">
        <v>5925.78</v>
      </c>
      <c r="F47" s="19" t="s">
        <v>16</v>
      </c>
      <c r="G47" s="16">
        <v>2</v>
      </c>
      <c r="H47" s="21"/>
      <c r="I47" s="31">
        <f t="shared" si="0"/>
        <v>0</v>
      </c>
    </row>
    <row r="48" spans="2:9" ht="25.5" x14ac:dyDescent="0.2">
      <c r="B48" s="16">
        <f>MAX(B$6:B47)+1</f>
        <v>43</v>
      </c>
      <c r="C48" s="17" t="s">
        <v>165</v>
      </c>
      <c r="D48" s="38" t="s">
        <v>335</v>
      </c>
      <c r="E48" s="18">
        <v>2.79</v>
      </c>
      <c r="F48" s="19" t="s">
        <v>6</v>
      </c>
      <c r="G48" s="16">
        <v>108</v>
      </c>
      <c r="H48" s="21"/>
      <c r="I48" s="31">
        <f t="shared" si="0"/>
        <v>0</v>
      </c>
    </row>
    <row r="49" spans="2:9" ht="25.5" x14ac:dyDescent="0.2">
      <c r="B49" s="16">
        <f>MAX(B$6:B48)+1</f>
        <v>44</v>
      </c>
      <c r="C49" s="17" t="s">
        <v>166</v>
      </c>
      <c r="D49" s="38" t="s">
        <v>337</v>
      </c>
      <c r="E49" s="18">
        <v>13.61</v>
      </c>
      <c r="F49" s="19" t="s">
        <v>6</v>
      </c>
      <c r="G49" s="16">
        <v>194</v>
      </c>
      <c r="H49" s="21"/>
      <c r="I49" s="31">
        <f t="shared" si="0"/>
        <v>0</v>
      </c>
    </row>
    <row r="50" spans="2:9" ht="63.75" x14ac:dyDescent="0.2">
      <c r="B50" s="16">
        <f>MAX(B$6:B49)+1</f>
        <v>45</v>
      </c>
      <c r="C50" s="17" t="s">
        <v>110</v>
      </c>
      <c r="D50" s="38" t="s">
        <v>370</v>
      </c>
      <c r="E50" s="18">
        <v>78.81</v>
      </c>
      <c r="F50" s="19" t="s">
        <v>16</v>
      </c>
      <c r="G50" s="16">
        <v>1</v>
      </c>
      <c r="H50" s="21"/>
      <c r="I50" s="31">
        <f t="shared" si="0"/>
        <v>0</v>
      </c>
    </row>
    <row r="51" spans="2:9" ht="15" x14ac:dyDescent="0.2">
      <c r="B51" s="16">
        <f>MAX(B$6:B50)+1</f>
        <v>46</v>
      </c>
      <c r="C51" s="17" t="s">
        <v>167</v>
      </c>
      <c r="D51" s="38" t="s">
        <v>317</v>
      </c>
      <c r="E51" s="18">
        <v>33.630000000000003</v>
      </c>
      <c r="F51" s="19" t="s">
        <v>6</v>
      </c>
      <c r="G51" s="16">
        <v>200.8</v>
      </c>
      <c r="H51" s="21"/>
      <c r="I51" s="31">
        <f t="shared" si="0"/>
        <v>0</v>
      </c>
    </row>
    <row r="52" spans="2:9" ht="76.5" x14ac:dyDescent="0.2">
      <c r="B52" s="16">
        <f>MAX(B$6:B51)+1</f>
        <v>47</v>
      </c>
      <c r="C52" s="17" t="s">
        <v>111</v>
      </c>
      <c r="D52" s="38" t="s">
        <v>430</v>
      </c>
      <c r="E52" s="18">
        <v>5.55</v>
      </c>
      <c r="F52" s="19" t="s">
        <v>13</v>
      </c>
      <c r="G52" s="16">
        <v>6.4</v>
      </c>
      <c r="H52" s="21"/>
      <c r="I52" s="31">
        <f t="shared" si="0"/>
        <v>0</v>
      </c>
    </row>
    <row r="53" spans="2:9" ht="89.25" x14ac:dyDescent="0.2">
      <c r="B53" s="16">
        <f>MAX(B$6:B52)+1</f>
        <v>48</v>
      </c>
      <c r="C53" s="17" t="s">
        <v>168</v>
      </c>
      <c r="D53" s="38" t="s">
        <v>446</v>
      </c>
      <c r="E53" s="18">
        <v>10.47</v>
      </c>
      <c r="F53" s="19" t="s">
        <v>13</v>
      </c>
      <c r="G53" s="16">
        <v>1880.58</v>
      </c>
      <c r="H53" s="21"/>
      <c r="I53" s="31">
        <f t="shared" si="0"/>
        <v>0</v>
      </c>
    </row>
    <row r="54" spans="2:9" ht="51" x14ac:dyDescent="0.2">
      <c r="B54" s="16">
        <f>MAX(B$6:B53)+1</f>
        <v>49</v>
      </c>
      <c r="C54" s="17" t="s">
        <v>169</v>
      </c>
      <c r="D54" s="38" t="s">
        <v>390</v>
      </c>
      <c r="E54" s="18">
        <v>0.88</v>
      </c>
      <c r="F54" s="19" t="s">
        <v>13</v>
      </c>
      <c r="G54" s="16">
        <v>137.66999999999999</v>
      </c>
      <c r="H54" s="21"/>
      <c r="I54" s="31">
        <f t="shared" si="0"/>
        <v>0</v>
      </c>
    </row>
    <row r="55" spans="2:9" ht="15" x14ac:dyDescent="0.2">
      <c r="B55" s="16">
        <f>MAX(B$6:B54)+1</f>
        <v>50</v>
      </c>
      <c r="C55" s="17" t="s">
        <v>170</v>
      </c>
      <c r="D55" s="38" t="s">
        <v>282</v>
      </c>
      <c r="E55" s="18">
        <v>2.09</v>
      </c>
      <c r="F55" s="19" t="s">
        <v>13</v>
      </c>
      <c r="G55" s="16">
        <v>124.67</v>
      </c>
      <c r="H55" s="21"/>
      <c r="I55" s="31">
        <f t="shared" si="0"/>
        <v>0</v>
      </c>
    </row>
    <row r="56" spans="2:9" ht="38.25" x14ac:dyDescent="0.2">
      <c r="B56" s="16">
        <f>MAX(B$6:B55)+1</f>
        <v>51</v>
      </c>
      <c r="C56" s="17" t="s">
        <v>171</v>
      </c>
      <c r="D56" s="38" t="s">
        <v>356</v>
      </c>
      <c r="E56" s="18">
        <v>141.02000000000001</v>
      </c>
      <c r="F56" s="19" t="s">
        <v>13</v>
      </c>
      <c r="G56" s="16">
        <v>2.82</v>
      </c>
      <c r="H56" s="21"/>
      <c r="I56" s="31">
        <f t="shared" si="0"/>
        <v>0</v>
      </c>
    </row>
    <row r="57" spans="2:9" ht="114.75" x14ac:dyDescent="0.2">
      <c r="B57" s="16">
        <f>MAX(B$6:B56)+1</f>
        <v>52</v>
      </c>
      <c r="C57" s="17" t="s">
        <v>172</v>
      </c>
      <c r="D57" s="38" t="s">
        <v>427</v>
      </c>
      <c r="E57" s="18">
        <v>1.44</v>
      </c>
      <c r="F57" s="19" t="s">
        <v>9</v>
      </c>
      <c r="G57" s="16">
        <v>140</v>
      </c>
      <c r="H57" s="21"/>
      <c r="I57" s="31">
        <f t="shared" si="0"/>
        <v>0</v>
      </c>
    </row>
    <row r="58" spans="2:9" ht="15" x14ac:dyDescent="0.2">
      <c r="B58" s="16">
        <f>MAX(B$6:B57)+1</f>
        <v>53</v>
      </c>
      <c r="C58" s="17" t="s">
        <v>173</v>
      </c>
      <c r="D58" s="38" t="s">
        <v>293</v>
      </c>
      <c r="E58" s="18">
        <v>1.97</v>
      </c>
      <c r="F58" s="19" t="s">
        <v>9</v>
      </c>
      <c r="G58" s="16">
        <v>210</v>
      </c>
      <c r="H58" s="21"/>
      <c r="I58" s="31">
        <f t="shared" si="0"/>
        <v>0</v>
      </c>
    </row>
    <row r="59" spans="2:9" ht="15" x14ac:dyDescent="0.2">
      <c r="B59" s="16">
        <f>MAX(B$6:B58)+1</f>
        <v>54</v>
      </c>
      <c r="C59" s="17" t="s">
        <v>174</v>
      </c>
      <c r="D59" s="38" t="s">
        <v>277</v>
      </c>
      <c r="E59" s="18">
        <v>2.58</v>
      </c>
      <c r="F59" s="19" t="s">
        <v>9</v>
      </c>
      <c r="G59" s="16">
        <v>345</v>
      </c>
      <c r="H59" s="21"/>
      <c r="I59" s="31">
        <f t="shared" si="0"/>
        <v>0</v>
      </c>
    </row>
    <row r="60" spans="2:9" ht="15" x14ac:dyDescent="0.2">
      <c r="B60" s="16">
        <f>MAX(B$6:B59)+1</f>
        <v>55</v>
      </c>
      <c r="C60" s="17" t="s">
        <v>175</v>
      </c>
      <c r="D60" s="38" t="s">
        <v>278</v>
      </c>
      <c r="E60" s="18">
        <v>3.51</v>
      </c>
      <c r="F60" s="19" t="s">
        <v>9</v>
      </c>
      <c r="G60" s="16">
        <v>110</v>
      </c>
      <c r="H60" s="21"/>
      <c r="I60" s="31">
        <f t="shared" si="0"/>
        <v>0</v>
      </c>
    </row>
    <row r="61" spans="2:9" ht="15" x14ac:dyDescent="0.2">
      <c r="B61" s="16">
        <f>MAX(B$6:B60)+1</f>
        <v>56</v>
      </c>
      <c r="C61" s="17" t="s">
        <v>176</v>
      </c>
      <c r="D61" s="38" t="s">
        <v>279</v>
      </c>
      <c r="E61" s="18">
        <v>3.61</v>
      </c>
      <c r="F61" s="19" t="s">
        <v>9</v>
      </c>
      <c r="G61" s="16">
        <v>460</v>
      </c>
      <c r="H61" s="21"/>
      <c r="I61" s="31">
        <f t="shared" si="0"/>
        <v>0</v>
      </c>
    </row>
    <row r="62" spans="2:9" ht="15" x14ac:dyDescent="0.2">
      <c r="B62" s="16">
        <f>MAX(B$6:B61)+1</f>
        <v>57</v>
      </c>
      <c r="C62" s="17" t="s">
        <v>177</v>
      </c>
      <c r="D62" s="38" t="s">
        <v>280</v>
      </c>
      <c r="E62" s="18">
        <v>10.62</v>
      </c>
      <c r="F62" s="19" t="s">
        <v>9</v>
      </c>
      <c r="G62" s="16">
        <v>50</v>
      </c>
      <c r="H62" s="21"/>
      <c r="I62" s="31">
        <f t="shared" si="0"/>
        <v>0</v>
      </c>
    </row>
    <row r="63" spans="2:9" ht="25.5" x14ac:dyDescent="0.2">
      <c r="B63" s="16">
        <f>MAX(B$6:B62)+1</f>
        <v>58</v>
      </c>
      <c r="C63" s="17" t="s">
        <v>178</v>
      </c>
      <c r="D63" s="38" t="s">
        <v>338</v>
      </c>
      <c r="E63" s="18">
        <v>2.95</v>
      </c>
      <c r="F63" s="19" t="s">
        <v>14</v>
      </c>
      <c r="G63" s="16">
        <v>768.06</v>
      </c>
      <c r="H63" s="21"/>
      <c r="I63" s="31">
        <f t="shared" si="0"/>
        <v>0</v>
      </c>
    </row>
    <row r="64" spans="2:9" ht="25.5" x14ac:dyDescent="0.2">
      <c r="B64" s="16">
        <f>MAX(B$6:B63)+1</f>
        <v>59</v>
      </c>
      <c r="C64" s="17" t="s">
        <v>179</v>
      </c>
      <c r="D64" s="38" t="s">
        <v>341</v>
      </c>
      <c r="E64" s="18">
        <v>10.87</v>
      </c>
      <c r="F64" s="19" t="s">
        <v>12</v>
      </c>
      <c r="G64" s="16">
        <v>0.8</v>
      </c>
      <c r="H64" s="21"/>
      <c r="I64" s="31">
        <f t="shared" si="0"/>
        <v>0</v>
      </c>
    </row>
    <row r="65" spans="2:9" ht="76.5" x14ac:dyDescent="0.2">
      <c r="B65" s="16">
        <f>MAX(B$6:B64)+1</f>
        <v>60</v>
      </c>
      <c r="C65" s="17" t="s">
        <v>180</v>
      </c>
      <c r="D65" s="38" t="s">
        <v>432</v>
      </c>
      <c r="E65" s="18">
        <v>14.25</v>
      </c>
      <c r="F65" s="19" t="s">
        <v>13</v>
      </c>
      <c r="G65" s="16">
        <v>49.2</v>
      </c>
      <c r="H65" s="21"/>
      <c r="I65" s="31">
        <f t="shared" si="0"/>
        <v>0</v>
      </c>
    </row>
    <row r="66" spans="2:9" ht="38.25" x14ac:dyDescent="0.2">
      <c r="B66" s="16">
        <f>MAX(B$6:B65)+1</f>
        <v>61</v>
      </c>
      <c r="C66" s="17" t="s">
        <v>181</v>
      </c>
      <c r="D66" s="38" t="s">
        <v>368</v>
      </c>
      <c r="E66" s="18">
        <v>3.91</v>
      </c>
      <c r="F66" s="19" t="s">
        <v>13</v>
      </c>
      <c r="G66" s="16">
        <v>799.93</v>
      </c>
      <c r="H66" s="21"/>
      <c r="I66" s="31">
        <f t="shared" si="0"/>
        <v>0</v>
      </c>
    </row>
    <row r="67" spans="2:9" ht="102" x14ac:dyDescent="0.2">
      <c r="B67" s="16">
        <f>MAX(B$6:B66)+1</f>
        <v>62</v>
      </c>
      <c r="C67" s="17" t="s">
        <v>182</v>
      </c>
      <c r="D67" s="38" t="s">
        <v>441</v>
      </c>
      <c r="E67" s="18">
        <v>29.14</v>
      </c>
      <c r="F67" s="19" t="s">
        <v>13</v>
      </c>
      <c r="G67" s="16">
        <v>478.09</v>
      </c>
      <c r="H67" s="21"/>
      <c r="I67" s="31">
        <f t="shared" si="0"/>
        <v>0</v>
      </c>
    </row>
    <row r="68" spans="2:9" ht="63.75" x14ac:dyDescent="0.2">
      <c r="B68" s="16">
        <f>MAX(B$6:B67)+1</f>
        <v>63</v>
      </c>
      <c r="C68" s="17" t="s">
        <v>183</v>
      </c>
      <c r="D68" s="38" t="s">
        <v>343</v>
      </c>
      <c r="E68" s="18">
        <v>6.49</v>
      </c>
      <c r="F68" s="19" t="s">
        <v>12</v>
      </c>
      <c r="G68" s="16">
        <v>614.25</v>
      </c>
      <c r="H68" s="21"/>
      <c r="I68" s="31">
        <f t="shared" si="0"/>
        <v>0</v>
      </c>
    </row>
    <row r="69" spans="2:9" ht="51" x14ac:dyDescent="0.2">
      <c r="B69" s="16">
        <f>MAX(B$6:B68)+1</f>
        <v>64</v>
      </c>
      <c r="C69" s="17" t="s">
        <v>184</v>
      </c>
      <c r="D69" s="38" t="s">
        <v>398</v>
      </c>
      <c r="E69" s="18">
        <v>22.91</v>
      </c>
      <c r="F69" s="19" t="s">
        <v>15</v>
      </c>
      <c r="G69" s="16">
        <v>922.32</v>
      </c>
      <c r="H69" s="21"/>
      <c r="I69" s="31">
        <f t="shared" si="0"/>
        <v>0</v>
      </c>
    </row>
    <row r="70" spans="2:9" ht="38.25" x14ac:dyDescent="0.2">
      <c r="B70" s="16">
        <f>MAX(B$6:B69)+1</f>
        <v>65</v>
      </c>
      <c r="C70" s="17" t="s">
        <v>185</v>
      </c>
      <c r="D70" s="38" t="s">
        <v>367</v>
      </c>
      <c r="E70" s="18">
        <v>9.31</v>
      </c>
      <c r="F70" s="19" t="s">
        <v>15</v>
      </c>
      <c r="G70" s="16">
        <v>922.32</v>
      </c>
      <c r="H70" s="21"/>
      <c r="I70" s="31">
        <f t="shared" si="0"/>
        <v>0</v>
      </c>
    </row>
    <row r="71" spans="2:9" ht="63.75" x14ac:dyDescent="0.2">
      <c r="B71" s="16">
        <f>MAX(B$6:B70)+1</f>
        <v>66</v>
      </c>
      <c r="C71" s="17" t="s">
        <v>186</v>
      </c>
      <c r="D71" s="38" t="s">
        <v>387</v>
      </c>
      <c r="E71" s="18">
        <v>25.99</v>
      </c>
      <c r="F71" s="19" t="s">
        <v>13</v>
      </c>
      <c r="G71" s="16">
        <v>362.71</v>
      </c>
      <c r="H71" s="21"/>
      <c r="I71" s="31">
        <f t="shared" ref="I71:I134" si="1">ROUND(G71*H71,2)</f>
        <v>0</v>
      </c>
    </row>
    <row r="72" spans="2:9" ht="63.75" x14ac:dyDescent="0.2">
      <c r="B72" s="16">
        <f>MAX(B$6:B71)+1</f>
        <v>67</v>
      </c>
      <c r="C72" s="17" t="s">
        <v>187</v>
      </c>
      <c r="D72" s="38" t="s">
        <v>412</v>
      </c>
      <c r="E72" s="18">
        <v>4.07</v>
      </c>
      <c r="F72" s="19" t="s">
        <v>12</v>
      </c>
      <c r="G72" s="16">
        <v>335</v>
      </c>
      <c r="H72" s="21"/>
      <c r="I72" s="31">
        <f t="shared" si="1"/>
        <v>0</v>
      </c>
    </row>
    <row r="73" spans="2:9" ht="15" x14ac:dyDescent="0.2">
      <c r="B73" s="16">
        <f>MAX(B$6:B72)+1</f>
        <v>68</v>
      </c>
      <c r="C73" s="17" t="s">
        <v>188</v>
      </c>
      <c r="D73" s="38" t="s">
        <v>328</v>
      </c>
      <c r="E73" s="18">
        <v>5.48</v>
      </c>
      <c r="F73" s="19" t="s">
        <v>13</v>
      </c>
      <c r="G73" s="16">
        <v>832.5</v>
      </c>
      <c r="H73" s="21"/>
      <c r="I73" s="31">
        <f t="shared" si="1"/>
        <v>0</v>
      </c>
    </row>
    <row r="74" spans="2:9" ht="15" x14ac:dyDescent="0.2">
      <c r="B74" s="16">
        <f>MAX(B$6:B73)+1</f>
        <v>69</v>
      </c>
      <c r="C74" s="17" t="s">
        <v>112</v>
      </c>
      <c r="D74" s="38" t="s">
        <v>326</v>
      </c>
      <c r="E74" s="18">
        <v>15.41</v>
      </c>
      <c r="F74" s="19" t="s">
        <v>13</v>
      </c>
      <c r="G74" s="16">
        <v>666.44</v>
      </c>
      <c r="H74" s="21"/>
      <c r="I74" s="31">
        <f t="shared" si="1"/>
        <v>0</v>
      </c>
    </row>
    <row r="75" spans="2:9" ht="89.25" x14ac:dyDescent="0.2">
      <c r="B75" s="16">
        <f>MAX(B$6:B74)+1</f>
        <v>70</v>
      </c>
      <c r="C75" s="17" t="s">
        <v>189</v>
      </c>
      <c r="D75" s="38" t="s">
        <v>442</v>
      </c>
      <c r="E75" s="18">
        <v>4.93</v>
      </c>
      <c r="F75" s="19" t="s">
        <v>13</v>
      </c>
      <c r="G75" s="16">
        <v>1498.94</v>
      </c>
      <c r="H75" s="21"/>
      <c r="I75" s="31">
        <f t="shared" si="1"/>
        <v>0</v>
      </c>
    </row>
    <row r="76" spans="2:9" ht="25.5" x14ac:dyDescent="0.2">
      <c r="B76" s="16">
        <f>MAX(B$6:B75)+1</f>
        <v>71</v>
      </c>
      <c r="C76" s="17" t="s">
        <v>190</v>
      </c>
      <c r="D76" s="38" t="s">
        <v>340</v>
      </c>
      <c r="E76" s="18">
        <v>4.17</v>
      </c>
      <c r="F76" s="19" t="s">
        <v>12</v>
      </c>
      <c r="G76" s="16">
        <v>1408.25</v>
      </c>
      <c r="H76" s="21"/>
      <c r="I76" s="31">
        <f t="shared" si="1"/>
        <v>0</v>
      </c>
    </row>
    <row r="77" spans="2:9" ht="38.25" x14ac:dyDescent="0.2">
      <c r="B77" s="16">
        <f>MAX(B$6:B76)+1</f>
        <v>72</v>
      </c>
      <c r="C77" s="17" t="s">
        <v>113</v>
      </c>
      <c r="D77" s="38" t="s">
        <v>373</v>
      </c>
      <c r="E77" s="18">
        <v>1.47</v>
      </c>
      <c r="F77" s="19" t="s">
        <v>7</v>
      </c>
      <c r="G77" s="16">
        <v>5461.91</v>
      </c>
      <c r="H77" s="21"/>
      <c r="I77" s="31">
        <f t="shared" si="1"/>
        <v>0</v>
      </c>
    </row>
    <row r="78" spans="2:9" ht="51" x14ac:dyDescent="0.2">
      <c r="B78" s="16">
        <f>MAX(B$6:B77)+1</f>
        <v>73</v>
      </c>
      <c r="C78" s="17" t="s">
        <v>114</v>
      </c>
      <c r="D78" s="38" t="s">
        <v>392</v>
      </c>
      <c r="E78" s="18">
        <v>12.7</v>
      </c>
      <c r="F78" s="19" t="s">
        <v>7</v>
      </c>
      <c r="G78" s="16">
        <v>7.97</v>
      </c>
      <c r="H78" s="21"/>
      <c r="I78" s="31">
        <f t="shared" si="1"/>
        <v>0</v>
      </c>
    </row>
    <row r="79" spans="2:9" ht="38.25" x14ac:dyDescent="0.2">
      <c r="B79" s="16">
        <f>MAX(B$6:B78)+1</f>
        <v>74</v>
      </c>
      <c r="C79" s="17" t="s">
        <v>115</v>
      </c>
      <c r="D79" s="38" t="s">
        <v>348</v>
      </c>
      <c r="E79" s="18">
        <v>13.42</v>
      </c>
      <c r="F79" s="19" t="s">
        <v>7</v>
      </c>
      <c r="G79" s="16">
        <v>141.63</v>
      </c>
      <c r="H79" s="21"/>
      <c r="I79" s="31">
        <f t="shared" si="1"/>
        <v>0</v>
      </c>
    </row>
    <row r="80" spans="2:9" ht="15" x14ac:dyDescent="0.2">
      <c r="B80" s="16">
        <f>MAX(B$6:B79)+1</f>
        <v>75</v>
      </c>
      <c r="C80" s="17" t="s">
        <v>191</v>
      </c>
      <c r="D80" s="38" t="s">
        <v>331</v>
      </c>
      <c r="E80" s="18">
        <v>24.77</v>
      </c>
      <c r="F80" s="19" t="s">
        <v>13</v>
      </c>
      <c r="G80" s="16">
        <v>47.79</v>
      </c>
      <c r="H80" s="21"/>
      <c r="I80" s="31">
        <f t="shared" si="1"/>
        <v>0</v>
      </c>
    </row>
    <row r="81" spans="2:9" ht="25.5" x14ac:dyDescent="0.2">
      <c r="B81" s="16">
        <f>MAX(B$6:B80)+1</f>
        <v>76</v>
      </c>
      <c r="C81" s="17" t="s">
        <v>192</v>
      </c>
      <c r="D81" s="38" t="s">
        <v>344</v>
      </c>
      <c r="E81" s="18">
        <v>5.0599999999999996</v>
      </c>
      <c r="F81" s="19" t="s">
        <v>12</v>
      </c>
      <c r="G81" s="16">
        <v>1345.01</v>
      </c>
      <c r="H81" s="21"/>
      <c r="I81" s="31">
        <f t="shared" si="1"/>
        <v>0</v>
      </c>
    </row>
    <row r="82" spans="2:9" ht="15" x14ac:dyDescent="0.2">
      <c r="B82" s="16">
        <f>MAX(B$6:B81)+1</f>
        <v>77</v>
      </c>
      <c r="C82" s="17" t="s">
        <v>193</v>
      </c>
      <c r="D82" s="38" t="s">
        <v>281</v>
      </c>
      <c r="E82" s="18">
        <v>6.34</v>
      </c>
      <c r="F82" s="19" t="s">
        <v>12</v>
      </c>
      <c r="G82" s="16">
        <v>328.63</v>
      </c>
      <c r="H82" s="21"/>
      <c r="I82" s="31">
        <f t="shared" si="1"/>
        <v>0</v>
      </c>
    </row>
    <row r="83" spans="2:9" ht="38.25" x14ac:dyDescent="0.2">
      <c r="B83" s="16">
        <f>MAX(B$6:B82)+1</f>
        <v>78</v>
      </c>
      <c r="C83" s="17" t="s">
        <v>194</v>
      </c>
      <c r="D83" s="38" t="s">
        <v>353</v>
      </c>
      <c r="E83" s="18">
        <v>137</v>
      </c>
      <c r="F83" s="19" t="s">
        <v>13</v>
      </c>
      <c r="G83" s="16">
        <v>2.7</v>
      </c>
      <c r="H83" s="21"/>
      <c r="I83" s="31">
        <f t="shared" si="1"/>
        <v>0</v>
      </c>
    </row>
    <row r="84" spans="2:9" ht="25.5" x14ac:dyDescent="0.2">
      <c r="B84" s="16">
        <f>MAX(B$6:B83)+1</f>
        <v>79</v>
      </c>
      <c r="C84" s="17" t="s">
        <v>195</v>
      </c>
      <c r="D84" s="38" t="s">
        <v>346</v>
      </c>
      <c r="E84" s="18">
        <v>219.08</v>
      </c>
      <c r="F84" s="19" t="s">
        <v>13</v>
      </c>
      <c r="G84" s="16">
        <v>0.43</v>
      </c>
      <c r="H84" s="21"/>
      <c r="I84" s="31">
        <f t="shared" si="1"/>
        <v>0</v>
      </c>
    </row>
    <row r="85" spans="2:9" ht="51" x14ac:dyDescent="0.2">
      <c r="B85" s="16">
        <f>MAX(B$6:B84)+1</f>
        <v>80</v>
      </c>
      <c r="C85" s="17" t="s">
        <v>116</v>
      </c>
      <c r="D85" s="38" t="s">
        <v>394</v>
      </c>
      <c r="E85" s="18">
        <v>4.25</v>
      </c>
      <c r="F85" s="19" t="s">
        <v>12</v>
      </c>
      <c r="G85" s="16">
        <v>5.67</v>
      </c>
      <c r="H85" s="21"/>
      <c r="I85" s="31">
        <f t="shared" si="1"/>
        <v>0</v>
      </c>
    </row>
    <row r="86" spans="2:9" ht="89.25" x14ac:dyDescent="0.2">
      <c r="B86" s="16">
        <f>MAX(B$6:B85)+1</f>
        <v>81</v>
      </c>
      <c r="C86" s="17" t="s">
        <v>196</v>
      </c>
      <c r="D86" s="38" t="s">
        <v>445</v>
      </c>
      <c r="E86" s="18">
        <v>16.079999999999998</v>
      </c>
      <c r="F86" s="19" t="s">
        <v>12</v>
      </c>
      <c r="G86" s="16">
        <v>11.34</v>
      </c>
      <c r="H86" s="21"/>
      <c r="I86" s="31">
        <f t="shared" si="1"/>
        <v>0</v>
      </c>
    </row>
    <row r="87" spans="2:9" ht="63.75" x14ac:dyDescent="0.2">
      <c r="B87" s="16">
        <f>MAX(B$6:B86)+1</f>
        <v>82</v>
      </c>
      <c r="C87" s="17" t="s">
        <v>197</v>
      </c>
      <c r="D87" s="38" t="s">
        <v>408</v>
      </c>
      <c r="E87" s="18">
        <v>5.84</v>
      </c>
      <c r="F87" s="19" t="s">
        <v>12</v>
      </c>
      <c r="G87" s="16">
        <v>11.34</v>
      </c>
      <c r="H87" s="21"/>
      <c r="I87" s="31">
        <f t="shared" si="1"/>
        <v>0</v>
      </c>
    </row>
    <row r="88" spans="2:9" ht="89.25" x14ac:dyDescent="0.2">
      <c r="B88" s="16">
        <f>MAX(B$6:B87)+1</f>
        <v>83</v>
      </c>
      <c r="C88" s="17" t="s">
        <v>117</v>
      </c>
      <c r="D88" s="38" t="s">
        <v>421</v>
      </c>
      <c r="E88" s="18">
        <v>14.87</v>
      </c>
      <c r="F88" s="19" t="s">
        <v>14</v>
      </c>
      <c r="G88" s="16">
        <v>60.03</v>
      </c>
      <c r="H88" s="21"/>
      <c r="I88" s="31">
        <f t="shared" si="1"/>
        <v>0</v>
      </c>
    </row>
    <row r="89" spans="2:9" ht="178.5" x14ac:dyDescent="0.2">
      <c r="B89" s="16">
        <f>MAX(B$6:B88)+1</f>
        <v>84</v>
      </c>
      <c r="C89" s="17" t="s">
        <v>198</v>
      </c>
      <c r="D89" s="38" t="s">
        <v>449</v>
      </c>
      <c r="E89" s="18">
        <v>24.49</v>
      </c>
      <c r="F89" s="19" t="s">
        <v>14</v>
      </c>
      <c r="G89" s="16">
        <v>1.95</v>
      </c>
      <c r="H89" s="21"/>
      <c r="I89" s="31">
        <f t="shared" si="1"/>
        <v>0</v>
      </c>
    </row>
    <row r="90" spans="2:9" ht="140.25" x14ac:dyDescent="0.2">
      <c r="B90" s="16">
        <f>MAX(B$6:B89)+1</f>
        <v>85</v>
      </c>
      <c r="C90" s="17" t="s">
        <v>118</v>
      </c>
      <c r="D90" s="38" t="s">
        <v>464</v>
      </c>
      <c r="E90" s="18">
        <v>14.1</v>
      </c>
      <c r="F90" s="19" t="s">
        <v>12</v>
      </c>
      <c r="G90" s="16">
        <v>19.54</v>
      </c>
      <c r="H90" s="21"/>
      <c r="I90" s="31">
        <f t="shared" si="1"/>
        <v>0</v>
      </c>
    </row>
    <row r="91" spans="2:9" ht="15" x14ac:dyDescent="0.2">
      <c r="B91" s="16">
        <f>MAX(B$6:B90)+1</f>
        <v>86</v>
      </c>
      <c r="C91" s="17" t="s">
        <v>199</v>
      </c>
      <c r="D91" s="38" t="s">
        <v>321</v>
      </c>
      <c r="E91" s="18">
        <v>66.94</v>
      </c>
      <c r="F91" s="19" t="s">
        <v>6</v>
      </c>
      <c r="G91" s="16">
        <v>60.09</v>
      </c>
      <c r="H91" s="21"/>
      <c r="I91" s="31">
        <f t="shared" si="1"/>
        <v>0</v>
      </c>
    </row>
    <row r="92" spans="2:9" ht="25.5" x14ac:dyDescent="0.2">
      <c r="B92" s="16">
        <f>MAX(B$6:B91)+1</f>
        <v>87</v>
      </c>
      <c r="C92" s="17" t="s">
        <v>200</v>
      </c>
      <c r="D92" s="38" t="s">
        <v>333</v>
      </c>
      <c r="E92" s="18">
        <v>148.97999999999999</v>
      </c>
      <c r="F92" s="19" t="s">
        <v>16</v>
      </c>
      <c r="G92" s="16">
        <v>13</v>
      </c>
      <c r="H92" s="21"/>
      <c r="I92" s="31">
        <f t="shared" si="1"/>
        <v>0</v>
      </c>
    </row>
    <row r="93" spans="2:9" ht="15" x14ac:dyDescent="0.2">
      <c r="B93" s="16">
        <f>MAX(B$6:B92)+1</f>
        <v>88</v>
      </c>
      <c r="C93" s="17" t="s">
        <v>201</v>
      </c>
      <c r="D93" s="38" t="s">
        <v>320</v>
      </c>
      <c r="E93" s="18">
        <v>22.12</v>
      </c>
      <c r="F93" s="19" t="s">
        <v>6</v>
      </c>
      <c r="G93" s="16">
        <v>2.2999999999999998</v>
      </c>
      <c r="H93" s="21"/>
      <c r="I93" s="31">
        <f t="shared" si="1"/>
        <v>0</v>
      </c>
    </row>
    <row r="94" spans="2:9" ht="15" x14ac:dyDescent="0.2">
      <c r="B94" s="16">
        <f>MAX(B$6:B93)+1</f>
        <v>89</v>
      </c>
      <c r="C94" s="17" t="s">
        <v>202</v>
      </c>
      <c r="D94" s="38" t="s">
        <v>271</v>
      </c>
      <c r="E94" s="18">
        <v>25.96</v>
      </c>
      <c r="F94" s="19" t="s">
        <v>6</v>
      </c>
      <c r="G94" s="16">
        <v>80.14</v>
      </c>
      <c r="H94" s="21"/>
      <c r="I94" s="31">
        <f t="shared" si="1"/>
        <v>0</v>
      </c>
    </row>
    <row r="95" spans="2:9" ht="15" x14ac:dyDescent="0.2">
      <c r="B95" s="16">
        <f>MAX(B$6:B94)+1</f>
        <v>90</v>
      </c>
      <c r="C95" s="17" t="s">
        <v>203</v>
      </c>
      <c r="D95" s="38" t="s">
        <v>272</v>
      </c>
      <c r="E95" s="18">
        <v>31.46</v>
      </c>
      <c r="F95" s="19" t="s">
        <v>6</v>
      </c>
      <c r="G95" s="16">
        <v>37.03</v>
      </c>
      <c r="H95" s="21"/>
      <c r="I95" s="31">
        <f t="shared" si="1"/>
        <v>0</v>
      </c>
    </row>
    <row r="96" spans="2:9" ht="15" x14ac:dyDescent="0.2">
      <c r="B96" s="16">
        <f>MAX(B$6:B95)+1</f>
        <v>91</v>
      </c>
      <c r="C96" s="17" t="s">
        <v>204</v>
      </c>
      <c r="D96" s="38" t="s">
        <v>273</v>
      </c>
      <c r="E96" s="18">
        <v>38.39</v>
      </c>
      <c r="F96" s="19" t="s">
        <v>6</v>
      </c>
      <c r="G96" s="16">
        <v>26.6</v>
      </c>
      <c r="H96" s="21"/>
      <c r="I96" s="31">
        <f t="shared" si="1"/>
        <v>0</v>
      </c>
    </row>
    <row r="97" spans="2:9" ht="15" x14ac:dyDescent="0.2">
      <c r="B97" s="16">
        <f>MAX(B$6:B96)+1</f>
        <v>92</v>
      </c>
      <c r="C97" s="17" t="s">
        <v>205</v>
      </c>
      <c r="D97" s="38" t="s">
        <v>274</v>
      </c>
      <c r="E97" s="18">
        <v>47.8</v>
      </c>
      <c r="F97" s="19" t="s">
        <v>6</v>
      </c>
      <c r="G97" s="16">
        <v>85.78</v>
      </c>
      <c r="H97" s="21"/>
      <c r="I97" s="31">
        <f t="shared" si="1"/>
        <v>0</v>
      </c>
    </row>
    <row r="98" spans="2:9" ht="15" x14ac:dyDescent="0.2">
      <c r="B98" s="16">
        <f>MAX(B$6:B97)+1</f>
        <v>93</v>
      </c>
      <c r="C98" s="17" t="s">
        <v>206</v>
      </c>
      <c r="D98" s="38" t="s">
        <v>275</v>
      </c>
      <c r="E98" s="18">
        <v>69.42</v>
      </c>
      <c r="F98" s="19" t="s">
        <v>6</v>
      </c>
      <c r="G98" s="16">
        <v>37.24</v>
      </c>
      <c r="H98" s="21"/>
      <c r="I98" s="31">
        <f t="shared" si="1"/>
        <v>0</v>
      </c>
    </row>
    <row r="99" spans="2:9" ht="15" x14ac:dyDescent="0.2">
      <c r="B99" s="16">
        <f>MAX(B$6:B98)+1</f>
        <v>94</v>
      </c>
      <c r="C99" s="17" t="s">
        <v>207</v>
      </c>
      <c r="D99" s="38" t="s">
        <v>276</v>
      </c>
      <c r="E99" s="18">
        <v>96.27</v>
      </c>
      <c r="F99" s="19" t="s">
        <v>6</v>
      </c>
      <c r="G99" s="16">
        <v>146.13</v>
      </c>
      <c r="H99" s="21"/>
      <c r="I99" s="31">
        <f t="shared" si="1"/>
        <v>0</v>
      </c>
    </row>
    <row r="100" spans="2:9" ht="15" x14ac:dyDescent="0.2">
      <c r="B100" s="16">
        <f>MAX(B$6:B99)+1</f>
        <v>95</v>
      </c>
      <c r="C100" s="17" t="s">
        <v>208</v>
      </c>
      <c r="D100" s="38" t="s">
        <v>332</v>
      </c>
      <c r="E100" s="18">
        <v>13.67</v>
      </c>
      <c r="F100" s="19" t="s">
        <v>6</v>
      </c>
      <c r="G100" s="20">
        <v>10.33</v>
      </c>
      <c r="H100" s="21"/>
      <c r="I100" s="31">
        <f t="shared" si="1"/>
        <v>0</v>
      </c>
    </row>
    <row r="101" spans="2:9" ht="15" x14ac:dyDescent="0.2">
      <c r="B101" s="16">
        <f>MAX(B$6:B100)+1</f>
        <v>96</v>
      </c>
      <c r="C101" s="17" t="s">
        <v>209</v>
      </c>
      <c r="D101" s="38" t="s">
        <v>290</v>
      </c>
      <c r="E101" s="18">
        <v>15</v>
      </c>
      <c r="F101" s="19" t="s">
        <v>6</v>
      </c>
      <c r="G101" s="20">
        <v>7.64</v>
      </c>
      <c r="H101" s="21"/>
      <c r="I101" s="31">
        <f t="shared" si="1"/>
        <v>0</v>
      </c>
    </row>
    <row r="102" spans="2:9" ht="15.75" customHeight="1" x14ac:dyDescent="0.2">
      <c r="B102" s="16">
        <f>MAX(B$6:B101)+1</f>
        <v>97</v>
      </c>
      <c r="C102" s="17" t="s">
        <v>210</v>
      </c>
      <c r="D102" s="38" t="s">
        <v>327</v>
      </c>
      <c r="E102" s="18">
        <v>92.12</v>
      </c>
      <c r="F102" s="19" t="s">
        <v>16</v>
      </c>
      <c r="G102" s="20">
        <v>3</v>
      </c>
      <c r="H102" s="21"/>
      <c r="I102" s="31">
        <f t="shared" si="1"/>
        <v>0</v>
      </c>
    </row>
    <row r="103" spans="2:9" ht="15" x14ac:dyDescent="0.2">
      <c r="B103" s="16">
        <f>MAX(B$6:B102)+1</f>
        <v>98</v>
      </c>
      <c r="C103" s="17" t="s">
        <v>211</v>
      </c>
      <c r="D103" s="38" t="s">
        <v>283</v>
      </c>
      <c r="E103" s="18">
        <v>96.68</v>
      </c>
      <c r="F103" s="19" t="s">
        <v>16</v>
      </c>
      <c r="G103" s="20">
        <v>1</v>
      </c>
      <c r="H103" s="21"/>
      <c r="I103" s="31">
        <f t="shared" si="1"/>
        <v>0</v>
      </c>
    </row>
    <row r="104" spans="2:9" ht="15" x14ac:dyDescent="0.2">
      <c r="B104" s="16">
        <f>MAX(B$6:B103)+1</f>
        <v>99</v>
      </c>
      <c r="C104" s="17" t="s">
        <v>212</v>
      </c>
      <c r="D104" s="38" t="s">
        <v>284</v>
      </c>
      <c r="E104" s="18">
        <v>105.77</v>
      </c>
      <c r="F104" s="19" t="s">
        <v>16</v>
      </c>
      <c r="G104" s="20">
        <v>1</v>
      </c>
      <c r="H104" s="21"/>
      <c r="I104" s="31">
        <f t="shared" si="1"/>
        <v>0</v>
      </c>
    </row>
    <row r="105" spans="2:9" ht="15" x14ac:dyDescent="0.2">
      <c r="B105" s="16">
        <f>MAX(B$6:B104)+1</f>
        <v>100</v>
      </c>
      <c r="C105" s="17" t="s">
        <v>213</v>
      </c>
      <c r="D105" s="38" t="s">
        <v>285</v>
      </c>
      <c r="E105" s="18">
        <v>188.15</v>
      </c>
      <c r="F105" s="19" t="s">
        <v>16</v>
      </c>
      <c r="G105" s="20">
        <v>6</v>
      </c>
      <c r="H105" s="21"/>
      <c r="I105" s="31">
        <f t="shared" si="1"/>
        <v>0</v>
      </c>
    </row>
    <row r="106" spans="2:9" ht="15" x14ac:dyDescent="0.2">
      <c r="B106" s="16">
        <f>MAX(B$6:B105)+1</f>
        <v>101</v>
      </c>
      <c r="C106" s="17" t="s">
        <v>214</v>
      </c>
      <c r="D106" s="38" t="s">
        <v>286</v>
      </c>
      <c r="E106" s="18">
        <v>275.54000000000002</v>
      </c>
      <c r="F106" s="19" t="s">
        <v>16</v>
      </c>
      <c r="G106" s="20">
        <v>2</v>
      </c>
      <c r="H106" s="21"/>
      <c r="I106" s="31">
        <f t="shared" si="1"/>
        <v>0</v>
      </c>
    </row>
    <row r="107" spans="2:9" ht="15" x14ac:dyDescent="0.2">
      <c r="B107" s="16">
        <f>MAX(B$6:B106)+1</f>
        <v>102</v>
      </c>
      <c r="C107" s="17" t="s">
        <v>215</v>
      </c>
      <c r="D107" s="38" t="s">
        <v>323</v>
      </c>
      <c r="E107" s="18">
        <v>6.86</v>
      </c>
      <c r="F107" s="19" t="s">
        <v>6</v>
      </c>
      <c r="G107" s="20">
        <v>597.1</v>
      </c>
      <c r="H107" s="21"/>
      <c r="I107" s="31">
        <f t="shared" si="1"/>
        <v>0</v>
      </c>
    </row>
    <row r="108" spans="2:9" ht="15" x14ac:dyDescent="0.2">
      <c r="B108" s="16">
        <f>MAX(B$6:B107)+1</f>
        <v>103</v>
      </c>
      <c r="C108" s="17" t="s">
        <v>216</v>
      </c>
      <c r="D108" s="38" t="s">
        <v>265</v>
      </c>
      <c r="E108" s="18">
        <v>13.16</v>
      </c>
      <c r="F108" s="19" t="s">
        <v>6</v>
      </c>
      <c r="G108" s="20">
        <v>65.099999999999994</v>
      </c>
      <c r="H108" s="21"/>
      <c r="I108" s="31">
        <f t="shared" si="1"/>
        <v>0</v>
      </c>
    </row>
    <row r="109" spans="2:9" ht="15" x14ac:dyDescent="0.2">
      <c r="B109" s="16">
        <f>MAX(B$6:B108)+1</f>
        <v>104</v>
      </c>
      <c r="C109" s="17" t="s">
        <v>217</v>
      </c>
      <c r="D109" s="38" t="s">
        <v>266</v>
      </c>
      <c r="E109" s="18">
        <v>20.71</v>
      </c>
      <c r="F109" s="19" t="s">
        <v>6</v>
      </c>
      <c r="G109" s="20">
        <v>362.25</v>
      </c>
      <c r="H109" s="21"/>
      <c r="I109" s="31">
        <f t="shared" si="1"/>
        <v>0</v>
      </c>
    </row>
    <row r="110" spans="2:9" ht="15" x14ac:dyDescent="0.2">
      <c r="B110" s="16">
        <f>MAX(B$6:B109)+1</f>
        <v>105</v>
      </c>
      <c r="C110" s="17" t="s">
        <v>218</v>
      </c>
      <c r="D110" s="38" t="s">
        <v>270</v>
      </c>
      <c r="E110" s="18">
        <v>33.979999999999997</v>
      </c>
      <c r="F110" s="19" t="s">
        <v>6</v>
      </c>
      <c r="G110" s="20">
        <v>22</v>
      </c>
      <c r="H110" s="21"/>
      <c r="I110" s="31">
        <f t="shared" si="1"/>
        <v>0</v>
      </c>
    </row>
    <row r="111" spans="2:9" ht="15" x14ac:dyDescent="0.2">
      <c r="B111" s="16">
        <f>MAX(B$6:B110)+1</f>
        <v>106</v>
      </c>
      <c r="C111" s="17" t="s">
        <v>219</v>
      </c>
      <c r="D111" s="38" t="s">
        <v>325</v>
      </c>
      <c r="E111" s="18">
        <v>20.2</v>
      </c>
      <c r="F111" s="19" t="s">
        <v>6</v>
      </c>
      <c r="G111" s="20">
        <v>8</v>
      </c>
      <c r="H111" s="21"/>
      <c r="I111" s="31">
        <f t="shared" si="1"/>
        <v>0</v>
      </c>
    </row>
    <row r="112" spans="2:9" ht="15" x14ac:dyDescent="0.2">
      <c r="B112" s="16">
        <f>MAX(B$6:B111)+1</f>
        <v>107</v>
      </c>
      <c r="C112" s="17" t="s">
        <v>220</v>
      </c>
      <c r="D112" s="38" t="s">
        <v>287</v>
      </c>
      <c r="E112" s="18">
        <v>7.47</v>
      </c>
      <c r="F112" s="19" t="s">
        <v>6</v>
      </c>
      <c r="G112" s="20">
        <v>12.85</v>
      </c>
      <c r="H112" s="21"/>
      <c r="I112" s="31">
        <f t="shared" si="1"/>
        <v>0</v>
      </c>
    </row>
    <row r="113" spans="2:9" ht="15" x14ac:dyDescent="0.2">
      <c r="B113" s="16">
        <f>MAX(B$6:B112)+1</f>
        <v>108</v>
      </c>
      <c r="C113" s="17" t="s">
        <v>221</v>
      </c>
      <c r="D113" s="38" t="s">
        <v>288</v>
      </c>
      <c r="E113" s="18">
        <v>8.4600000000000009</v>
      </c>
      <c r="F113" s="19" t="s">
        <v>6</v>
      </c>
      <c r="G113" s="20">
        <v>51.3</v>
      </c>
      <c r="H113" s="21"/>
      <c r="I113" s="31">
        <f t="shared" si="1"/>
        <v>0</v>
      </c>
    </row>
    <row r="114" spans="2:9" ht="15" x14ac:dyDescent="0.2">
      <c r="B114" s="16">
        <f>MAX(B$6:B113)+1</f>
        <v>109</v>
      </c>
      <c r="C114" s="17" t="s">
        <v>222</v>
      </c>
      <c r="D114" s="38" t="s">
        <v>291</v>
      </c>
      <c r="E114" s="18">
        <v>57.86</v>
      </c>
      <c r="F114" s="19" t="s">
        <v>6</v>
      </c>
      <c r="G114" s="20">
        <v>189.04</v>
      </c>
      <c r="H114" s="21"/>
      <c r="I114" s="31">
        <f t="shared" si="1"/>
        <v>0</v>
      </c>
    </row>
    <row r="115" spans="2:9" ht="15" x14ac:dyDescent="0.2">
      <c r="B115" s="16">
        <f>MAX(B$6:B114)+1</f>
        <v>110</v>
      </c>
      <c r="C115" s="17" t="s">
        <v>223</v>
      </c>
      <c r="D115" s="38" t="s">
        <v>313</v>
      </c>
      <c r="E115" s="18">
        <v>21.61</v>
      </c>
      <c r="F115" s="19" t="s">
        <v>6</v>
      </c>
      <c r="G115" s="20">
        <v>11.9</v>
      </c>
      <c r="H115" s="21"/>
      <c r="I115" s="31">
        <f t="shared" si="1"/>
        <v>0</v>
      </c>
    </row>
    <row r="116" spans="2:9" ht="15" x14ac:dyDescent="0.2">
      <c r="B116" s="16">
        <f>MAX(B$6:B115)+1</f>
        <v>111</v>
      </c>
      <c r="C116" s="17" t="s">
        <v>224</v>
      </c>
      <c r="D116" s="38" t="s">
        <v>324</v>
      </c>
      <c r="E116" s="18">
        <v>3.02</v>
      </c>
      <c r="F116" s="19" t="s">
        <v>9</v>
      </c>
      <c r="G116" s="20">
        <v>1473</v>
      </c>
      <c r="H116" s="21"/>
      <c r="I116" s="31">
        <f t="shared" si="1"/>
        <v>0</v>
      </c>
    </row>
    <row r="117" spans="2:9" ht="15" x14ac:dyDescent="0.2">
      <c r="B117" s="16">
        <f>MAX(B$6:B116)+1</f>
        <v>112</v>
      </c>
      <c r="C117" s="17" t="s">
        <v>225</v>
      </c>
      <c r="D117" s="38" t="s">
        <v>308</v>
      </c>
      <c r="E117" s="18">
        <v>0.43</v>
      </c>
      <c r="F117" s="19" t="s">
        <v>9</v>
      </c>
      <c r="G117" s="20">
        <v>506</v>
      </c>
      <c r="H117" s="21"/>
      <c r="I117" s="31">
        <f t="shared" si="1"/>
        <v>0</v>
      </c>
    </row>
    <row r="118" spans="2:9" ht="15" x14ac:dyDescent="0.2">
      <c r="B118" s="16">
        <f>MAX(B$6:B117)+1</f>
        <v>113</v>
      </c>
      <c r="C118" s="17" t="s">
        <v>226</v>
      </c>
      <c r="D118" s="38" t="s">
        <v>309</v>
      </c>
      <c r="E118" s="18">
        <v>1.06</v>
      </c>
      <c r="F118" s="19" t="s">
        <v>9</v>
      </c>
      <c r="G118" s="20">
        <v>1383</v>
      </c>
      <c r="H118" s="21"/>
      <c r="I118" s="31">
        <f t="shared" si="1"/>
        <v>0</v>
      </c>
    </row>
    <row r="119" spans="2:9" ht="15" x14ac:dyDescent="0.2">
      <c r="B119" s="16">
        <f>MAX(B$6:B118)+1</f>
        <v>114</v>
      </c>
      <c r="C119" s="17" t="s">
        <v>227</v>
      </c>
      <c r="D119" s="38" t="s">
        <v>310</v>
      </c>
      <c r="E119" s="18">
        <v>1.22</v>
      </c>
      <c r="F119" s="19" t="s">
        <v>9</v>
      </c>
      <c r="G119" s="20">
        <v>2181</v>
      </c>
      <c r="H119" s="21"/>
      <c r="I119" s="31">
        <f t="shared" si="1"/>
        <v>0</v>
      </c>
    </row>
    <row r="120" spans="2:9" ht="15" x14ac:dyDescent="0.2">
      <c r="B120" s="16">
        <f>MAX(B$6:B119)+1</f>
        <v>115</v>
      </c>
      <c r="C120" s="17" t="s">
        <v>228</v>
      </c>
      <c r="D120" s="38" t="s">
        <v>311</v>
      </c>
      <c r="E120" s="18">
        <v>2</v>
      </c>
      <c r="F120" s="19" t="s">
        <v>9</v>
      </c>
      <c r="G120" s="20">
        <v>625</v>
      </c>
      <c r="H120" s="21"/>
      <c r="I120" s="31">
        <f t="shared" si="1"/>
        <v>0</v>
      </c>
    </row>
    <row r="121" spans="2:9" ht="15" x14ac:dyDescent="0.2">
      <c r="B121" s="16">
        <f>MAX(B$6:B120)+1</f>
        <v>116</v>
      </c>
      <c r="C121" s="17" t="s">
        <v>229</v>
      </c>
      <c r="D121" s="38" t="s">
        <v>312</v>
      </c>
      <c r="E121" s="18">
        <v>2.21</v>
      </c>
      <c r="F121" s="19" t="s">
        <v>9</v>
      </c>
      <c r="G121" s="20">
        <v>300</v>
      </c>
      <c r="H121" s="21"/>
      <c r="I121" s="31">
        <f t="shared" si="1"/>
        <v>0</v>
      </c>
    </row>
    <row r="122" spans="2:9" ht="15" x14ac:dyDescent="0.2">
      <c r="B122" s="16">
        <f>MAX(B$6:B121)+1</f>
        <v>117</v>
      </c>
      <c r="C122" s="17" t="s">
        <v>230</v>
      </c>
      <c r="D122" s="38" t="s">
        <v>316</v>
      </c>
      <c r="E122" s="18">
        <v>4.17</v>
      </c>
      <c r="F122" s="19" t="s">
        <v>9</v>
      </c>
      <c r="G122" s="20">
        <v>673</v>
      </c>
      <c r="H122" s="21"/>
      <c r="I122" s="31">
        <f t="shared" si="1"/>
        <v>0</v>
      </c>
    </row>
    <row r="123" spans="2:9" ht="51" x14ac:dyDescent="0.2">
      <c r="B123" s="16">
        <f>MAX(B$6:B122)+1</f>
        <v>118</v>
      </c>
      <c r="C123" s="17" t="s">
        <v>231</v>
      </c>
      <c r="D123" s="38" t="s">
        <v>351</v>
      </c>
      <c r="E123" s="18">
        <v>111.5</v>
      </c>
      <c r="F123" s="19" t="s">
        <v>16</v>
      </c>
      <c r="G123" s="20">
        <v>4</v>
      </c>
      <c r="H123" s="21"/>
      <c r="I123" s="31">
        <f t="shared" si="1"/>
        <v>0</v>
      </c>
    </row>
    <row r="124" spans="2:9" ht="15" x14ac:dyDescent="0.2">
      <c r="B124" s="16">
        <f>MAX(B$6:B123)+1</f>
        <v>119</v>
      </c>
      <c r="C124" s="17" t="s">
        <v>232</v>
      </c>
      <c r="D124" s="38" t="s">
        <v>301</v>
      </c>
      <c r="E124" s="18">
        <v>277.19</v>
      </c>
      <c r="F124" s="19" t="s">
        <v>16</v>
      </c>
      <c r="G124" s="20">
        <v>9</v>
      </c>
      <c r="H124" s="21"/>
      <c r="I124" s="31">
        <f t="shared" si="1"/>
        <v>0</v>
      </c>
    </row>
    <row r="125" spans="2:9" ht="76.5" x14ac:dyDescent="0.2">
      <c r="B125" s="16">
        <f>MAX(B$6:B124)+1</f>
        <v>120</v>
      </c>
      <c r="C125" s="17" t="s">
        <v>233</v>
      </c>
      <c r="D125" s="38" t="s">
        <v>436</v>
      </c>
      <c r="E125" s="18">
        <v>67.33</v>
      </c>
      <c r="F125" s="19" t="s">
        <v>47</v>
      </c>
      <c r="G125" s="20">
        <v>11</v>
      </c>
      <c r="H125" s="21"/>
      <c r="I125" s="31">
        <f t="shared" si="1"/>
        <v>0</v>
      </c>
    </row>
    <row r="126" spans="2:9" ht="15" x14ac:dyDescent="0.2">
      <c r="B126" s="16">
        <f>MAX(B$6:B125)+1</f>
        <v>121</v>
      </c>
      <c r="C126" s="17" t="s">
        <v>234</v>
      </c>
      <c r="D126" s="38" t="s">
        <v>305</v>
      </c>
      <c r="E126" s="18">
        <v>131.71</v>
      </c>
      <c r="F126" s="19" t="s">
        <v>47</v>
      </c>
      <c r="G126" s="20">
        <v>12</v>
      </c>
      <c r="H126" s="21"/>
      <c r="I126" s="31">
        <f t="shared" si="1"/>
        <v>0</v>
      </c>
    </row>
    <row r="127" spans="2:9" ht="114.75" x14ac:dyDescent="0.2">
      <c r="B127" s="16">
        <f>MAX(B$6:B126)+1</f>
        <v>122</v>
      </c>
      <c r="C127" s="17" t="s">
        <v>235</v>
      </c>
      <c r="D127" s="38" t="s">
        <v>461</v>
      </c>
      <c r="E127" s="18">
        <v>198.69</v>
      </c>
      <c r="F127" s="19" t="s">
        <v>47</v>
      </c>
      <c r="G127" s="20">
        <v>34</v>
      </c>
      <c r="H127" s="21"/>
      <c r="I127" s="31">
        <f t="shared" si="1"/>
        <v>0</v>
      </c>
    </row>
    <row r="128" spans="2:9" ht="89.25" x14ac:dyDescent="0.2">
      <c r="B128" s="16">
        <f>MAX(B$6:B127)+1</f>
        <v>123</v>
      </c>
      <c r="C128" s="17" t="s">
        <v>236</v>
      </c>
      <c r="D128" s="38" t="s">
        <v>405</v>
      </c>
      <c r="E128" s="18">
        <v>152.53</v>
      </c>
      <c r="F128" s="19" t="s">
        <v>16</v>
      </c>
      <c r="G128" s="20">
        <v>8</v>
      </c>
      <c r="H128" s="21"/>
      <c r="I128" s="31">
        <f t="shared" si="1"/>
        <v>0</v>
      </c>
    </row>
    <row r="129" spans="2:9" ht="63.75" x14ac:dyDescent="0.2">
      <c r="B129" s="16">
        <f>MAX(B$6:B128)+1</f>
        <v>124</v>
      </c>
      <c r="C129" s="17" t="s">
        <v>237</v>
      </c>
      <c r="D129" s="38" t="s">
        <v>400</v>
      </c>
      <c r="E129" s="18">
        <v>281</v>
      </c>
      <c r="F129" s="19" t="s">
        <v>16</v>
      </c>
      <c r="G129" s="20">
        <v>2</v>
      </c>
      <c r="H129" s="21"/>
      <c r="I129" s="31">
        <f t="shared" si="1"/>
        <v>0</v>
      </c>
    </row>
    <row r="130" spans="2:9" ht="15" x14ac:dyDescent="0.2">
      <c r="B130" s="16">
        <f>MAX(B$6:B129)+1</f>
        <v>125</v>
      </c>
      <c r="C130" s="17" t="s">
        <v>238</v>
      </c>
      <c r="D130" s="38" t="s">
        <v>304</v>
      </c>
      <c r="E130" s="18">
        <v>528.63</v>
      </c>
      <c r="F130" s="19" t="s">
        <v>16</v>
      </c>
      <c r="G130" s="20">
        <v>8</v>
      </c>
      <c r="H130" s="21"/>
      <c r="I130" s="31">
        <f t="shared" si="1"/>
        <v>0</v>
      </c>
    </row>
    <row r="131" spans="2:9" ht="15" x14ac:dyDescent="0.2">
      <c r="B131" s="16">
        <f>MAX(B$6:B130)+1</f>
        <v>126</v>
      </c>
      <c r="C131" s="17" t="s">
        <v>239</v>
      </c>
      <c r="D131" s="38" t="s">
        <v>306</v>
      </c>
      <c r="E131" s="18">
        <v>576.07000000000005</v>
      </c>
      <c r="F131" s="19" t="s">
        <v>16</v>
      </c>
      <c r="G131" s="20">
        <v>3</v>
      </c>
      <c r="H131" s="21"/>
      <c r="I131" s="31">
        <f t="shared" si="1"/>
        <v>0</v>
      </c>
    </row>
    <row r="132" spans="2:9" ht="15" x14ac:dyDescent="0.2">
      <c r="B132" s="16">
        <f>MAX(B$6:B131)+1</f>
        <v>127</v>
      </c>
      <c r="C132" s="17" t="s">
        <v>240</v>
      </c>
      <c r="D132" s="38" t="s">
        <v>307</v>
      </c>
      <c r="E132" s="18">
        <v>860.7</v>
      </c>
      <c r="F132" s="19" t="s">
        <v>16</v>
      </c>
      <c r="G132" s="20">
        <v>2</v>
      </c>
      <c r="H132" s="21"/>
      <c r="I132" s="31">
        <f t="shared" si="1"/>
        <v>0</v>
      </c>
    </row>
    <row r="133" spans="2:9" ht="51" x14ac:dyDescent="0.2">
      <c r="B133" s="16">
        <f>MAX(B$6:B132)+1</f>
        <v>128</v>
      </c>
      <c r="C133" s="17" t="s">
        <v>241</v>
      </c>
      <c r="D133" s="38" t="s">
        <v>355</v>
      </c>
      <c r="E133" s="18">
        <v>95.57</v>
      </c>
      <c r="F133" s="19" t="s">
        <v>16</v>
      </c>
      <c r="G133" s="20">
        <v>8</v>
      </c>
      <c r="H133" s="21"/>
      <c r="I133" s="31">
        <f t="shared" si="1"/>
        <v>0</v>
      </c>
    </row>
    <row r="134" spans="2:9" ht="15" x14ac:dyDescent="0.2">
      <c r="B134" s="16">
        <f>MAX(B$6:B133)+1</f>
        <v>129</v>
      </c>
      <c r="C134" s="17" t="s">
        <v>242</v>
      </c>
      <c r="D134" s="38" t="s">
        <v>294</v>
      </c>
      <c r="E134" s="18">
        <v>362.57</v>
      </c>
      <c r="F134" s="19" t="s">
        <v>16</v>
      </c>
      <c r="G134" s="20">
        <v>19</v>
      </c>
      <c r="H134" s="21"/>
      <c r="I134" s="31">
        <f t="shared" si="1"/>
        <v>0</v>
      </c>
    </row>
    <row r="135" spans="2:9" ht="15" x14ac:dyDescent="0.2">
      <c r="B135" s="16">
        <f>MAX(B$6:B134)+1</f>
        <v>130</v>
      </c>
      <c r="C135" s="17" t="s">
        <v>243</v>
      </c>
      <c r="D135" s="38" t="s">
        <v>295</v>
      </c>
      <c r="E135" s="18">
        <v>860.7</v>
      </c>
      <c r="F135" s="19" t="s">
        <v>16</v>
      </c>
      <c r="G135" s="20">
        <v>1</v>
      </c>
      <c r="H135" s="21"/>
      <c r="I135" s="31">
        <f t="shared" ref="I135:I198" si="2">ROUND(G135*H135,2)</f>
        <v>0</v>
      </c>
    </row>
    <row r="136" spans="2:9" ht="38.25" x14ac:dyDescent="0.2">
      <c r="B136" s="16">
        <f>MAX(B$6:B135)+1</f>
        <v>131</v>
      </c>
      <c r="C136" s="17" t="s">
        <v>244</v>
      </c>
      <c r="D136" s="38" t="s">
        <v>371</v>
      </c>
      <c r="E136" s="18">
        <v>4337.38</v>
      </c>
      <c r="F136" s="19" t="s">
        <v>16</v>
      </c>
      <c r="G136" s="20">
        <v>1</v>
      </c>
      <c r="H136" s="21"/>
      <c r="I136" s="31">
        <f t="shared" si="2"/>
        <v>0</v>
      </c>
    </row>
    <row r="137" spans="2:9" ht="38.25" x14ac:dyDescent="0.2">
      <c r="B137" s="16">
        <f>MAX(B$6:B136)+1</f>
        <v>132</v>
      </c>
      <c r="C137" s="17" t="s">
        <v>245</v>
      </c>
      <c r="D137" s="38" t="s">
        <v>362</v>
      </c>
      <c r="E137" s="18">
        <v>394.96</v>
      </c>
      <c r="F137" s="19" t="s">
        <v>16</v>
      </c>
      <c r="G137" s="20">
        <v>1</v>
      </c>
      <c r="H137" s="21"/>
      <c r="I137" s="31">
        <f t="shared" si="2"/>
        <v>0</v>
      </c>
    </row>
    <row r="138" spans="2:9" ht="15" x14ac:dyDescent="0.2">
      <c r="B138" s="16">
        <f>MAX(B$6:B137)+1</f>
        <v>133</v>
      </c>
      <c r="C138" s="17" t="s">
        <v>246</v>
      </c>
      <c r="D138" s="38" t="s">
        <v>289</v>
      </c>
      <c r="E138" s="18">
        <v>467.08</v>
      </c>
      <c r="F138" s="19" t="s">
        <v>16</v>
      </c>
      <c r="G138" s="20">
        <v>4</v>
      </c>
      <c r="H138" s="21"/>
      <c r="I138" s="31">
        <f t="shared" si="2"/>
        <v>0</v>
      </c>
    </row>
    <row r="139" spans="2:9" ht="51" x14ac:dyDescent="0.2">
      <c r="B139" s="16">
        <f>MAX(B$6:B138)+1</f>
        <v>134</v>
      </c>
      <c r="C139" s="17" t="s">
        <v>247</v>
      </c>
      <c r="D139" s="38" t="s">
        <v>396</v>
      </c>
      <c r="E139" s="18">
        <v>1635.92</v>
      </c>
      <c r="F139" s="19" t="s">
        <v>16</v>
      </c>
      <c r="G139" s="20">
        <v>1</v>
      </c>
      <c r="H139" s="21"/>
      <c r="I139" s="31">
        <f t="shared" si="2"/>
        <v>0</v>
      </c>
    </row>
    <row r="140" spans="2:9" ht="127.5" x14ac:dyDescent="0.2">
      <c r="B140" s="16">
        <f>MAX(B$6:B139)+1</f>
        <v>135</v>
      </c>
      <c r="C140" s="17" t="s">
        <v>248</v>
      </c>
      <c r="D140" s="38" t="s">
        <v>451</v>
      </c>
      <c r="E140" s="18">
        <v>6507.6</v>
      </c>
      <c r="F140" s="19" t="s">
        <v>16</v>
      </c>
      <c r="G140" s="20">
        <v>1</v>
      </c>
      <c r="H140" s="21"/>
      <c r="I140" s="31">
        <f t="shared" si="2"/>
        <v>0</v>
      </c>
    </row>
    <row r="141" spans="2:9" ht="318.75" x14ac:dyDescent="0.2">
      <c r="B141" s="16">
        <f>MAX(B$6:B140)+1</f>
        <v>136</v>
      </c>
      <c r="C141" s="17" t="s">
        <v>249</v>
      </c>
      <c r="D141" s="38" t="s">
        <v>495</v>
      </c>
      <c r="E141" s="18">
        <v>3.72</v>
      </c>
      <c r="F141" s="19" t="s">
        <v>12</v>
      </c>
      <c r="G141" s="20">
        <v>2210</v>
      </c>
      <c r="H141" s="21"/>
      <c r="I141" s="31">
        <f t="shared" si="2"/>
        <v>0</v>
      </c>
    </row>
    <row r="142" spans="2:9" ht="114.75" x14ac:dyDescent="0.2">
      <c r="B142" s="16">
        <f>MAX(B$6:B141)+1</f>
        <v>137</v>
      </c>
      <c r="C142" s="17" t="s">
        <v>119</v>
      </c>
      <c r="D142" s="38" t="s">
        <v>494</v>
      </c>
      <c r="E142" s="18">
        <v>0.86</v>
      </c>
      <c r="F142" s="19" t="s">
        <v>12</v>
      </c>
      <c r="G142" s="20">
        <v>2795</v>
      </c>
      <c r="H142" s="21"/>
      <c r="I142" s="31">
        <f t="shared" si="2"/>
        <v>0</v>
      </c>
    </row>
    <row r="143" spans="2:9" ht="114.75" x14ac:dyDescent="0.2">
      <c r="B143" s="16">
        <f>MAX(B$6:B142)+1</f>
        <v>138</v>
      </c>
      <c r="C143" s="17" t="s">
        <v>120</v>
      </c>
      <c r="D143" s="38" t="s">
        <v>491</v>
      </c>
      <c r="E143" s="18">
        <v>500</v>
      </c>
      <c r="F143" s="19" t="s">
        <v>66</v>
      </c>
      <c r="G143" s="20">
        <v>1</v>
      </c>
      <c r="H143" s="21"/>
      <c r="I143" s="31">
        <f t="shared" si="2"/>
        <v>0</v>
      </c>
    </row>
    <row r="144" spans="2:9" ht="63.75" x14ac:dyDescent="0.2">
      <c r="B144" s="16">
        <f>MAX(B$6:B143)+1</f>
        <v>139</v>
      </c>
      <c r="C144" s="17" t="s">
        <v>250</v>
      </c>
      <c r="D144" s="38" t="s">
        <v>409</v>
      </c>
      <c r="E144" s="18">
        <v>1.78</v>
      </c>
      <c r="F144" s="19" t="s">
        <v>14</v>
      </c>
      <c r="G144" s="20">
        <v>22048.69</v>
      </c>
      <c r="H144" s="21"/>
      <c r="I144" s="31">
        <f t="shared" si="2"/>
        <v>0</v>
      </c>
    </row>
    <row r="145" spans="2:9" ht="89.25" x14ac:dyDescent="0.2">
      <c r="B145" s="16">
        <f>MAX(B$6:B144)+1</f>
        <v>140</v>
      </c>
      <c r="C145" s="17" t="s">
        <v>251</v>
      </c>
      <c r="D145" s="38" t="s">
        <v>406</v>
      </c>
      <c r="E145" s="18">
        <v>7.08</v>
      </c>
      <c r="F145" s="19" t="s">
        <v>14</v>
      </c>
      <c r="G145" s="20">
        <v>2795</v>
      </c>
      <c r="H145" s="21"/>
      <c r="I145" s="31">
        <f t="shared" si="2"/>
        <v>0</v>
      </c>
    </row>
    <row r="146" spans="2:9" ht="127.5" x14ac:dyDescent="0.2">
      <c r="B146" s="16">
        <f>MAX(B$6:B145)+1</f>
        <v>141</v>
      </c>
      <c r="C146" s="17" t="s">
        <v>252</v>
      </c>
      <c r="D146" s="38" t="s">
        <v>456</v>
      </c>
      <c r="E146" s="18">
        <v>21.43</v>
      </c>
      <c r="F146" s="19" t="s">
        <v>11</v>
      </c>
      <c r="G146" s="20">
        <v>742</v>
      </c>
      <c r="H146" s="21"/>
      <c r="I146" s="31">
        <f t="shared" si="2"/>
        <v>0</v>
      </c>
    </row>
    <row r="147" spans="2:9" ht="25.5" x14ac:dyDescent="0.2">
      <c r="B147" s="16">
        <f>MAX(B$6:B146)+1</f>
        <v>142</v>
      </c>
      <c r="C147" s="17" t="s">
        <v>253</v>
      </c>
      <c r="D147" s="38" t="s">
        <v>342</v>
      </c>
      <c r="E147" s="18">
        <v>82.68</v>
      </c>
      <c r="F147" s="19" t="s">
        <v>16</v>
      </c>
      <c r="G147" s="20">
        <v>4</v>
      </c>
      <c r="H147" s="21"/>
      <c r="I147" s="31">
        <f t="shared" si="2"/>
        <v>0</v>
      </c>
    </row>
    <row r="148" spans="2:9" ht="178.5" x14ac:dyDescent="0.2">
      <c r="B148" s="16">
        <f>MAX(B$6:B147)+1</f>
        <v>143</v>
      </c>
      <c r="C148" s="17" t="s">
        <v>254</v>
      </c>
      <c r="D148" s="38" t="s">
        <v>465</v>
      </c>
      <c r="E148" s="18">
        <v>143.21</v>
      </c>
      <c r="F148" s="19" t="s">
        <v>16</v>
      </c>
      <c r="G148" s="20">
        <v>5</v>
      </c>
      <c r="H148" s="21"/>
      <c r="I148" s="31">
        <f t="shared" si="2"/>
        <v>0</v>
      </c>
    </row>
    <row r="149" spans="2:9" ht="25.5" x14ac:dyDescent="0.2">
      <c r="B149" s="16">
        <f>MAX(B$6:B148)+1</f>
        <v>144</v>
      </c>
      <c r="C149" s="17" t="s">
        <v>255</v>
      </c>
      <c r="D149" s="38" t="s">
        <v>336</v>
      </c>
      <c r="E149" s="18">
        <v>6.1</v>
      </c>
      <c r="F149" s="19" t="s">
        <v>11</v>
      </c>
      <c r="G149" s="20">
        <v>1370</v>
      </c>
      <c r="H149" s="21"/>
      <c r="I149" s="31">
        <f t="shared" si="2"/>
        <v>0</v>
      </c>
    </row>
    <row r="150" spans="2:9" ht="15" x14ac:dyDescent="0.2">
      <c r="B150" s="16">
        <f>MAX(B$6:B149)+1</f>
        <v>145</v>
      </c>
      <c r="C150" s="17" t="s">
        <v>256</v>
      </c>
      <c r="D150" s="38" t="s">
        <v>334</v>
      </c>
      <c r="E150" s="18">
        <v>36.020000000000003</v>
      </c>
      <c r="F150" s="19" t="s">
        <v>11</v>
      </c>
      <c r="G150" s="20">
        <v>163</v>
      </c>
      <c r="H150" s="21"/>
      <c r="I150" s="31">
        <f t="shared" si="2"/>
        <v>0</v>
      </c>
    </row>
    <row r="151" spans="2:9" ht="51" x14ac:dyDescent="0.2">
      <c r="B151" s="16">
        <f>MAX(B$6:B150)+1</f>
        <v>146</v>
      </c>
      <c r="C151" s="17" t="s">
        <v>257</v>
      </c>
      <c r="D151" s="38" t="s">
        <v>358</v>
      </c>
      <c r="E151" s="18">
        <v>6.22</v>
      </c>
      <c r="F151" s="19" t="s">
        <v>6</v>
      </c>
      <c r="G151" s="20">
        <v>42</v>
      </c>
      <c r="H151" s="21"/>
      <c r="I151" s="31">
        <f t="shared" si="2"/>
        <v>0</v>
      </c>
    </row>
    <row r="152" spans="2:9" ht="25.5" x14ac:dyDescent="0.2">
      <c r="B152" s="16">
        <f>MAX(B$6:B151)+1</f>
        <v>147</v>
      </c>
      <c r="C152" s="17" t="s">
        <v>258</v>
      </c>
      <c r="D152" s="38" t="s">
        <v>339</v>
      </c>
      <c r="E152" s="18">
        <v>32.15</v>
      </c>
      <c r="F152" s="19" t="s">
        <v>16</v>
      </c>
      <c r="G152" s="20">
        <v>8</v>
      </c>
      <c r="H152" s="21"/>
      <c r="I152" s="31">
        <f t="shared" si="2"/>
        <v>0</v>
      </c>
    </row>
    <row r="153" spans="2:9" ht="15" x14ac:dyDescent="0.2">
      <c r="B153" s="16">
        <f>MAX(B$6:B152)+1</f>
        <v>148</v>
      </c>
      <c r="C153" s="17" t="s">
        <v>259</v>
      </c>
      <c r="D153" s="38" t="s">
        <v>318</v>
      </c>
      <c r="E153" s="18">
        <v>1.52</v>
      </c>
      <c r="F153" s="19" t="s">
        <v>11</v>
      </c>
      <c r="G153" s="20">
        <v>2673.3</v>
      </c>
      <c r="H153" s="21"/>
      <c r="I153" s="31">
        <f t="shared" si="2"/>
        <v>0</v>
      </c>
    </row>
    <row r="154" spans="2:9" ht="63.75" x14ac:dyDescent="0.2">
      <c r="B154" s="16">
        <f>MAX(B$6:B153)+1</f>
        <v>149</v>
      </c>
      <c r="C154" s="17" t="s">
        <v>121</v>
      </c>
      <c r="D154" s="38" t="s">
        <v>411</v>
      </c>
      <c r="E154" s="18">
        <v>1.43</v>
      </c>
      <c r="F154" s="19" t="s">
        <v>12</v>
      </c>
      <c r="G154" s="20">
        <v>1408.25</v>
      </c>
      <c r="H154" s="21"/>
      <c r="I154" s="31">
        <f t="shared" si="2"/>
        <v>0</v>
      </c>
    </row>
    <row r="155" spans="2:9" ht="51" x14ac:dyDescent="0.2">
      <c r="B155" s="16">
        <f>MAX(B$6:B154)+1</f>
        <v>150</v>
      </c>
      <c r="C155" s="17" t="s">
        <v>260</v>
      </c>
      <c r="D155" s="38" t="s">
        <v>385</v>
      </c>
      <c r="E155" s="18">
        <v>106.15</v>
      </c>
      <c r="F155" s="19" t="s">
        <v>1</v>
      </c>
      <c r="G155" s="20">
        <v>0.23</v>
      </c>
      <c r="H155" s="21"/>
      <c r="I155" s="31">
        <f t="shared" si="2"/>
        <v>0</v>
      </c>
    </row>
    <row r="156" spans="2:9" ht="51" x14ac:dyDescent="0.2">
      <c r="B156" s="16">
        <f>MAX(B$6:B155)+1</f>
        <v>151</v>
      </c>
      <c r="C156" s="17" t="s">
        <v>261</v>
      </c>
      <c r="D156" s="38" t="s">
        <v>381</v>
      </c>
      <c r="E156" s="18">
        <v>24.95</v>
      </c>
      <c r="F156" s="19" t="s">
        <v>2</v>
      </c>
      <c r="G156" s="20">
        <v>0.75</v>
      </c>
      <c r="H156" s="21"/>
      <c r="I156" s="31">
        <f t="shared" si="2"/>
        <v>0</v>
      </c>
    </row>
    <row r="157" spans="2:9" ht="38.25" x14ac:dyDescent="0.2">
      <c r="B157" s="16">
        <f>MAX(B$6:B156)+1</f>
        <v>152</v>
      </c>
      <c r="C157" s="17" t="s">
        <v>262</v>
      </c>
      <c r="D157" s="38" t="s">
        <v>361</v>
      </c>
      <c r="E157" s="18">
        <v>23512.86</v>
      </c>
      <c r="F157" s="19" t="s">
        <v>3</v>
      </c>
      <c r="G157" s="20">
        <v>1</v>
      </c>
      <c r="H157" s="21"/>
      <c r="I157" s="31">
        <f t="shared" si="2"/>
        <v>0</v>
      </c>
    </row>
    <row r="158" spans="2:9" ht="63.75" x14ac:dyDescent="0.2">
      <c r="B158" s="16">
        <f>MAX(B$6:B157)+1</f>
        <v>153</v>
      </c>
      <c r="C158" s="17" t="s">
        <v>48</v>
      </c>
      <c r="D158" s="38" t="s">
        <v>428</v>
      </c>
      <c r="E158" s="18">
        <v>1605.17</v>
      </c>
      <c r="F158" s="19" t="s">
        <v>50</v>
      </c>
      <c r="G158" s="20">
        <v>1</v>
      </c>
      <c r="H158" s="21"/>
      <c r="I158" s="31">
        <f t="shared" si="2"/>
        <v>0</v>
      </c>
    </row>
    <row r="159" spans="2:9" ht="165.75" x14ac:dyDescent="0.2">
      <c r="B159" s="16">
        <f>MAX(B$6:B158)+1</f>
        <v>154</v>
      </c>
      <c r="C159" s="17" t="s">
        <v>17</v>
      </c>
      <c r="D159" s="38" t="s">
        <v>478</v>
      </c>
      <c r="E159" s="18">
        <v>2831.03</v>
      </c>
      <c r="F159" s="19" t="s">
        <v>50</v>
      </c>
      <c r="G159" s="20">
        <v>1</v>
      </c>
      <c r="H159" s="21"/>
      <c r="I159" s="31">
        <f t="shared" si="2"/>
        <v>0</v>
      </c>
    </row>
    <row r="160" spans="2:9" ht="127.5" x14ac:dyDescent="0.2">
      <c r="B160" s="16">
        <f>MAX(B$6:B159)+1</f>
        <v>155</v>
      </c>
      <c r="C160" s="17" t="s">
        <v>18</v>
      </c>
      <c r="D160" s="38" t="s">
        <v>462</v>
      </c>
      <c r="E160" s="18">
        <v>75473.06</v>
      </c>
      <c r="F160" s="19" t="s">
        <v>50</v>
      </c>
      <c r="G160" s="20">
        <v>1</v>
      </c>
      <c r="H160" s="21"/>
      <c r="I160" s="31">
        <f t="shared" si="2"/>
        <v>0</v>
      </c>
    </row>
    <row r="161" spans="2:9" ht="153" x14ac:dyDescent="0.2">
      <c r="B161" s="16">
        <f>MAX(B$6:B160)+1</f>
        <v>156</v>
      </c>
      <c r="C161" s="17" t="s">
        <v>72</v>
      </c>
      <c r="D161" s="38" t="s">
        <v>479</v>
      </c>
      <c r="E161" s="18">
        <v>13100.31</v>
      </c>
      <c r="F161" s="19" t="s">
        <v>50</v>
      </c>
      <c r="G161" s="20">
        <v>1</v>
      </c>
      <c r="H161" s="21"/>
      <c r="I161" s="31">
        <f t="shared" si="2"/>
        <v>0</v>
      </c>
    </row>
    <row r="162" spans="2:9" ht="89.25" x14ac:dyDescent="0.2">
      <c r="B162" s="16">
        <f>MAX(B$6:B161)+1</f>
        <v>157</v>
      </c>
      <c r="C162" s="17" t="s">
        <v>73</v>
      </c>
      <c r="D162" s="38" t="s">
        <v>439</v>
      </c>
      <c r="E162" s="18">
        <v>11835.31</v>
      </c>
      <c r="F162" s="19" t="s">
        <v>50</v>
      </c>
      <c r="G162" s="20">
        <v>1</v>
      </c>
      <c r="H162" s="21"/>
      <c r="I162" s="31">
        <f t="shared" si="2"/>
        <v>0</v>
      </c>
    </row>
    <row r="163" spans="2:9" ht="89.25" x14ac:dyDescent="0.2">
      <c r="B163" s="16">
        <f>MAX(B$6:B162)+1</f>
        <v>158</v>
      </c>
      <c r="C163" s="17" t="s">
        <v>74</v>
      </c>
      <c r="D163" s="38" t="s">
        <v>440</v>
      </c>
      <c r="E163" s="18">
        <v>20331.080000000002</v>
      </c>
      <c r="F163" s="19" t="s">
        <v>50</v>
      </c>
      <c r="G163" s="20">
        <v>1</v>
      </c>
      <c r="H163" s="21"/>
      <c r="I163" s="31">
        <f t="shared" si="2"/>
        <v>0</v>
      </c>
    </row>
    <row r="164" spans="2:9" ht="114.75" x14ac:dyDescent="0.2">
      <c r="B164" s="16">
        <f>MAX(B$6:B163)+1</f>
        <v>159</v>
      </c>
      <c r="C164" s="17" t="s">
        <v>52</v>
      </c>
      <c r="D164" s="38" t="s">
        <v>460</v>
      </c>
      <c r="E164" s="18">
        <v>11835.31</v>
      </c>
      <c r="F164" s="19" t="s">
        <v>50</v>
      </c>
      <c r="G164" s="20">
        <v>1</v>
      </c>
      <c r="H164" s="21"/>
      <c r="I164" s="31">
        <f t="shared" si="2"/>
        <v>0</v>
      </c>
    </row>
    <row r="165" spans="2:9" ht="89.25" x14ac:dyDescent="0.2">
      <c r="B165" s="16">
        <f>MAX(B$6:B164)+1</f>
        <v>160</v>
      </c>
      <c r="C165" s="17" t="s">
        <v>67</v>
      </c>
      <c r="D165" s="38" t="s">
        <v>435</v>
      </c>
      <c r="E165" s="18">
        <v>12666.42</v>
      </c>
      <c r="F165" s="19" t="s">
        <v>50</v>
      </c>
      <c r="G165" s="20">
        <v>1</v>
      </c>
      <c r="H165" s="21"/>
      <c r="I165" s="31">
        <f t="shared" si="2"/>
        <v>0</v>
      </c>
    </row>
    <row r="166" spans="2:9" ht="89.25" x14ac:dyDescent="0.2">
      <c r="B166" s="16">
        <f>MAX(B$6:B165)+1</f>
        <v>161</v>
      </c>
      <c r="C166" s="17" t="s">
        <v>75</v>
      </c>
      <c r="D166" s="38" t="s">
        <v>450</v>
      </c>
      <c r="E166" s="18">
        <v>29384.23</v>
      </c>
      <c r="F166" s="19" t="s">
        <v>50</v>
      </c>
      <c r="G166" s="20">
        <v>1</v>
      </c>
      <c r="H166" s="21"/>
      <c r="I166" s="31">
        <f t="shared" si="2"/>
        <v>0</v>
      </c>
    </row>
    <row r="167" spans="2:9" ht="89.25" x14ac:dyDescent="0.2">
      <c r="B167" s="16">
        <f>MAX(B$6:B166)+1</f>
        <v>162</v>
      </c>
      <c r="C167" s="17" t="s">
        <v>76</v>
      </c>
      <c r="D167" s="38" t="s">
        <v>448</v>
      </c>
      <c r="E167" s="18">
        <v>14692.12</v>
      </c>
      <c r="F167" s="19" t="s">
        <v>50</v>
      </c>
      <c r="G167" s="20">
        <v>1</v>
      </c>
      <c r="H167" s="21"/>
      <c r="I167" s="31">
        <f t="shared" si="2"/>
        <v>0</v>
      </c>
    </row>
    <row r="168" spans="2:9" ht="51" x14ac:dyDescent="0.2">
      <c r="B168" s="16">
        <f>MAX(B$6:B167)+1</f>
        <v>163</v>
      </c>
      <c r="C168" s="17" t="s">
        <v>53</v>
      </c>
      <c r="D168" s="38" t="s">
        <v>386</v>
      </c>
      <c r="E168" s="18">
        <v>1334.58</v>
      </c>
      <c r="F168" s="19" t="s">
        <v>51</v>
      </c>
      <c r="G168" s="20">
        <v>2</v>
      </c>
      <c r="H168" s="21"/>
      <c r="I168" s="31">
        <f t="shared" si="2"/>
        <v>0</v>
      </c>
    </row>
    <row r="169" spans="2:9" ht="114.75" x14ac:dyDescent="0.2">
      <c r="B169" s="16">
        <f>MAX(B$6:B168)+1</f>
        <v>164</v>
      </c>
      <c r="C169" s="17" t="s">
        <v>68</v>
      </c>
      <c r="D169" s="38" t="s">
        <v>459</v>
      </c>
      <c r="E169" s="18">
        <v>3484.51</v>
      </c>
      <c r="F169" s="19" t="s">
        <v>50</v>
      </c>
      <c r="G169" s="20">
        <v>1</v>
      </c>
      <c r="H169" s="21"/>
      <c r="I169" s="31">
        <f t="shared" si="2"/>
        <v>0</v>
      </c>
    </row>
    <row r="170" spans="2:9" ht="178.5" x14ac:dyDescent="0.2">
      <c r="B170" s="16">
        <f>MAX(B$6:B169)+1</f>
        <v>165</v>
      </c>
      <c r="C170" s="17" t="s">
        <v>19</v>
      </c>
      <c r="D170" s="38" t="s">
        <v>468</v>
      </c>
      <c r="E170" s="18">
        <v>15000</v>
      </c>
      <c r="F170" s="19" t="s">
        <v>50</v>
      </c>
      <c r="G170" s="20">
        <v>1</v>
      </c>
      <c r="H170" s="21"/>
      <c r="I170" s="31">
        <f t="shared" si="2"/>
        <v>0</v>
      </c>
    </row>
    <row r="171" spans="2:9" ht="357" x14ac:dyDescent="0.2">
      <c r="B171" s="16">
        <f>MAX(B$6:B170)+1</f>
        <v>166</v>
      </c>
      <c r="C171" s="17" t="s">
        <v>69</v>
      </c>
      <c r="D171" s="38" t="s">
        <v>496</v>
      </c>
      <c r="E171" s="18">
        <v>25829.01</v>
      </c>
      <c r="F171" s="19" t="s">
        <v>50</v>
      </c>
      <c r="G171" s="20">
        <v>1</v>
      </c>
      <c r="H171" s="21"/>
      <c r="I171" s="31">
        <f t="shared" si="2"/>
        <v>0</v>
      </c>
    </row>
    <row r="172" spans="2:9" ht="165.75" x14ac:dyDescent="0.2">
      <c r="B172" s="16">
        <f>MAX(B$6:B171)+1</f>
        <v>167</v>
      </c>
      <c r="C172" s="17" t="s">
        <v>122</v>
      </c>
      <c r="D172" s="38" t="s">
        <v>481</v>
      </c>
      <c r="E172" s="18">
        <v>3466.16</v>
      </c>
      <c r="F172" s="19" t="s">
        <v>50</v>
      </c>
      <c r="G172" s="20">
        <v>1</v>
      </c>
      <c r="H172" s="21"/>
      <c r="I172" s="31">
        <f t="shared" si="2"/>
        <v>0</v>
      </c>
    </row>
    <row r="173" spans="2:9" ht="165.75" x14ac:dyDescent="0.2">
      <c r="B173" s="16">
        <f>MAX(B$6:B172)+1</f>
        <v>168</v>
      </c>
      <c r="C173" s="17" t="s">
        <v>123</v>
      </c>
      <c r="D173" s="38" t="s">
        <v>482</v>
      </c>
      <c r="E173" s="18">
        <v>2423.44</v>
      </c>
      <c r="F173" s="19" t="s">
        <v>50</v>
      </c>
      <c r="G173" s="20">
        <v>4</v>
      </c>
      <c r="H173" s="21"/>
      <c r="I173" s="31">
        <f t="shared" si="2"/>
        <v>0</v>
      </c>
    </row>
    <row r="174" spans="2:9" ht="76.5" x14ac:dyDescent="0.2">
      <c r="B174" s="16">
        <f>MAX(B$6:B173)+1</f>
        <v>169</v>
      </c>
      <c r="C174" s="17" t="s">
        <v>77</v>
      </c>
      <c r="D174" s="38" t="s">
        <v>416</v>
      </c>
      <c r="E174" s="18">
        <v>1554.05</v>
      </c>
      <c r="F174" s="19" t="s">
        <v>51</v>
      </c>
      <c r="G174" s="20">
        <v>2</v>
      </c>
      <c r="H174" s="21"/>
      <c r="I174" s="31">
        <f t="shared" si="2"/>
        <v>0</v>
      </c>
    </row>
    <row r="175" spans="2:9" ht="76.5" x14ac:dyDescent="0.2">
      <c r="B175" s="16">
        <f>MAX(B$6:B174)+1</f>
        <v>170</v>
      </c>
      <c r="C175" s="17" t="s">
        <v>78</v>
      </c>
      <c r="D175" s="38" t="s">
        <v>417</v>
      </c>
      <c r="E175" s="18">
        <v>1619.83</v>
      </c>
      <c r="F175" s="19" t="s">
        <v>51</v>
      </c>
      <c r="G175" s="20">
        <v>2</v>
      </c>
      <c r="H175" s="21"/>
      <c r="I175" s="31">
        <f t="shared" si="2"/>
        <v>0</v>
      </c>
    </row>
    <row r="176" spans="2:9" ht="63.75" x14ac:dyDescent="0.2">
      <c r="B176" s="16">
        <f>MAX(B$6:B175)+1</f>
        <v>171</v>
      </c>
      <c r="C176" s="17" t="s">
        <v>79</v>
      </c>
      <c r="D176" s="38" t="s">
        <v>414</v>
      </c>
      <c r="E176" s="18">
        <v>1687.64</v>
      </c>
      <c r="F176" s="19" t="s">
        <v>51</v>
      </c>
      <c r="G176" s="20">
        <v>3</v>
      </c>
      <c r="H176" s="21"/>
      <c r="I176" s="31">
        <f t="shared" si="2"/>
        <v>0</v>
      </c>
    </row>
    <row r="177" spans="2:9" ht="63.75" x14ac:dyDescent="0.2">
      <c r="B177" s="16">
        <f>MAX(B$6:B176)+1</f>
        <v>172</v>
      </c>
      <c r="C177" s="17" t="s">
        <v>124</v>
      </c>
      <c r="D177" s="38" t="s">
        <v>415</v>
      </c>
      <c r="E177" s="18">
        <v>1940.76</v>
      </c>
      <c r="F177" s="19" t="s">
        <v>51</v>
      </c>
      <c r="G177" s="20">
        <v>2</v>
      </c>
      <c r="H177" s="21"/>
      <c r="I177" s="31">
        <f t="shared" si="2"/>
        <v>0</v>
      </c>
    </row>
    <row r="178" spans="2:9" ht="165.75" x14ac:dyDescent="0.2">
      <c r="B178" s="16">
        <f>MAX(B$6:B177)+1</f>
        <v>173</v>
      </c>
      <c r="C178" s="17" t="s">
        <v>54</v>
      </c>
      <c r="D178" s="38" t="s">
        <v>457</v>
      </c>
      <c r="E178" s="18">
        <v>582.53</v>
      </c>
      <c r="F178" s="19" t="s">
        <v>50</v>
      </c>
      <c r="G178" s="20">
        <v>4</v>
      </c>
      <c r="H178" s="21"/>
      <c r="I178" s="31">
        <f t="shared" si="2"/>
        <v>0</v>
      </c>
    </row>
    <row r="179" spans="2:9" ht="51" x14ac:dyDescent="0.2">
      <c r="B179" s="16">
        <f>MAX(B$6:B178)+1</f>
        <v>174</v>
      </c>
      <c r="C179" s="17" t="s">
        <v>125</v>
      </c>
      <c r="D179" s="38" t="s">
        <v>389</v>
      </c>
      <c r="E179" s="18">
        <v>844.39</v>
      </c>
      <c r="F179" s="19" t="s">
        <v>50</v>
      </c>
      <c r="G179" s="20">
        <v>5</v>
      </c>
      <c r="H179" s="21"/>
      <c r="I179" s="31">
        <f t="shared" si="2"/>
        <v>0</v>
      </c>
    </row>
    <row r="180" spans="2:9" ht="76.5" x14ac:dyDescent="0.2">
      <c r="B180" s="16">
        <f>MAX(B$6:B179)+1</f>
        <v>175</v>
      </c>
      <c r="C180" s="17" t="s">
        <v>80</v>
      </c>
      <c r="D180" s="38" t="s">
        <v>420</v>
      </c>
      <c r="E180" s="18">
        <v>1683.72</v>
      </c>
      <c r="F180" s="19" t="s">
        <v>50</v>
      </c>
      <c r="G180" s="20">
        <v>2</v>
      </c>
      <c r="H180" s="21"/>
      <c r="I180" s="31">
        <f t="shared" si="2"/>
        <v>0</v>
      </c>
    </row>
    <row r="181" spans="2:9" ht="216.75" x14ac:dyDescent="0.2">
      <c r="B181" s="16">
        <f>MAX(B$6:B180)+1</f>
        <v>176</v>
      </c>
      <c r="C181" s="17" t="s">
        <v>20</v>
      </c>
      <c r="D181" s="38" t="s">
        <v>493</v>
      </c>
      <c r="E181" s="18">
        <v>173691.46</v>
      </c>
      <c r="F181" s="19" t="s">
        <v>50</v>
      </c>
      <c r="G181" s="20">
        <v>1</v>
      </c>
      <c r="H181" s="21"/>
      <c r="I181" s="31">
        <f t="shared" si="2"/>
        <v>0</v>
      </c>
    </row>
    <row r="182" spans="2:9" ht="409.5" x14ac:dyDescent="0.2">
      <c r="B182" s="16">
        <f>MAX(B$6:B181)+1</f>
        <v>177</v>
      </c>
      <c r="C182" s="17" t="s">
        <v>21</v>
      </c>
      <c r="D182" s="38" t="s">
        <v>497</v>
      </c>
      <c r="E182" s="18">
        <v>296189.12</v>
      </c>
      <c r="F182" s="19" t="s">
        <v>50</v>
      </c>
      <c r="G182" s="20">
        <v>1</v>
      </c>
      <c r="H182" s="21"/>
      <c r="I182" s="31">
        <f t="shared" si="2"/>
        <v>0</v>
      </c>
    </row>
    <row r="183" spans="2:9" ht="267.75" x14ac:dyDescent="0.2">
      <c r="B183" s="16">
        <f>MAX(B$6:B182)+1</f>
        <v>178</v>
      </c>
      <c r="C183" s="17" t="s">
        <v>81</v>
      </c>
      <c r="D183" s="38" t="s">
        <v>472</v>
      </c>
      <c r="E183" s="18">
        <v>3685.58</v>
      </c>
      <c r="F183" s="19" t="s">
        <v>51</v>
      </c>
      <c r="G183" s="20">
        <v>1</v>
      </c>
      <c r="H183" s="21"/>
      <c r="I183" s="31">
        <f t="shared" si="2"/>
        <v>0</v>
      </c>
    </row>
    <row r="184" spans="2:9" ht="409.5" x14ac:dyDescent="0.2">
      <c r="B184" s="16">
        <f>MAX(B$6:B183)+1</f>
        <v>179</v>
      </c>
      <c r="C184" s="17" t="s">
        <v>82</v>
      </c>
      <c r="D184" s="38" t="s">
        <v>502</v>
      </c>
      <c r="E184" s="18">
        <v>160666.41</v>
      </c>
      <c r="F184" s="19" t="s">
        <v>50</v>
      </c>
      <c r="G184" s="20">
        <v>1</v>
      </c>
      <c r="H184" s="21"/>
      <c r="I184" s="31">
        <f t="shared" si="2"/>
        <v>0</v>
      </c>
    </row>
    <row r="185" spans="2:9" ht="114.75" x14ac:dyDescent="0.2">
      <c r="B185" s="16">
        <f>MAX(B$6:B184)+1</f>
        <v>180</v>
      </c>
      <c r="C185" s="17" t="s">
        <v>83</v>
      </c>
      <c r="D185" s="38" t="s">
        <v>458</v>
      </c>
      <c r="E185" s="18">
        <v>11965.66</v>
      </c>
      <c r="F185" s="19" t="s">
        <v>50</v>
      </c>
      <c r="G185" s="20">
        <v>1</v>
      </c>
      <c r="H185" s="21"/>
      <c r="I185" s="31">
        <f t="shared" si="2"/>
        <v>0</v>
      </c>
    </row>
    <row r="186" spans="2:9" ht="63.75" x14ac:dyDescent="0.2">
      <c r="B186" s="16">
        <f>MAX(B$6:B185)+1</f>
        <v>181</v>
      </c>
      <c r="C186" s="17" t="s">
        <v>84</v>
      </c>
      <c r="D186" s="38" t="s">
        <v>402</v>
      </c>
      <c r="E186" s="18">
        <v>2215.65</v>
      </c>
      <c r="F186" s="19" t="s">
        <v>51</v>
      </c>
      <c r="G186" s="20">
        <v>1</v>
      </c>
      <c r="H186" s="21"/>
      <c r="I186" s="31">
        <f t="shared" si="2"/>
        <v>0</v>
      </c>
    </row>
    <row r="187" spans="2:9" ht="76.5" x14ac:dyDescent="0.2">
      <c r="B187" s="16">
        <f>MAX(B$6:B186)+1</f>
        <v>182</v>
      </c>
      <c r="C187" s="17" t="s">
        <v>85</v>
      </c>
      <c r="D187" s="38" t="s">
        <v>470</v>
      </c>
      <c r="E187" s="18">
        <v>2645.75</v>
      </c>
      <c r="F187" s="19" t="s">
        <v>51</v>
      </c>
      <c r="G187" s="20">
        <v>1</v>
      </c>
      <c r="H187" s="21"/>
      <c r="I187" s="31">
        <f t="shared" si="2"/>
        <v>0</v>
      </c>
    </row>
    <row r="188" spans="2:9" ht="76.5" x14ac:dyDescent="0.2">
      <c r="B188" s="16">
        <f>MAX(B$6:B187)+1</f>
        <v>183</v>
      </c>
      <c r="C188" s="17" t="s">
        <v>86</v>
      </c>
      <c r="D188" s="38" t="s">
        <v>471</v>
      </c>
      <c r="E188" s="18">
        <v>2699.51</v>
      </c>
      <c r="F188" s="19" t="s">
        <v>51</v>
      </c>
      <c r="G188" s="20">
        <v>1</v>
      </c>
      <c r="H188" s="21"/>
      <c r="I188" s="31">
        <f t="shared" si="2"/>
        <v>0</v>
      </c>
    </row>
    <row r="189" spans="2:9" ht="76.5" x14ac:dyDescent="0.2">
      <c r="B189" s="16">
        <f>MAX(B$6:B188)+1</f>
        <v>184</v>
      </c>
      <c r="C189" s="17" t="s">
        <v>87</v>
      </c>
      <c r="D189" s="38" t="s">
        <v>474</v>
      </c>
      <c r="E189" s="18">
        <v>3559.71</v>
      </c>
      <c r="F189" s="19" t="s">
        <v>51</v>
      </c>
      <c r="G189" s="20">
        <v>1</v>
      </c>
      <c r="H189" s="21"/>
      <c r="I189" s="31">
        <f t="shared" si="2"/>
        <v>0</v>
      </c>
    </row>
    <row r="190" spans="2:9" ht="51" x14ac:dyDescent="0.2">
      <c r="B190" s="16">
        <f>MAX(B$6:B189)+1</f>
        <v>185</v>
      </c>
      <c r="C190" s="17" t="s">
        <v>88</v>
      </c>
      <c r="D190" s="38" t="s">
        <v>393</v>
      </c>
      <c r="E190" s="18">
        <v>1950</v>
      </c>
      <c r="F190" s="19" t="s">
        <v>51</v>
      </c>
      <c r="G190" s="20">
        <v>1</v>
      </c>
      <c r="H190" s="21"/>
      <c r="I190" s="31">
        <f t="shared" si="2"/>
        <v>0</v>
      </c>
    </row>
    <row r="191" spans="2:9" ht="102" x14ac:dyDescent="0.2">
      <c r="B191" s="16">
        <f>MAX(B$6:B190)+1</f>
        <v>186</v>
      </c>
      <c r="C191" s="17" t="s">
        <v>89</v>
      </c>
      <c r="D191" s="38" t="s">
        <v>489</v>
      </c>
      <c r="E191" s="18">
        <v>3989.81</v>
      </c>
      <c r="F191" s="19" t="s">
        <v>50</v>
      </c>
      <c r="G191" s="20">
        <v>2</v>
      </c>
      <c r="H191" s="21"/>
      <c r="I191" s="31">
        <f t="shared" si="2"/>
        <v>0</v>
      </c>
    </row>
    <row r="192" spans="2:9" ht="204" x14ac:dyDescent="0.2">
      <c r="B192" s="16">
        <f>MAX(B$6:B191)+1</f>
        <v>187</v>
      </c>
      <c r="C192" s="17" t="s">
        <v>22</v>
      </c>
      <c r="D192" s="38" t="s">
        <v>490</v>
      </c>
      <c r="E192" s="18">
        <v>17801.71</v>
      </c>
      <c r="F192" s="19" t="s">
        <v>50</v>
      </c>
      <c r="G192" s="20">
        <v>1</v>
      </c>
      <c r="H192" s="21"/>
      <c r="I192" s="31">
        <f t="shared" si="2"/>
        <v>0</v>
      </c>
    </row>
    <row r="193" spans="2:9" ht="102" x14ac:dyDescent="0.2">
      <c r="B193" s="16">
        <f>MAX(B$6:B192)+1</f>
        <v>188</v>
      </c>
      <c r="C193" s="17" t="s">
        <v>23</v>
      </c>
      <c r="D193" s="38" t="s">
        <v>443</v>
      </c>
      <c r="E193" s="18">
        <v>16255.63</v>
      </c>
      <c r="F193" s="19" t="s">
        <v>50</v>
      </c>
      <c r="G193" s="20">
        <v>1</v>
      </c>
      <c r="H193" s="21"/>
      <c r="I193" s="31">
        <f t="shared" si="2"/>
        <v>0</v>
      </c>
    </row>
    <row r="194" spans="2:9" ht="89.25" x14ac:dyDescent="0.2">
      <c r="B194" s="16">
        <f>MAX(B$6:B193)+1</f>
        <v>189</v>
      </c>
      <c r="C194" s="17" t="s">
        <v>24</v>
      </c>
      <c r="D194" s="38" t="s">
        <v>469</v>
      </c>
      <c r="E194" s="18">
        <v>2781.14</v>
      </c>
      <c r="F194" s="19" t="s">
        <v>51</v>
      </c>
      <c r="G194" s="20">
        <v>4</v>
      </c>
      <c r="H194" s="21"/>
      <c r="I194" s="31">
        <f t="shared" si="2"/>
        <v>0</v>
      </c>
    </row>
    <row r="195" spans="2:9" ht="267.75" x14ac:dyDescent="0.2">
      <c r="B195" s="16">
        <f>MAX(B$6:B194)+1</f>
        <v>190</v>
      </c>
      <c r="C195" s="17" t="s">
        <v>126</v>
      </c>
      <c r="D195" s="38" t="s">
        <v>486</v>
      </c>
      <c r="E195" s="18">
        <v>1807.21</v>
      </c>
      <c r="F195" s="19" t="s">
        <v>51</v>
      </c>
      <c r="G195" s="20">
        <v>4</v>
      </c>
      <c r="H195" s="21"/>
      <c r="I195" s="31">
        <f t="shared" si="2"/>
        <v>0</v>
      </c>
    </row>
    <row r="196" spans="2:9" ht="293.25" x14ac:dyDescent="0.2">
      <c r="B196" s="16">
        <f>MAX(B$6:B195)+1</f>
        <v>191</v>
      </c>
      <c r="C196" s="17" t="s">
        <v>90</v>
      </c>
      <c r="D196" s="38" t="s">
        <v>487</v>
      </c>
      <c r="E196" s="18">
        <v>1897.16</v>
      </c>
      <c r="F196" s="19" t="s">
        <v>51</v>
      </c>
      <c r="G196" s="20">
        <v>1</v>
      </c>
      <c r="H196" s="21"/>
      <c r="I196" s="31">
        <f t="shared" si="2"/>
        <v>0</v>
      </c>
    </row>
    <row r="197" spans="2:9" ht="255" x14ac:dyDescent="0.2">
      <c r="B197" s="16">
        <f>MAX(B$6:B196)+1</f>
        <v>192</v>
      </c>
      <c r="C197" s="17" t="s">
        <v>91</v>
      </c>
      <c r="D197" s="38" t="s">
        <v>484</v>
      </c>
      <c r="E197" s="18">
        <v>1959.01</v>
      </c>
      <c r="F197" s="19" t="s">
        <v>51</v>
      </c>
      <c r="G197" s="20">
        <v>4</v>
      </c>
      <c r="H197" s="21"/>
      <c r="I197" s="31">
        <f t="shared" si="2"/>
        <v>0</v>
      </c>
    </row>
    <row r="198" spans="2:9" ht="280.5" x14ac:dyDescent="0.2">
      <c r="B198" s="16">
        <f>MAX(B$6:B197)+1</f>
        <v>193</v>
      </c>
      <c r="C198" s="17" t="s">
        <v>92</v>
      </c>
      <c r="D198" s="38" t="s">
        <v>488</v>
      </c>
      <c r="E198" s="18">
        <v>2249.12</v>
      </c>
      <c r="F198" s="19" t="s">
        <v>51</v>
      </c>
      <c r="G198" s="20">
        <v>1</v>
      </c>
      <c r="H198" s="21"/>
      <c r="I198" s="31">
        <f t="shared" si="2"/>
        <v>0</v>
      </c>
    </row>
    <row r="199" spans="2:9" ht="63.75" x14ac:dyDescent="0.2">
      <c r="B199" s="16">
        <f>MAX(B$6:B198)+1</f>
        <v>194</v>
      </c>
      <c r="C199" s="17" t="s">
        <v>93</v>
      </c>
      <c r="D199" s="38" t="s">
        <v>413</v>
      </c>
      <c r="E199" s="18">
        <v>93.1</v>
      </c>
      <c r="F199" s="19" t="s">
        <v>51</v>
      </c>
      <c r="G199" s="20">
        <v>2</v>
      </c>
      <c r="H199" s="21"/>
      <c r="I199" s="31">
        <f t="shared" ref="I199:I245" si="3">ROUND(G199*H199,2)</f>
        <v>0</v>
      </c>
    </row>
    <row r="200" spans="2:9" ht="102" x14ac:dyDescent="0.2">
      <c r="B200" s="16">
        <f>MAX(B$6:B199)+1</f>
        <v>195</v>
      </c>
      <c r="C200" s="17" t="s">
        <v>94</v>
      </c>
      <c r="D200" s="38" t="s">
        <v>418</v>
      </c>
      <c r="E200" s="18">
        <v>2</v>
      </c>
      <c r="F200" s="19" t="s">
        <v>9</v>
      </c>
      <c r="G200" s="20">
        <v>101.26</v>
      </c>
      <c r="H200" s="21"/>
      <c r="I200" s="31">
        <f t="shared" si="3"/>
        <v>0</v>
      </c>
    </row>
    <row r="201" spans="2:9" ht="102" x14ac:dyDescent="0.2">
      <c r="B201" s="16">
        <f>MAX(B$6:B200)+1</f>
        <v>196</v>
      </c>
      <c r="C201" s="17" t="s">
        <v>95</v>
      </c>
      <c r="D201" s="38" t="s">
        <v>419</v>
      </c>
      <c r="E201" s="18">
        <v>2.5</v>
      </c>
      <c r="F201" s="19" t="s">
        <v>9</v>
      </c>
      <c r="G201" s="20">
        <v>105</v>
      </c>
      <c r="H201" s="21"/>
      <c r="I201" s="31">
        <f t="shared" si="3"/>
        <v>0</v>
      </c>
    </row>
    <row r="202" spans="2:9" ht="51" x14ac:dyDescent="0.2">
      <c r="B202" s="16">
        <f>MAX(B$6:B201)+1</f>
        <v>197</v>
      </c>
      <c r="C202" s="17" t="s">
        <v>96</v>
      </c>
      <c r="D202" s="38" t="s">
        <v>384</v>
      </c>
      <c r="E202" s="18">
        <v>37.69</v>
      </c>
      <c r="F202" s="19" t="s">
        <v>3</v>
      </c>
      <c r="G202" s="20">
        <v>24</v>
      </c>
      <c r="H202" s="21"/>
      <c r="I202" s="31">
        <f t="shared" si="3"/>
        <v>0</v>
      </c>
    </row>
    <row r="203" spans="2:9" ht="51" x14ac:dyDescent="0.2">
      <c r="B203" s="16">
        <f>MAX(B$6:B202)+1</f>
        <v>198</v>
      </c>
      <c r="C203" s="17" t="s">
        <v>97</v>
      </c>
      <c r="D203" s="38" t="s">
        <v>380</v>
      </c>
      <c r="E203" s="18">
        <v>48.34</v>
      </c>
      <c r="F203" s="19" t="s">
        <v>3</v>
      </c>
      <c r="G203" s="20">
        <v>27</v>
      </c>
      <c r="H203" s="21"/>
      <c r="I203" s="31">
        <f t="shared" si="3"/>
        <v>0</v>
      </c>
    </row>
    <row r="204" spans="2:9" ht="51" x14ac:dyDescent="0.2">
      <c r="B204" s="16">
        <f>MAX(B$6:B203)+1</f>
        <v>199</v>
      </c>
      <c r="C204" s="17" t="s">
        <v>98</v>
      </c>
      <c r="D204" s="38" t="s">
        <v>376</v>
      </c>
      <c r="E204" s="18">
        <v>53.28</v>
      </c>
      <c r="F204" s="19" t="s">
        <v>3</v>
      </c>
      <c r="G204" s="20">
        <v>18</v>
      </c>
      <c r="H204" s="21"/>
      <c r="I204" s="31">
        <f t="shared" si="3"/>
        <v>0</v>
      </c>
    </row>
    <row r="205" spans="2:9" ht="51" x14ac:dyDescent="0.2">
      <c r="B205" s="16">
        <f>MAX(B$6:B204)+1</f>
        <v>200</v>
      </c>
      <c r="C205" s="17" t="s">
        <v>99</v>
      </c>
      <c r="D205" s="38" t="s">
        <v>377</v>
      </c>
      <c r="E205" s="18">
        <v>63.91</v>
      </c>
      <c r="F205" s="19" t="s">
        <v>3</v>
      </c>
      <c r="G205" s="20">
        <v>21</v>
      </c>
      <c r="H205" s="21"/>
      <c r="I205" s="31">
        <f t="shared" si="3"/>
        <v>0</v>
      </c>
    </row>
    <row r="206" spans="2:9" ht="51" x14ac:dyDescent="0.2">
      <c r="B206" s="16">
        <f>MAX(B$6:B205)+1</f>
        <v>201</v>
      </c>
      <c r="C206" s="17" t="s">
        <v>100</v>
      </c>
      <c r="D206" s="38" t="s">
        <v>378</v>
      </c>
      <c r="E206" s="18">
        <v>74.650000000000006</v>
      </c>
      <c r="F206" s="19" t="s">
        <v>3</v>
      </c>
      <c r="G206" s="20">
        <v>14</v>
      </c>
      <c r="H206" s="21"/>
      <c r="I206" s="31">
        <f t="shared" si="3"/>
        <v>0</v>
      </c>
    </row>
    <row r="207" spans="2:9" ht="51" x14ac:dyDescent="0.2">
      <c r="B207" s="16">
        <f>MAX(B$6:B206)+1</f>
        <v>202</v>
      </c>
      <c r="C207" s="17" t="s">
        <v>101</v>
      </c>
      <c r="D207" s="38" t="s">
        <v>379</v>
      </c>
      <c r="E207" s="18">
        <v>106.85</v>
      </c>
      <c r="F207" s="19" t="s">
        <v>3</v>
      </c>
      <c r="G207" s="20">
        <v>6</v>
      </c>
      <c r="H207" s="21"/>
      <c r="I207" s="31">
        <f t="shared" si="3"/>
        <v>0</v>
      </c>
    </row>
    <row r="208" spans="2:9" ht="51" x14ac:dyDescent="0.2">
      <c r="B208" s="16">
        <f>MAX(B$6:B207)+1</f>
        <v>203</v>
      </c>
      <c r="C208" s="17" t="s">
        <v>102</v>
      </c>
      <c r="D208" s="38" t="s">
        <v>382</v>
      </c>
      <c r="E208" s="18">
        <v>130.44</v>
      </c>
      <c r="F208" s="19" t="s">
        <v>3</v>
      </c>
      <c r="G208" s="20">
        <v>10</v>
      </c>
      <c r="H208" s="21"/>
      <c r="I208" s="31">
        <f t="shared" si="3"/>
        <v>0</v>
      </c>
    </row>
    <row r="209" spans="2:9" ht="51" x14ac:dyDescent="0.2">
      <c r="B209" s="16">
        <f>MAX(B$6:B208)+1</f>
        <v>204</v>
      </c>
      <c r="C209" s="17" t="s">
        <v>103</v>
      </c>
      <c r="D209" s="38" t="s">
        <v>383</v>
      </c>
      <c r="E209" s="18">
        <v>206.02</v>
      </c>
      <c r="F209" s="19" t="s">
        <v>3</v>
      </c>
      <c r="G209" s="20">
        <v>1</v>
      </c>
      <c r="H209" s="21"/>
      <c r="I209" s="31">
        <f t="shared" si="3"/>
        <v>0</v>
      </c>
    </row>
    <row r="210" spans="2:9" ht="38.25" x14ac:dyDescent="0.2">
      <c r="B210" s="16">
        <f>MAX(B$6:B209)+1</f>
        <v>205</v>
      </c>
      <c r="C210" s="17" t="s">
        <v>55</v>
      </c>
      <c r="D210" s="38" t="s">
        <v>352</v>
      </c>
      <c r="E210" s="18">
        <v>348.16</v>
      </c>
      <c r="F210" s="19" t="s">
        <v>16</v>
      </c>
      <c r="G210" s="20">
        <v>6</v>
      </c>
      <c r="H210" s="21"/>
      <c r="I210" s="31">
        <f t="shared" si="3"/>
        <v>0</v>
      </c>
    </row>
    <row r="211" spans="2:9" ht="178.5" x14ac:dyDescent="0.2">
      <c r="B211" s="16">
        <f>MAX(B$6:B210)+1</f>
        <v>206</v>
      </c>
      <c r="C211" s="17" t="s">
        <v>104</v>
      </c>
      <c r="D211" s="38" t="s">
        <v>422</v>
      </c>
      <c r="E211" s="18">
        <v>2189.85</v>
      </c>
      <c r="F211" s="19" t="s">
        <v>50</v>
      </c>
      <c r="G211" s="20">
        <v>1</v>
      </c>
      <c r="H211" s="21"/>
      <c r="I211" s="31">
        <f t="shared" si="3"/>
        <v>0</v>
      </c>
    </row>
    <row r="212" spans="2:9" ht="229.5" x14ac:dyDescent="0.2">
      <c r="B212" s="16">
        <f>MAX(B$6:B211)+1</f>
        <v>207</v>
      </c>
      <c r="C212" s="17" t="s">
        <v>105</v>
      </c>
      <c r="D212" s="38" t="s">
        <v>444</v>
      </c>
      <c r="E212" s="18">
        <v>1519.4</v>
      </c>
      <c r="F212" s="19" t="s">
        <v>50</v>
      </c>
      <c r="G212" s="20">
        <v>1</v>
      </c>
      <c r="H212" s="21"/>
      <c r="I212" s="31">
        <f t="shared" si="3"/>
        <v>0</v>
      </c>
    </row>
    <row r="213" spans="2:9" ht="38.25" x14ac:dyDescent="0.2">
      <c r="B213" s="16">
        <f>MAX(B$6:B212)+1</f>
        <v>208</v>
      </c>
      <c r="C213" s="17" t="s">
        <v>70</v>
      </c>
      <c r="D213" s="38" t="s">
        <v>364</v>
      </c>
      <c r="E213" s="18">
        <v>90.81</v>
      </c>
      <c r="F213" s="19" t="s">
        <v>6</v>
      </c>
      <c r="G213" s="20">
        <v>33.31</v>
      </c>
      <c r="H213" s="21"/>
      <c r="I213" s="31">
        <f t="shared" si="3"/>
        <v>0</v>
      </c>
    </row>
    <row r="214" spans="2:9" ht="38.25" x14ac:dyDescent="0.2">
      <c r="B214" s="16">
        <f>MAX(B$6:B213)+1</f>
        <v>209</v>
      </c>
      <c r="C214" s="17" t="s">
        <v>56</v>
      </c>
      <c r="D214" s="38" t="s">
        <v>363</v>
      </c>
      <c r="E214" s="18">
        <v>23.75</v>
      </c>
      <c r="F214" s="19" t="s">
        <v>6</v>
      </c>
      <c r="G214" s="20">
        <v>68.099999999999994</v>
      </c>
      <c r="H214" s="21"/>
      <c r="I214" s="31">
        <f t="shared" si="3"/>
        <v>0</v>
      </c>
    </row>
    <row r="215" spans="2:9" ht="38.25" x14ac:dyDescent="0.2">
      <c r="B215" s="16">
        <f>MAX(B$6:B214)+1</f>
        <v>210</v>
      </c>
      <c r="C215" s="17" t="s">
        <v>57</v>
      </c>
      <c r="D215" s="38" t="s">
        <v>365</v>
      </c>
      <c r="E215" s="18">
        <v>8</v>
      </c>
      <c r="F215" s="19" t="s">
        <v>6</v>
      </c>
      <c r="G215" s="20">
        <v>11</v>
      </c>
      <c r="H215" s="21"/>
      <c r="I215" s="31">
        <f t="shared" si="3"/>
        <v>0</v>
      </c>
    </row>
    <row r="216" spans="2:9" ht="25.5" x14ac:dyDescent="0.2">
      <c r="B216" s="16">
        <f>MAX(B$6:B215)+1</f>
        <v>211</v>
      </c>
      <c r="C216" s="17" t="s">
        <v>58</v>
      </c>
      <c r="D216" s="38" t="s">
        <v>347</v>
      </c>
      <c r="E216" s="18">
        <v>95.92</v>
      </c>
      <c r="F216" s="19" t="s">
        <v>6</v>
      </c>
      <c r="G216" s="20">
        <v>79.27</v>
      </c>
      <c r="H216" s="21"/>
      <c r="I216" s="31">
        <f t="shared" si="3"/>
        <v>0</v>
      </c>
    </row>
    <row r="217" spans="2:9" ht="38.25" x14ac:dyDescent="0.2">
      <c r="B217" s="16">
        <f>MAX(B$6:B216)+1</f>
        <v>212</v>
      </c>
      <c r="C217" s="17" t="s">
        <v>71</v>
      </c>
      <c r="D217" s="38" t="s">
        <v>360</v>
      </c>
      <c r="E217" s="18">
        <v>1.25</v>
      </c>
      <c r="F217" s="19" t="s">
        <v>5</v>
      </c>
      <c r="G217" s="20">
        <v>3968.18</v>
      </c>
      <c r="H217" s="21"/>
      <c r="I217" s="31">
        <f t="shared" si="3"/>
        <v>0</v>
      </c>
    </row>
    <row r="218" spans="2:9" ht="76.5" x14ac:dyDescent="0.2">
      <c r="B218" s="16">
        <f>MAX(B$6:B217)+1</f>
        <v>213</v>
      </c>
      <c r="C218" s="17" t="s">
        <v>59</v>
      </c>
      <c r="D218" s="38" t="s">
        <v>433</v>
      </c>
      <c r="E218" s="18">
        <v>15.7</v>
      </c>
      <c r="F218" s="19" t="s">
        <v>0</v>
      </c>
      <c r="G218" s="20">
        <v>11.5</v>
      </c>
      <c r="H218" s="21"/>
      <c r="I218" s="31">
        <f t="shared" si="3"/>
        <v>0</v>
      </c>
    </row>
    <row r="219" spans="2:9" ht="76.5" x14ac:dyDescent="0.2">
      <c r="B219" s="16">
        <f>MAX(B$6:B218)+1</f>
        <v>214</v>
      </c>
      <c r="C219" s="17" t="s">
        <v>60</v>
      </c>
      <c r="D219" s="38" t="s">
        <v>434</v>
      </c>
      <c r="E219" s="18">
        <v>18.579999999999998</v>
      </c>
      <c r="F219" s="19" t="s">
        <v>0</v>
      </c>
      <c r="G219" s="20">
        <v>81.06</v>
      </c>
      <c r="H219" s="21"/>
      <c r="I219" s="31">
        <f t="shared" si="3"/>
        <v>0</v>
      </c>
    </row>
    <row r="220" spans="2:9" ht="38.25" x14ac:dyDescent="0.2">
      <c r="B220" s="16">
        <f>MAX(B$6:B219)+1</f>
        <v>215</v>
      </c>
      <c r="C220" s="17" t="s">
        <v>25</v>
      </c>
      <c r="D220" s="38" t="s">
        <v>369</v>
      </c>
      <c r="E220" s="18">
        <v>565.97</v>
      </c>
      <c r="F220" s="19" t="s">
        <v>50</v>
      </c>
      <c r="G220" s="20">
        <v>1</v>
      </c>
      <c r="H220" s="21"/>
      <c r="I220" s="31">
        <f t="shared" si="3"/>
        <v>0</v>
      </c>
    </row>
    <row r="221" spans="2:9" ht="280.5" x14ac:dyDescent="0.2">
      <c r="B221" s="16">
        <f>MAX(B$6:B220)+1</f>
        <v>216</v>
      </c>
      <c r="C221" s="17" t="s">
        <v>26</v>
      </c>
      <c r="D221" s="38" t="s">
        <v>498</v>
      </c>
      <c r="E221" s="18">
        <v>6000</v>
      </c>
      <c r="F221" s="19" t="s">
        <v>50</v>
      </c>
      <c r="G221" s="20">
        <v>1</v>
      </c>
      <c r="H221" s="21"/>
      <c r="I221" s="31">
        <f t="shared" si="3"/>
        <v>0</v>
      </c>
    </row>
    <row r="222" spans="2:9" ht="51" x14ac:dyDescent="0.2">
      <c r="B222" s="16">
        <f>MAX(B$6:B221)+1</f>
        <v>217</v>
      </c>
      <c r="C222" s="17" t="s">
        <v>27</v>
      </c>
      <c r="D222" s="38" t="s">
        <v>391</v>
      </c>
      <c r="E222" s="18">
        <v>292.5</v>
      </c>
      <c r="F222" s="19" t="s">
        <v>14</v>
      </c>
      <c r="G222" s="20">
        <v>139.15</v>
      </c>
      <c r="H222" s="21"/>
      <c r="I222" s="31">
        <f t="shared" si="3"/>
        <v>0</v>
      </c>
    </row>
    <row r="223" spans="2:9" ht="51" x14ac:dyDescent="0.2">
      <c r="B223" s="16">
        <f>MAX(B$6:B222)+1</f>
        <v>218</v>
      </c>
      <c r="C223" s="17" t="s">
        <v>28</v>
      </c>
      <c r="D223" s="38" t="s">
        <v>407</v>
      </c>
      <c r="E223" s="18">
        <v>4.1900000000000004</v>
      </c>
      <c r="F223" s="19" t="s">
        <v>2</v>
      </c>
      <c r="G223" s="20">
        <v>4161.18</v>
      </c>
      <c r="H223" s="21"/>
      <c r="I223" s="31">
        <f t="shared" si="3"/>
        <v>0</v>
      </c>
    </row>
    <row r="224" spans="2:9" ht="38.25" x14ac:dyDescent="0.2">
      <c r="B224" s="16">
        <f>MAX(B$6:B223)+1</f>
        <v>219</v>
      </c>
      <c r="C224" s="17" t="s">
        <v>29</v>
      </c>
      <c r="D224" s="38" t="s">
        <v>372</v>
      </c>
      <c r="E224" s="18">
        <v>700</v>
      </c>
      <c r="F224" s="19" t="s">
        <v>51</v>
      </c>
      <c r="G224" s="20">
        <v>2</v>
      </c>
      <c r="H224" s="21"/>
      <c r="I224" s="31">
        <f t="shared" si="3"/>
        <v>0</v>
      </c>
    </row>
    <row r="225" spans="2:9" ht="409.5" x14ac:dyDescent="0.2">
      <c r="B225" s="16">
        <f>MAX(B$6:B224)+1</f>
        <v>220</v>
      </c>
      <c r="C225" s="17" t="s">
        <v>30</v>
      </c>
      <c r="D225" s="38" t="s">
        <v>501</v>
      </c>
      <c r="E225" s="18">
        <v>38436.31</v>
      </c>
      <c r="F225" s="19" t="s">
        <v>50</v>
      </c>
      <c r="G225" s="20">
        <v>0.92</v>
      </c>
      <c r="H225" s="21"/>
      <c r="I225" s="31">
        <f t="shared" si="3"/>
        <v>0</v>
      </c>
    </row>
    <row r="226" spans="2:9" ht="140.25" x14ac:dyDescent="0.2">
      <c r="B226" s="16">
        <f>MAX(B$6:B225)+1</f>
        <v>221</v>
      </c>
      <c r="C226" s="17" t="s">
        <v>31</v>
      </c>
      <c r="D226" s="38" t="s">
        <v>466</v>
      </c>
      <c r="E226" s="18">
        <v>49650.73</v>
      </c>
      <c r="F226" s="19" t="s">
        <v>50</v>
      </c>
      <c r="G226" s="20">
        <v>1</v>
      </c>
      <c r="H226" s="21"/>
      <c r="I226" s="31">
        <f t="shared" si="3"/>
        <v>0</v>
      </c>
    </row>
    <row r="227" spans="2:9" ht="76.5" x14ac:dyDescent="0.2">
      <c r="B227" s="16">
        <f>MAX(B$6:B226)+1</f>
        <v>222</v>
      </c>
      <c r="C227" s="17" t="s">
        <v>32</v>
      </c>
      <c r="D227" s="38" t="s">
        <v>431</v>
      </c>
      <c r="E227" s="18">
        <v>3000</v>
      </c>
      <c r="F227" s="19" t="s">
        <v>50</v>
      </c>
      <c r="G227" s="20">
        <v>1</v>
      </c>
      <c r="H227" s="21"/>
      <c r="I227" s="31">
        <f t="shared" si="3"/>
        <v>0</v>
      </c>
    </row>
    <row r="228" spans="2:9" ht="51" x14ac:dyDescent="0.2">
      <c r="B228" s="16">
        <f>MAX(B$6:B227)+1</f>
        <v>223</v>
      </c>
      <c r="C228" s="17" t="s">
        <v>33</v>
      </c>
      <c r="D228" s="38" t="s">
        <v>354</v>
      </c>
      <c r="E228" s="18">
        <v>1500</v>
      </c>
      <c r="F228" s="19" t="s">
        <v>50</v>
      </c>
      <c r="G228" s="20">
        <v>1</v>
      </c>
      <c r="H228" s="21"/>
      <c r="I228" s="31">
        <f t="shared" si="3"/>
        <v>0</v>
      </c>
    </row>
    <row r="229" spans="2:9" ht="38.25" x14ac:dyDescent="0.2">
      <c r="B229" s="16">
        <f>MAX(B$6:B228)+1</f>
        <v>224</v>
      </c>
      <c r="C229" s="17" t="s">
        <v>34</v>
      </c>
      <c r="D229" s="38" t="s">
        <v>374</v>
      </c>
      <c r="E229" s="18">
        <v>1500</v>
      </c>
      <c r="F229" s="19" t="s">
        <v>10</v>
      </c>
      <c r="G229" s="20">
        <v>1</v>
      </c>
      <c r="H229" s="21"/>
      <c r="I229" s="31">
        <f t="shared" si="3"/>
        <v>0</v>
      </c>
    </row>
    <row r="230" spans="2:9" ht="114.75" x14ac:dyDescent="0.2">
      <c r="B230" s="16">
        <f>MAX(B$6:B229)+1</f>
        <v>225</v>
      </c>
      <c r="C230" s="17" t="s">
        <v>35</v>
      </c>
      <c r="D230" s="38" t="s">
        <v>437</v>
      </c>
      <c r="E230" s="18">
        <v>18.77</v>
      </c>
      <c r="F230" s="19" t="s">
        <v>2</v>
      </c>
      <c r="G230" s="20">
        <v>4161.18</v>
      </c>
      <c r="H230" s="21"/>
      <c r="I230" s="31">
        <f t="shared" si="3"/>
        <v>0</v>
      </c>
    </row>
    <row r="231" spans="2:9" ht="51" x14ac:dyDescent="0.2">
      <c r="B231" s="16">
        <f>MAX(B$6:B230)+1</f>
        <v>226</v>
      </c>
      <c r="C231" s="17" t="s">
        <v>61</v>
      </c>
      <c r="D231" s="38" t="s">
        <v>399</v>
      </c>
      <c r="E231" s="18">
        <v>66.94</v>
      </c>
      <c r="F231" s="19" t="s">
        <v>6</v>
      </c>
      <c r="G231" s="20">
        <v>135.84</v>
      </c>
      <c r="H231" s="21"/>
      <c r="I231" s="31">
        <f t="shared" si="3"/>
        <v>0</v>
      </c>
    </row>
    <row r="232" spans="2:9" ht="51" x14ac:dyDescent="0.2">
      <c r="B232" s="16">
        <f>MAX(B$6:B231)+1</f>
        <v>227</v>
      </c>
      <c r="C232" s="17" t="s">
        <v>62</v>
      </c>
      <c r="D232" s="38" t="s">
        <v>404</v>
      </c>
      <c r="E232" s="18">
        <v>148.97999999999999</v>
      </c>
      <c r="F232" s="19" t="s">
        <v>16</v>
      </c>
      <c r="G232" s="20">
        <v>36</v>
      </c>
      <c r="H232" s="21"/>
      <c r="I232" s="31">
        <f t="shared" si="3"/>
        <v>0</v>
      </c>
    </row>
    <row r="233" spans="2:9" ht="408" x14ac:dyDescent="0.2">
      <c r="B233" s="16">
        <f>MAX(B$6:B232)+1</f>
        <v>228</v>
      </c>
      <c r="C233" s="17" t="s">
        <v>36</v>
      </c>
      <c r="D233" s="38" t="s">
        <v>476</v>
      </c>
      <c r="E233" s="18">
        <v>929.16</v>
      </c>
      <c r="F233" s="19" t="s">
        <v>51</v>
      </c>
      <c r="G233" s="20">
        <v>1</v>
      </c>
      <c r="H233" s="21"/>
      <c r="I233" s="31">
        <f t="shared" si="3"/>
        <v>0</v>
      </c>
    </row>
    <row r="234" spans="2:9" ht="102" x14ac:dyDescent="0.2">
      <c r="B234" s="16">
        <f>MAX(B$6:B233)+1</f>
        <v>229</v>
      </c>
      <c r="C234" s="17" t="s">
        <v>37</v>
      </c>
      <c r="D234" s="38" t="s">
        <v>452</v>
      </c>
      <c r="E234" s="18">
        <v>6853.71</v>
      </c>
      <c r="F234" s="19" t="s">
        <v>50</v>
      </c>
      <c r="G234" s="20">
        <v>1</v>
      </c>
      <c r="H234" s="21"/>
      <c r="I234" s="31">
        <f t="shared" si="3"/>
        <v>0</v>
      </c>
    </row>
    <row r="235" spans="2:9" ht="89.25" x14ac:dyDescent="0.2">
      <c r="B235" s="16">
        <f>MAX(B$6:B234)+1</f>
        <v>230</v>
      </c>
      <c r="C235" s="17" t="s">
        <v>38</v>
      </c>
      <c r="D235" s="38" t="s">
        <v>455</v>
      </c>
      <c r="E235" s="18">
        <v>503.02</v>
      </c>
      <c r="F235" s="19" t="s">
        <v>3</v>
      </c>
      <c r="G235" s="20">
        <v>4</v>
      </c>
      <c r="H235" s="21"/>
      <c r="I235" s="31">
        <f t="shared" si="3"/>
        <v>0</v>
      </c>
    </row>
    <row r="236" spans="2:9" ht="114.75" x14ac:dyDescent="0.2">
      <c r="B236" s="16">
        <f>MAX(B$6:B235)+1</f>
        <v>231</v>
      </c>
      <c r="C236" s="17" t="s">
        <v>39</v>
      </c>
      <c r="D236" s="38" t="s">
        <v>429</v>
      </c>
      <c r="E236" s="18">
        <v>16522.82</v>
      </c>
      <c r="F236" s="19" t="s">
        <v>50</v>
      </c>
      <c r="G236" s="20">
        <v>1</v>
      </c>
      <c r="H236" s="21"/>
      <c r="I236" s="31">
        <f t="shared" si="3"/>
        <v>0</v>
      </c>
    </row>
    <row r="237" spans="2:9" ht="127.5" x14ac:dyDescent="0.2">
      <c r="B237" s="16">
        <f>MAX(B$6:B236)+1</f>
        <v>232</v>
      </c>
      <c r="C237" s="17" t="s">
        <v>40</v>
      </c>
      <c r="D237" s="38" t="s">
        <v>453</v>
      </c>
      <c r="E237" s="18">
        <v>50.58</v>
      </c>
      <c r="F237" s="19" t="s">
        <v>6</v>
      </c>
      <c r="G237" s="20">
        <v>150.1</v>
      </c>
      <c r="H237" s="21"/>
      <c r="I237" s="31">
        <f t="shared" si="3"/>
        <v>0</v>
      </c>
    </row>
    <row r="238" spans="2:9" ht="140.25" x14ac:dyDescent="0.2">
      <c r="B238" s="16">
        <f>MAX(B$6:B237)+1</f>
        <v>233</v>
      </c>
      <c r="C238" s="17" t="s">
        <v>41</v>
      </c>
      <c r="D238" s="38" t="s">
        <v>475</v>
      </c>
      <c r="E238" s="18">
        <v>103.22</v>
      </c>
      <c r="F238" s="19" t="s">
        <v>6</v>
      </c>
      <c r="G238" s="20">
        <v>3.7</v>
      </c>
      <c r="H238" s="21"/>
      <c r="I238" s="31">
        <f t="shared" si="3"/>
        <v>0</v>
      </c>
    </row>
    <row r="239" spans="2:9" ht="153" x14ac:dyDescent="0.2">
      <c r="B239" s="16">
        <f>MAX(B$6:B238)+1</f>
        <v>234</v>
      </c>
      <c r="C239" s="17" t="s">
        <v>63</v>
      </c>
      <c r="D239" s="38" t="s">
        <v>424</v>
      </c>
      <c r="E239" s="18">
        <v>33.020000000000003</v>
      </c>
      <c r="F239" s="19" t="s">
        <v>51</v>
      </c>
      <c r="G239" s="20">
        <v>1</v>
      </c>
      <c r="H239" s="21"/>
      <c r="I239" s="31">
        <f t="shared" si="3"/>
        <v>0</v>
      </c>
    </row>
    <row r="240" spans="2:9" ht="153" x14ac:dyDescent="0.2">
      <c r="B240" s="16">
        <f>MAX(B$6:B239)+1</f>
        <v>235</v>
      </c>
      <c r="C240" s="17" t="s">
        <v>64</v>
      </c>
      <c r="D240" s="38" t="s">
        <v>423</v>
      </c>
      <c r="E240" s="18">
        <v>43.02</v>
      </c>
      <c r="F240" s="19" t="s">
        <v>51</v>
      </c>
      <c r="G240" s="20">
        <v>1</v>
      </c>
      <c r="H240" s="21"/>
      <c r="I240" s="31">
        <f t="shared" si="3"/>
        <v>0</v>
      </c>
    </row>
    <row r="241" spans="2:9" ht="89.25" x14ac:dyDescent="0.2">
      <c r="B241" s="16">
        <f>MAX(B$6:B240)+1</f>
        <v>236</v>
      </c>
      <c r="C241" s="17" t="s">
        <v>42</v>
      </c>
      <c r="D241" s="38" t="s">
        <v>480</v>
      </c>
      <c r="E241" s="18">
        <v>7695.05</v>
      </c>
      <c r="F241" s="19" t="s">
        <v>51</v>
      </c>
      <c r="G241" s="20">
        <v>4</v>
      </c>
      <c r="H241" s="21"/>
      <c r="I241" s="31">
        <f t="shared" si="3"/>
        <v>0</v>
      </c>
    </row>
    <row r="242" spans="2:9" ht="102" x14ac:dyDescent="0.2">
      <c r="B242" s="16">
        <f>MAX(B$6:B241)+1</f>
        <v>237</v>
      </c>
      <c r="C242" s="17" t="s">
        <v>43</v>
      </c>
      <c r="D242" s="38" t="s">
        <v>425</v>
      </c>
      <c r="E242" s="18">
        <v>280.44</v>
      </c>
      <c r="F242" s="19" t="s">
        <v>50</v>
      </c>
      <c r="G242" s="20">
        <v>6</v>
      </c>
      <c r="H242" s="21"/>
      <c r="I242" s="31">
        <f t="shared" si="3"/>
        <v>0</v>
      </c>
    </row>
    <row r="243" spans="2:9" ht="395.25" x14ac:dyDescent="0.2">
      <c r="B243" s="16">
        <f>MAX(B$6:B242)+1</f>
        <v>238</v>
      </c>
      <c r="C243" s="17" t="s">
        <v>44</v>
      </c>
      <c r="D243" s="38" t="s">
        <v>500</v>
      </c>
      <c r="E243" s="18">
        <v>6961.5</v>
      </c>
      <c r="F243" s="19" t="s">
        <v>50</v>
      </c>
      <c r="G243" s="20">
        <v>1</v>
      </c>
      <c r="H243" s="21"/>
      <c r="I243" s="31">
        <f t="shared" si="3"/>
        <v>0</v>
      </c>
    </row>
    <row r="244" spans="2:9" ht="165.75" x14ac:dyDescent="0.2">
      <c r="B244" s="16">
        <f>MAX(B$6:B243)+1</f>
        <v>239</v>
      </c>
      <c r="C244" s="17" t="s">
        <v>45</v>
      </c>
      <c r="D244" s="38" t="s">
        <v>477</v>
      </c>
      <c r="E244" s="18">
        <v>2062.64</v>
      </c>
      <c r="F244" s="19" t="s">
        <v>50</v>
      </c>
      <c r="G244" s="20">
        <v>1</v>
      </c>
      <c r="H244" s="21"/>
      <c r="I244" s="31">
        <f t="shared" si="3"/>
        <v>0</v>
      </c>
    </row>
    <row r="245" spans="2:9" ht="38.25" x14ac:dyDescent="0.2">
      <c r="B245" s="16">
        <f>MAX(B$6:B244)+1</f>
        <v>240</v>
      </c>
      <c r="C245" s="17" t="s">
        <v>8</v>
      </c>
      <c r="D245" s="38" t="s">
        <v>350</v>
      </c>
      <c r="E245" s="18">
        <v>282.85000000000002</v>
      </c>
      <c r="F245" s="19" t="s">
        <v>3</v>
      </c>
      <c r="G245" s="20">
        <v>12</v>
      </c>
      <c r="H245" s="21"/>
      <c r="I245" s="31">
        <f t="shared" si="3"/>
        <v>0</v>
      </c>
    </row>
    <row r="246" spans="2:9" ht="15" x14ac:dyDescent="0.2">
      <c r="B246" s="22">
        <f>MAX(B$6:B245)+1</f>
        <v>241</v>
      </c>
      <c r="C246" s="23" t="s">
        <v>46</v>
      </c>
      <c r="D246" s="39" t="s">
        <v>303</v>
      </c>
      <c r="E246" s="24">
        <v>30614.27</v>
      </c>
      <c r="F246" s="25" t="s">
        <v>50</v>
      </c>
      <c r="G246" s="26">
        <v>1</v>
      </c>
      <c r="H246" s="41">
        <f t="shared" ref="H246" si="4">E246</f>
        <v>30614.27</v>
      </c>
      <c r="I246" s="32">
        <f>ROUND(G246*H246,2)</f>
        <v>30614.27</v>
      </c>
    </row>
    <row r="247" spans="2:9" ht="13.5" thickBot="1" x14ac:dyDescent="0.25">
      <c r="B247" s="27"/>
      <c r="C247" s="3"/>
      <c r="D247" s="40"/>
      <c r="E247" s="28"/>
      <c r="F247" s="14"/>
      <c r="G247" s="14"/>
      <c r="H247" s="29"/>
      <c r="I247" s="33">
        <f>SUM(I6:I246)</f>
        <v>30614.27</v>
      </c>
    </row>
    <row r="248" spans="2:9" x14ac:dyDescent="0.2">
      <c r="B248" s="1"/>
      <c r="I248" s="47"/>
    </row>
    <row r="249" spans="2:9" x14ac:dyDescent="0.2">
      <c r="B249" s="1"/>
      <c r="G249" s="14"/>
      <c r="H249" s="15"/>
      <c r="I249" s="34"/>
    </row>
    <row r="250" spans="2:9" ht="25.5" x14ac:dyDescent="0.2">
      <c r="B250" s="1"/>
      <c r="G250" s="14"/>
      <c r="H250" s="48" t="s">
        <v>516</v>
      </c>
      <c r="I250" s="35">
        <v>1925787.27</v>
      </c>
    </row>
    <row r="251" spans="2:9" x14ac:dyDescent="0.2">
      <c r="B251" s="1"/>
      <c r="G251" s="14"/>
      <c r="H251" s="15"/>
      <c r="I251" s="42"/>
    </row>
    <row r="252" spans="2:9" x14ac:dyDescent="0.2">
      <c r="B252" s="1"/>
      <c r="G252" s="14"/>
      <c r="H252" s="15"/>
      <c r="I252" s="3"/>
    </row>
    <row r="253" spans="2:9" ht="15" x14ac:dyDescent="0.25">
      <c r="B253" s="1"/>
      <c r="G253" s="14"/>
      <c r="H253" s="30" t="s">
        <v>517</v>
      </c>
      <c r="I253" s="43">
        <f>1-(I247-I246)/(I250-I246)</f>
        <v>1</v>
      </c>
    </row>
    <row r="254" spans="2:9" x14ac:dyDescent="0.2">
      <c r="B254" s="1"/>
    </row>
    <row r="255" spans="2:9" x14ac:dyDescent="0.2">
      <c r="B255" s="1"/>
    </row>
  </sheetData>
  <sheetProtection algorithmName="SHA-512" hashValue="P9WHW8JBVIOgwnF5QNJIcUMuRitsSBDfJzdd+hJUKUAVRl+hlpZyZK724Bcizd9klHh18kJeBH1DpjWHxEWEvA==" saltValue="8MdKiR56d+6BA4ZXXW7kgQ==" spinCount="100000" sheet="1" objects="1" scenarios="1"/>
  <autoFilter ref="G2:G255" xr:uid="{95605973-70E0-4FDF-9717-426E170F45E5}"/>
  <mergeCells count="1">
    <mergeCell ref="C2:D2"/>
  </mergeCells>
  <phoneticPr fontId="0" type="noConversion"/>
  <pageMargins left="0.75" right="0.75" top="1" bottom="1" header="0.5" footer="0.5"/>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Sheet1</vt:lpstr>
    </vt:vector>
  </TitlesOfParts>
  <Compa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Eva Ratschiller</cp:lastModifiedBy>
  <dcterms:created xsi:type="dcterms:W3CDTF">2003-08-27T16:40:13Z</dcterms:created>
  <dcterms:modified xsi:type="dcterms:W3CDTF">2020-09-09T13:18:14Z</dcterms:modified>
</cp:coreProperties>
</file>