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1785" yWindow="720" windowWidth="23250" windowHeight="9480" activeTab="1"/>
  </bookViews>
  <sheets>
    <sheet name="ANGEBOT" sheetId="1" r:id="rId1"/>
    <sheet name="Aufmaß" sheetId="2" r:id="rId2"/>
    <sheet name="Pauschal" sheetId="3" r:id="rId3"/>
    <sheet name="Sicherheitsmaßnahmen" sheetId="4" r:id="rId4"/>
    <sheet name="Comuni" sheetId="5" state="hidden" r:id="rId5"/>
  </sheets>
  <definedNames>
    <definedName name="codice">#REF!</definedName>
    <definedName name="Comuni">'Comuni'!$A$2:$A$118</definedName>
    <definedName name="dislocazione">'Comuni'!$F$4:$F$9</definedName>
    <definedName name="Gemeinden">'Comuni'!$B$2:$B$118</definedName>
    <definedName name="Verlegung">'Comuni'!$G$4:$G$9</definedName>
  </definedNames>
  <calcPr fullCalcOnLoad="1"/>
</workbook>
</file>

<file path=xl/sharedStrings.xml><?xml version="1.0" encoding="utf-8"?>
<sst xmlns="http://schemas.openxmlformats.org/spreadsheetml/2006/main" count="2023" uniqueCount="1132">
  <si>
    <t>Comune</t>
  </si>
  <si>
    <t>Abtei</t>
  </si>
  <si>
    <t>Aldino</t>
  </si>
  <si>
    <t>cantiere raggiungibile da viabilitá principale</t>
  </si>
  <si>
    <t>Ahrntal</t>
  </si>
  <si>
    <t>Andriano</t>
  </si>
  <si>
    <r>
      <t xml:space="preserve">cantiere raggiungibile da viabilitá </t>
    </r>
    <r>
      <rPr>
        <sz val="11"/>
        <rFont val="Calibri"/>
        <family val="2"/>
      </rPr>
      <t>secondaria</t>
    </r>
  </si>
  <si>
    <t>Aldein</t>
  </si>
  <si>
    <t>Anterivo</t>
  </si>
  <si>
    <t>in zona disagiata (altitudine, difficoltá di accesso)</t>
  </si>
  <si>
    <t>Algund</t>
  </si>
  <si>
    <t>in centro abitato</t>
  </si>
  <si>
    <t>Altrei</t>
  </si>
  <si>
    <t>Avelengo</t>
  </si>
  <si>
    <t>fuori centro abitato</t>
  </si>
  <si>
    <t>Andrian</t>
  </si>
  <si>
    <t>Badia</t>
  </si>
  <si>
    <t>Auer</t>
  </si>
  <si>
    <t>Barbiano</t>
  </si>
  <si>
    <t>Barbian</t>
  </si>
  <si>
    <t>Bolzano</t>
  </si>
  <si>
    <t>Bozen</t>
  </si>
  <si>
    <t>Braies</t>
  </si>
  <si>
    <t>erreichbar über Hauptstraßen</t>
  </si>
  <si>
    <t>Branzoll</t>
  </si>
  <si>
    <t>Brennero</t>
  </si>
  <si>
    <t>erreichbar über Nebenstraßen</t>
  </si>
  <si>
    <t>Brenner</t>
  </si>
  <si>
    <t>Bressanone</t>
  </si>
  <si>
    <t>im Notstandsgebiet (Höhe, Schwierigkeiten beim Zugang)</t>
  </si>
  <si>
    <t>Brixen</t>
  </si>
  <si>
    <t>Bronzolo</t>
  </si>
  <si>
    <t>innerhalb der Ortschaft</t>
  </si>
  <si>
    <t>Bruneck</t>
  </si>
  <si>
    <t>Brunico</t>
  </si>
  <si>
    <t>außerhalb der Ortschaft</t>
  </si>
  <si>
    <t>Burgstall</t>
  </si>
  <si>
    <t>Caines</t>
  </si>
  <si>
    <t>Deutschnofen</t>
  </si>
  <si>
    <t>Campo di Trens</t>
  </si>
  <si>
    <t>Campo Tures</t>
  </si>
  <si>
    <t>Enneberg</t>
  </si>
  <si>
    <t>Castelbello-Ciardes</t>
  </si>
  <si>
    <t>Castelrotto</t>
  </si>
  <si>
    <t>Feldthurns</t>
  </si>
  <si>
    <t>Cermes</t>
  </si>
  <si>
    <t>Franzensfeste</t>
  </si>
  <si>
    <t>Chienes</t>
  </si>
  <si>
    <t>Freienfeld</t>
  </si>
  <si>
    <t>Chiusa</t>
  </si>
  <si>
    <t>Gais</t>
  </si>
  <si>
    <t>Cornedo all'Isarco</t>
  </si>
  <si>
    <t>Gargazon</t>
  </si>
  <si>
    <t>Glurns</t>
  </si>
  <si>
    <t>Corvara in Badia</t>
  </si>
  <si>
    <t>Gsies</t>
  </si>
  <si>
    <t>Hafling</t>
  </si>
  <si>
    <t>Dobbiaco</t>
  </si>
  <si>
    <t>Innichen</t>
  </si>
  <si>
    <t>Egna</t>
  </si>
  <si>
    <t>Jenesien</t>
  </si>
  <si>
    <t>Falzes</t>
  </si>
  <si>
    <t>Fiè allo Sciliar</t>
  </si>
  <si>
    <t>Karneid</t>
  </si>
  <si>
    <t>Fortezza</t>
  </si>
  <si>
    <t>Kastelbell-Tschars</t>
  </si>
  <si>
    <t>Funes</t>
  </si>
  <si>
    <t>Kastelruth</t>
  </si>
  <si>
    <t>Kiens</t>
  </si>
  <si>
    <t>Gargazzone</t>
  </si>
  <si>
    <t>Klausen</t>
  </si>
  <si>
    <t>Glorenza</t>
  </si>
  <si>
    <t>Kuens</t>
  </si>
  <si>
    <t>La Valle</t>
  </si>
  <si>
    <t>Laces</t>
  </si>
  <si>
    <t>Lagundo</t>
  </si>
  <si>
    <t>Laas</t>
  </si>
  <si>
    <t>Laion</t>
  </si>
  <si>
    <t>Lajen</t>
  </si>
  <si>
    <t>Laives</t>
  </si>
  <si>
    <t>Lana</t>
  </si>
  <si>
    <t>Latsch</t>
  </si>
  <si>
    <t>Lasa</t>
  </si>
  <si>
    <t>Laurein</t>
  </si>
  <si>
    <t>Lauregno</t>
  </si>
  <si>
    <t>Leifers</t>
  </si>
  <si>
    <t>Luson</t>
  </si>
  <si>
    <t>Lüsen</t>
  </si>
  <si>
    <t>Malles Venosta</t>
  </si>
  <si>
    <t>Marebbe</t>
  </si>
  <si>
    <t>Marling</t>
  </si>
  <si>
    <t>Marlengo</t>
  </si>
  <si>
    <t>Martell</t>
  </si>
  <si>
    <t>Martello</t>
  </si>
  <si>
    <t>Meran</t>
  </si>
  <si>
    <t>Meltina</t>
  </si>
  <si>
    <t>Mölten</t>
  </si>
  <si>
    <t>Merano</t>
  </si>
  <si>
    <t>Montan</t>
  </si>
  <si>
    <t>Monguelfo-Tesido</t>
  </si>
  <si>
    <t>Moos in Passeier</t>
  </si>
  <si>
    <t>Montagna</t>
  </si>
  <si>
    <t>Mühlbach</t>
  </si>
  <si>
    <t>Moso in Passiria</t>
  </si>
  <si>
    <t>Mühlwald</t>
  </si>
  <si>
    <t>Nalles</t>
  </si>
  <si>
    <t>Nals</t>
  </si>
  <si>
    <t>Naturno</t>
  </si>
  <si>
    <t>Naturns</t>
  </si>
  <si>
    <t>Naz-Sciaves</t>
  </si>
  <si>
    <t>Natz-Schabs</t>
  </si>
  <si>
    <t>Nova Levante</t>
  </si>
  <si>
    <t>Neumarkt</t>
  </si>
  <si>
    <t>Nova Ponente</t>
  </si>
  <si>
    <t>Niederdorf</t>
  </si>
  <si>
    <t>Ora</t>
  </si>
  <si>
    <t>Olang</t>
  </si>
  <si>
    <t>Ortisei</t>
  </si>
  <si>
    <t>Partschins</t>
  </si>
  <si>
    <t>Parcines</t>
  </si>
  <si>
    <t>Percha</t>
  </si>
  <si>
    <t>Perca</t>
  </si>
  <si>
    <t>Pfalzen</t>
  </si>
  <si>
    <t>Plaus</t>
  </si>
  <si>
    <t>Pfatten</t>
  </si>
  <si>
    <t>Ponte Gardena</t>
  </si>
  <si>
    <t>Pfitsch</t>
  </si>
  <si>
    <t>Postal</t>
  </si>
  <si>
    <t>Prato allo Stelvio</t>
  </si>
  <si>
    <t>Prad am Stilfserjoch</t>
  </si>
  <si>
    <t>Predoi</t>
  </si>
  <si>
    <t>Prags</t>
  </si>
  <si>
    <t>Proves</t>
  </si>
  <si>
    <t>Prettau</t>
  </si>
  <si>
    <t>Racines</t>
  </si>
  <si>
    <t>Proveis</t>
  </si>
  <si>
    <t>Rasen-Antholz</t>
  </si>
  <si>
    <t>Renon</t>
  </si>
  <si>
    <t>Ratschings</t>
  </si>
  <si>
    <t>Rifiano</t>
  </si>
  <si>
    <t>Riffian</t>
  </si>
  <si>
    <t>Rio di Pusteria</t>
  </si>
  <si>
    <t>Ritten</t>
  </si>
  <si>
    <t>Rodengo</t>
  </si>
  <si>
    <t>Rodeneck</t>
  </si>
  <si>
    <t>Salorno</t>
  </si>
  <si>
    <t>Salurn</t>
  </si>
  <si>
    <t>San Candido</t>
  </si>
  <si>
    <t>Sand in Taufers</t>
  </si>
  <si>
    <t>Sarntal</t>
  </si>
  <si>
    <t>Schenna</t>
  </si>
  <si>
    <t>Schlanders</t>
  </si>
  <si>
    <t>Schluderns</t>
  </si>
  <si>
    <t>Schnals</t>
  </si>
  <si>
    <t>Sexten</t>
  </si>
  <si>
    <t>St. Christina in Gröden</t>
  </si>
  <si>
    <t>Sarentino</t>
  </si>
  <si>
    <t>St. Leonhard in Passeier</t>
  </si>
  <si>
    <t>Scena</t>
  </si>
  <si>
    <t>St. Lorenzen</t>
  </si>
  <si>
    <t>Selva dei Molini</t>
  </si>
  <si>
    <t>St. Martin in Passeier</t>
  </si>
  <si>
    <t>St. Martin in Thurn</t>
  </si>
  <si>
    <t>Senales</t>
  </si>
  <si>
    <t>St. Pankraz</t>
  </si>
  <si>
    <t>St. Ulrich in Gröden</t>
  </si>
  <si>
    <t>Sesto</t>
  </si>
  <si>
    <t>Sterzing</t>
  </si>
  <si>
    <t>Silandro</t>
  </si>
  <si>
    <t>Stilfs</t>
  </si>
  <si>
    <t>Sluderno</t>
  </si>
  <si>
    <t>Taufers im Münstertal</t>
  </si>
  <si>
    <t>Stelvio</t>
  </si>
  <si>
    <t>Terenten</t>
  </si>
  <si>
    <t>Terento</t>
  </si>
  <si>
    <t>Terlan</t>
  </si>
  <si>
    <t>Terlano</t>
  </si>
  <si>
    <t>Tiers</t>
  </si>
  <si>
    <t>Tisens</t>
  </si>
  <si>
    <t>Tesimo</t>
  </si>
  <si>
    <t>Toblach</t>
  </si>
  <si>
    <t>Tires</t>
  </si>
  <si>
    <t>Tirolo</t>
  </si>
  <si>
    <t>Truden im Naturpark</t>
  </si>
  <si>
    <t>Tscherms</t>
  </si>
  <si>
    <t>Tubre</t>
  </si>
  <si>
    <t>Ulten</t>
  </si>
  <si>
    <t>Ultimo</t>
  </si>
  <si>
    <t>Vadena</t>
  </si>
  <si>
    <t>Vahrn</t>
  </si>
  <si>
    <t>Val di Vizze</t>
  </si>
  <si>
    <t>Villanders</t>
  </si>
  <si>
    <t>Valdaora</t>
  </si>
  <si>
    <t>Valle Aurina</t>
  </si>
  <si>
    <t>Vintl</t>
  </si>
  <si>
    <t>Valle di Casies</t>
  </si>
  <si>
    <t>Völs am Schlern</t>
  </si>
  <si>
    <t>Vandoies</t>
  </si>
  <si>
    <t>Vöran</t>
  </si>
  <si>
    <t>Varna</t>
  </si>
  <si>
    <t>Waidbruck</t>
  </si>
  <si>
    <t>Velturno</t>
  </si>
  <si>
    <t>Welsberg-Taisten</t>
  </si>
  <si>
    <t>Verano</t>
  </si>
  <si>
    <t>Welschnofen</t>
  </si>
  <si>
    <t>Villa Bassa</t>
  </si>
  <si>
    <t>Wengen</t>
  </si>
  <si>
    <t>Villandro</t>
  </si>
  <si>
    <t>Vipiteno</t>
  </si>
  <si>
    <t>Gemeinde</t>
  </si>
  <si>
    <t>Eppan a.d.W.</t>
  </si>
  <si>
    <t>Appiano</t>
  </si>
  <si>
    <t>Kaltern</t>
  </si>
  <si>
    <t>Caldaro</t>
  </si>
  <si>
    <t>Kurtatsch a.d.W.</t>
  </si>
  <si>
    <t>Cortaccia s.S.d.V.</t>
  </si>
  <si>
    <t>Kurtinig a.d.W.</t>
  </si>
  <si>
    <t>Cortina s.S.d.V.</t>
  </si>
  <si>
    <t>Corvara</t>
  </si>
  <si>
    <t>Graun</t>
  </si>
  <si>
    <t>Curon</t>
  </si>
  <si>
    <t>Villnöss</t>
  </si>
  <si>
    <t>Margreid a.d.W.</t>
  </si>
  <si>
    <t>Magrè s.S.d.V.</t>
  </si>
  <si>
    <t>Mals im Vinschgau</t>
  </si>
  <si>
    <t>Rasun-Anterselva</t>
  </si>
  <si>
    <t>S. Cristina Val Gardena</t>
  </si>
  <si>
    <t>S. Leonardo in Passiria</t>
  </si>
  <si>
    <t>S. Lorenzo di Sebato</t>
  </si>
  <si>
    <t>S. Martino in Badia</t>
  </si>
  <si>
    <t>S. Martino in Passiria</t>
  </si>
  <si>
    <t>S. Pancrazio</t>
  </si>
  <si>
    <t>San Genesio</t>
  </si>
  <si>
    <t>Wolkenstein in G.</t>
  </si>
  <si>
    <t>Selva di Val Gardena</t>
  </si>
  <si>
    <t>U. l. Frau - St. Felix</t>
  </si>
  <si>
    <t>Senale - San Felice</t>
  </si>
  <si>
    <t>Tramin a. d. W.</t>
  </si>
  <si>
    <t>Termeno s.S.d.V.</t>
  </si>
  <si>
    <t>Tirol</t>
  </si>
  <si>
    <t>Trodena nel parco naturale</t>
  </si>
  <si>
    <t>Bezeichnung</t>
  </si>
  <si>
    <t>*</t>
  </si>
  <si>
    <t xml:space="preserve"> *</t>
  </si>
  <si>
    <t>Bezeichnung:</t>
  </si>
  <si>
    <t>Ausschreibungsdaten:</t>
  </si>
  <si>
    <t>Gemeinde:</t>
  </si>
  <si>
    <t>Verlegung:</t>
  </si>
  <si>
    <t>Kodex des Jahresprogrammes für öffentliche Bauaufträge:</t>
  </si>
  <si>
    <t>Vorherrschender Kodex CPV</t>
  </si>
  <si>
    <t>Daten des Unternehmens:</t>
  </si>
  <si>
    <t>Firmen- oder Unternehmensbezeichung:</t>
  </si>
  <si>
    <t>Steuernr. (Unternehmen):</t>
  </si>
  <si>
    <t>Sitz des Unternehmens:</t>
  </si>
  <si>
    <t>Nr.</t>
  </si>
  <si>
    <t>LV-Pos.Nr.</t>
  </si>
  <si>
    <t>Maßeinheit</t>
  </si>
  <si>
    <t>Menge</t>
  </si>
  <si>
    <t>Einheitspreis</t>
  </si>
  <si>
    <t>Gesamtpreis (Menge mal Einheitspreis)</t>
  </si>
  <si>
    <t>Aufmass</t>
  </si>
  <si>
    <t>SOA Kategorie</t>
  </si>
  <si>
    <t>Arbeiten nach Aufmaß</t>
  </si>
  <si>
    <t>Zusammenfassung</t>
  </si>
  <si>
    <t xml:space="preserve"> Arbeiten Pauschal</t>
  </si>
  <si>
    <t xml:space="preserve">
Gesamtpreis (Menge mal Einheitspreis)</t>
  </si>
  <si>
    <t>Pauschal</t>
  </si>
  <si>
    <t xml:space="preserve"> Zusammenfassung</t>
  </si>
  <si>
    <t>Gesamtbetrag der Arbeiten nach Pauschal:</t>
  </si>
  <si>
    <t>Gesamtbetrag des Angebotes für die Arbeiten Pauschal OHNE Kosten für Sicherheitsmaßnahmen:</t>
  </si>
  <si>
    <t>ZUSAMMENFASSUNG</t>
  </si>
  <si>
    <t>Betrag der Arbeiten NACH AUFMASS</t>
  </si>
  <si>
    <t>Betrag der Arbeiten PAUSCHAL</t>
  </si>
  <si>
    <t>Ausschreibungssumme ohne Kosten für Sicherheitsmaßnahmen</t>
  </si>
  <si>
    <t>Kosten für Sicherheitsmaßnahmen</t>
  </si>
  <si>
    <t>Frist für die Einreichung der Angebote:</t>
  </si>
  <si>
    <t>Bezugsjahr des Richtpreisverzeichnisses:</t>
  </si>
  <si>
    <t>ANLAGE C1 - Pauschal -
VERZEICHNIS DER ARBEITEN UND LIEFERUNGEN
ANGEBOT MIT EINHEITSPREISEN</t>
  </si>
  <si>
    <t>ANLAGE C1 - Aufmaß -
VERZEICHNIS DER ARBEITEN UND LIEFERUNGEN
ANGEBOT MIT EINHEITSPREISEN</t>
  </si>
  <si>
    <t>Ausschreibungssumme ohne Kosten für Sicherheitsmaßnahmen:</t>
  </si>
  <si>
    <t>Gesamtbetrag des Angebotes für die Arbeiten Aufmaß OHNE Kosten für Sicherheitsmaßnahmen:</t>
  </si>
  <si>
    <t>CIG Kodex</t>
  </si>
  <si>
    <t>Abschlag in Buchstaben</t>
  </si>
  <si>
    <t>ANLAGE C1 - VERZEICHNIS DER ARBEITEN UND LIEFERUNGEN ANGEBOT MIT EINHEITSPREISEN</t>
  </si>
  <si>
    <t>Gesamtbetrag des Angebotes für Sicherheitsmaßnahmen:</t>
  </si>
  <si>
    <t>ANLAGE C1 - Sicherheitsmaßnahmen - VERZEICHNIS DER ARBEITEN UND LIEFERUNGEN
ANGEBOT MIT EINHEITSPREISEN</t>
  </si>
  <si>
    <t>Gesamtbetrag für Arbeiten nach Auf Maß und/oder Pauschal OHNE der Kosten für Sicherheitsmaßnahmen</t>
  </si>
  <si>
    <t>Gesamtbetrag für Arbeiten nach Auf Maß und/oder Pauschal EINSCHLIEßLICH der Kosten für Sicherheitsmaßnahmen</t>
  </si>
  <si>
    <t>Ausschreibungsbetrag (ohne Sicherheitsmaßnahmen): Aufmaß</t>
  </si>
  <si>
    <t>Ausschreibungsbetrag (ohne Sicherheitsmaßnahmen): Pauschal</t>
  </si>
  <si>
    <t>sn</t>
  </si>
  <si>
    <t>Sicherheitsmaßnahmen</t>
  </si>
  <si>
    <t>OG1</t>
  </si>
  <si>
    <t>01.01.01.02</t>
  </si>
  <si>
    <t>01.01.01.03</t>
  </si>
  <si>
    <t>01.01.01.04</t>
  </si>
  <si>
    <t>01.01.04.02</t>
  </si>
  <si>
    <t>01.01.04.03</t>
  </si>
  <si>
    <t>01.02.01.03.d</t>
  </si>
  <si>
    <t>01.02.05.05.d</t>
  </si>
  <si>
    <t>01.02.06.01.a</t>
  </si>
  <si>
    <t>01.02.07.05</t>
  </si>
  <si>
    <t>01.02.07.06.b</t>
  </si>
  <si>
    <t>01.02.07.07</t>
  </si>
  <si>
    <t>01.03.01.01</t>
  </si>
  <si>
    <t>02.01.02.01.d</t>
  </si>
  <si>
    <t>02.01.03.09.b</t>
  </si>
  <si>
    <t>02.01.04.02.q</t>
  </si>
  <si>
    <t>02.01.04.02.r</t>
  </si>
  <si>
    <t>02.02.04.01.b</t>
  </si>
  <si>
    <t>02.02.04.01.c</t>
  </si>
  <si>
    <t>02.02.05.01.b</t>
  </si>
  <si>
    <t>02.04.72.02.b</t>
  </si>
  <si>
    <t>02.04.73.01.a</t>
  </si>
  <si>
    <t>02.04.80.01.b</t>
  </si>
  <si>
    <t>02.04.80.05.a</t>
  </si>
  <si>
    <t>02.04.80.05.f</t>
  </si>
  <si>
    <t>02.04.80.05.h</t>
  </si>
  <si>
    <t>02.04.85.01.b</t>
  </si>
  <si>
    <t>02.04.85.04.c</t>
  </si>
  <si>
    <t>02.05.01.01.a</t>
  </si>
  <si>
    <t>02.05.03.03.b</t>
  </si>
  <si>
    <t>02.10.04.02.a</t>
  </si>
  <si>
    <t>02.10.04.02.c</t>
  </si>
  <si>
    <t>02.16.02.03.a</t>
  </si>
  <si>
    <t>02.16.04.04.a</t>
  </si>
  <si>
    <t>02.16.04.04.d</t>
  </si>
  <si>
    <t>02.16.06.02</t>
  </si>
  <si>
    <t>02.16.07.01.d</t>
  </si>
  <si>
    <t>02.16.07.01.e</t>
  </si>
  <si>
    <t>02.16.07.01.g</t>
  </si>
  <si>
    <t>02.16.07.02.d</t>
  </si>
  <si>
    <t>02.16.07.03.a</t>
  </si>
  <si>
    <t>02.16.07.05.a</t>
  </si>
  <si>
    <t>02.16.07.06.b</t>
  </si>
  <si>
    <t>02.16.08.01.c</t>
  </si>
  <si>
    <t>02.16.08.01.d</t>
  </si>
  <si>
    <t>02.16.08.03.c</t>
  </si>
  <si>
    <t>02.16.08.12.b</t>
  </si>
  <si>
    <t>02.16.08.12.d</t>
  </si>
  <si>
    <t>02.16.08.13.b</t>
  </si>
  <si>
    <t>02.16.08.13.d</t>
  </si>
  <si>
    <t>03.01.01.01.f</t>
  </si>
  <si>
    <t>03.01.01.01.g</t>
  </si>
  <si>
    <t>03.01.01.02</t>
  </si>
  <si>
    <t>03.02.02.01.a</t>
  </si>
  <si>
    <t>03.03.04.01.b</t>
  </si>
  <si>
    <t>03.06.03.01.f</t>
  </si>
  <si>
    <t>03.12.01.01</t>
  </si>
  <si>
    <t>04.03.03.01.a</t>
  </si>
  <si>
    <t>13.01.05.01.e</t>
  </si>
  <si>
    <t>13.01.05.01.g</t>
  </si>
  <si>
    <t>13.01.05.01.h</t>
  </si>
  <si>
    <t>13.01.05.04.h</t>
  </si>
  <si>
    <t>13.01.05.05.d</t>
  </si>
  <si>
    <t>13.01.06.01.h</t>
  </si>
  <si>
    <t>13.01.09.06.c</t>
  </si>
  <si>
    <t>13.01.10.01.a</t>
  </si>
  <si>
    <t>13.01.10.01.c</t>
  </si>
  <si>
    <t>13.01.11.01.d</t>
  </si>
  <si>
    <t>13.01.11.01.e</t>
  </si>
  <si>
    <t>13.01.12.06.a</t>
  </si>
  <si>
    <t>13.01.13.01.e</t>
  </si>
  <si>
    <t>13.01.14.01</t>
  </si>
  <si>
    <t>13.02.09.03.a</t>
  </si>
  <si>
    <t>13.04.01.01.d</t>
  </si>
  <si>
    <t>13.04.01.01.e</t>
  </si>
  <si>
    <t>13.04.01.01.f</t>
  </si>
  <si>
    <t>13.04.01.01.g</t>
  </si>
  <si>
    <t>13.04.01.01.h</t>
  </si>
  <si>
    <t>13.04.04.01.d</t>
  </si>
  <si>
    <t>13.04.04.01.e</t>
  </si>
  <si>
    <t>13.04.04.01.f</t>
  </si>
  <si>
    <t>13.04.04.01.g</t>
  </si>
  <si>
    <t>13.04.04.01.h</t>
  </si>
  <si>
    <t>13.05.03.04.d</t>
  </si>
  <si>
    <t>13.05.03.04.e</t>
  </si>
  <si>
    <t>13.05.03.04.f</t>
  </si>
  <si>
    <t>13.05.03.04.g</t>
  </si>
  <si>
    <t>13.05.03.04.h</t>
  </si>
  <si>
    <t>13.06.02.01.b</t>
  </si>
  <si>
    <t>13.06.03.01.f</t>
  </si>
  <si>
    <t>14.01.04.03.d</t>
  </si>
  <si>
    <t>14.01.05.03.e</t>
  </si>
  <si>
    <t>14.04.02.01.e</t>
  </si>
  <si>
    <t>14.04.02.01.h</t>
  </si>
  <si>
    <t>14.04.05.03.b</t>
  </si>
  <si>
    <t>14.04.05.03.d</t>
  </si>
  <si>
    <t>14.04.05.03.e</t>
  </si>
  <si>
    <t>14.04.05.03.i</t>
  </si>
  <si>
    <t>14.04.07.01.c</t>
  </si>
  <si>
    <t>14.04.07.01.d</t>
  </si>
  <si>
    <t>14.04.07.01.e</t>
  </si>
  <si>
    <t>14.04.07.01.g</t>
  </si>
  <si>
    <t>14.04.07.01.i</t>
  </si>
  <si>
    <t>15.04.03.01.c</t>
  </si>
  <si>
    <t>15.04.03.01.f</t>
  </si>
  <si>
    <t>15.04.08.42.a</t>
  </si>
  <si>
    <t>15.04.11.01.b</t>
  </si>
  <si>
    <t>15.04.11.01.d</t>
  </si>
  <si>
    <t>15.04.11.01.e</t>
  </si>
  <si>
    <t>15.04.11.03.b</t>
  </si>
  <si>
    <t>15.04.11.03.d</t>
  </si>
  <si>
    <t>15.04.11.03.e</t>
  </si>
  <si>
    <t>15.04.11.04.a</t>
  </si>
  <si>
    <t>15.05.05.02.a</t>
  </si>
  <si>
    <t>15.05.13.01.c</t>
  </si>
  <si>
    <t>15.06.71.01.e</t>
  </si>
  <si>
    <t>15.10.03.76.h</t>
  </si>
  <si>
    <t>15.11.01.12.d</t>
  </si>
  <si>
    <t>15.11.01.13.c</t>
  </si>
  <si>
    <t>15.14.01.01.c</t>
  </si>
  <si>
    <t>15.14.01.02.c</t>
  </si>
  <si>
    <t>15.14.02.01.a</t>
  </si>
  <si>
    <t>15.20.05.02.b</t>
  </si>
  <si>
    <t>15.45.05.02.a</t>
  </si>
  <si>
    <t>15.45.05.03.a</t>
  </si>
  <si>
    <t>51.04.38.01.D</t>
  </si>
  <si>
    <t>53.05.01.01.B</t>
  </si>
  <si>
    <t>53.05.02.01.B</t>
  </si>
  <si>
    <t>53.10.03.01.A</t>
  </si>
  <si>
    <t>53.10.04.02.B</t>
  </si>
  <si>
    <t>53.10.10.01.A</t>
  </si>
  <si>
    <t>53.10.12.01.A</t>
  </si>
  <si>
    <t>54.01.02.01.A</t>
  </si>
  <si>
    <t>54.02.05.05.A</t>
  </si>
  <si>
    <t>54.02.12.07.A</t>
  </si>
  <si>
    <t>54.10.03.20</t>
  </si>
  <si>
    <t>54.45.01.04</t>
  </si>
  <si>
    <t>54.45.02.08</t>
  </si>
  <si>
    <t>55.02.03.01.C</t>
  </si>
  <si>
    <t>58.02.01.01.A</t>
  </si>
  <si>
    <t>58.02.01.02.A</t>
  </si>
  <si>
    <t>58.02.02.02.A</t>
  </si>
  <si>
    <t>58.02.02.02.B</t>
  </si>
  <si>
    <t>58.02.02.02.C</t>
  </si>
  <si>
    <t>58.02.03.15.A</t>
  </si>
  <si>
    <t>58.02.03.20.B</t>
  </si>
  <si>
    <t>58.02.90.01.C</t>
  </si>
  <si>
    <t>58.03.01.01.B</t>
  </si>
  <si>
    <t>58.03.02.15.E</t>
  </si>
  <si>
    <t>58.03.02.15.K</t>
  </si>
  <si>
    <t>58.03.02.17.G</t>
  </si>
  <si>
    <t>58.03.90.30.A*</t>
  </si>
  <si>
    <t>58.03.90.30.B*</t>
  </si>
  <si>
    <t>58.10.02.02.B</t>
  </si>
  <si>
    <t>67.10.05.06.A</t>
  </si>
  <si>
    <t>67.10.05.06.B</t>
  </si>
  <si>
    <t>67.10.05.15.C</t>
  </si>
  <si>
    <t>BA.DE.A.5 01.A</t>
  </si>
  <si>
    <t>BA.DE.A.5 01.B</t>
  </si>
  <si>
    <t>BA.DE.A.5 02.A</t>
  </si>
  <si>
    <t>BA.DE.A.5 04.A</t>
  </si>
  <si>
    <t>BA.DE.A.5 06.B</t>
  </si>
  <si>
    <t>BA.DE.A.5 14.A</t>
  </si>
  <si>
    <t>BA.DE.A.5 49.A</t>
  </si>
  <si>
    <t>BA.DE.C.0102.A</t>
  </si>
  <si>
    <t>BA.DE.C.0103.A</t>
  </si>
  <si>
    <t>BA.DE.C.0106.A</t>
  </si>
  <si>
    <t>BA.MT.A.3 19.A</t>
  </si>
  <si>
    <t>BA.MT.A.3001.A</t>
  </si>
  <si>
    <t>BA.MT.A.3002.A</t>
  </si>
  <si>
    <t>BA.MT.A.3104.B</t>
  </si>
  <si>
    <t>BA.PR.A.3106.A</t>
  </si>
  <si>
    <t>BA.PR.A.3106.D</t>
  </si>
  <si>
    <t>BA.PR.B.3101.C</t>
  </si>
  <si>
    <t>BA.PR.B.3106.A</t>
  </si>
  <si>
    <t>BA.PS.A.3 06.A</t>
  </si>
  <si>
    <t>BA.PS.A.3 13.A</t>
  </si>
  <si>
    <t>BA.PS.A.3 20.A</t>
  </si>
  <si>
    <t>EI.AC.P.1108.I</t>
  </si>
  <si>
    <t>EI.AI.C.5103.A</t>
  </si>
  <si>
    <t>EI.AI.C.5105.A</t>
  </si>
  <si>
    <t>EI.AI.C.5116.A</t>
  </si>
  <si>
    <t>EI.AL.B.3 01.D</t>
  </si>
  <si>
    <t>EI.AV.C.1113.C</t>
  </si>
  <si>
    <t>EI.AV.C.1113.D</t>
  </si>
  <si>
    <t>EI.AV.C.1115.D</t>
  </si>
  <si>
    <t>EI.AV.C.2106.B</t>
  </si>
  <si>
    <t>EI.IM.E.2103.A</t>
  </si>
  <si>
    <t>EI.TU.M.1 01.B</t>
  </si>
  <si>
    <t>EI.TU.M.1 01.C</t>
  </si>
  <si>
    <t>EI.TU.M.2 03.A</t>
  </si>
  <si>
    <t>EI.TU.M.2 03.B</t>
  </si>
  <si>
    <t>FA.OM.C.3001.H</t>
  </si>
  <si>
    <t>IP.DS.A.3004.A</t>
  </si>
  <si>
    <t>IP.DS.A.3005.A</t>
  </si>
  <si>
    <t>IP.DS.B.3000.A</t>
  </si>
  <si>
    <t>IT.AI.J.3001.B</t>
  </si>
  <si>
    <t>IT.IS.A.3000.A</t>
  </si>
  <si>
    <t>IT.IS.A.3002.A</t>
  </si>
  <si>
    <t>IT.IS.A.3003.B</t>
  </si>
  <si>
    <t>IT.IS.A.3003.F</t>
  </si>
  <si>
    <t>IT.IS.B.3000.A</t>
  </si>
  <si>
    <t>IT.IS.B.3002.D</t>
  </si>
  <si>
    <t>IT.IS.B.3002.E</t>
  </si>
  <si>
    <t>IT.IS.B.3005.A</t>
  </si>
  <si>
    <t>IT.IS.B.3006.C</t>
  </si>
  <si>
    <t>IT.IS.B.3008.B</t>
  </si>
  <si>
    <t>IT.IS.B.3008.C</t>
  </si>
  <si>
    <t>MO.BL.D.5106.B</t>
  </si>
  <si>
    <t>MO.CB.E.5102.A</t>
  </si>
  <si>
    <t>MO.CB.E.5103.A</t>
  </si>
  <si>
    <t>MO.CB.E.5104.A</t>
  </si>
  <si>
    <t>MO.CE.A.5101.A</t>
  </si>
  <si>
    <t>MO.CE.B.5102.A</t>
  </si>
  <si>
    <t>MO.CV.A.2110.A</t>
  </si>
  <si>
    <t>MO.CV.A.2110.C</t>
  </si>
  <si>
    <t>MO.IM.E.5112.A</t>
  </si>
  <si>
    <t>MO.LV.H.3105.A</t>
  </si>
  <si>
    <t>MO.MD.D.5101.A</t>
  </si>
  <si>
    <t>MO.MD.E.5101.A</t>
  </si>
  <si>
    <t>MO.SG.A.5102.A</t>
  </si>
  <si>
    <t>MO.SG.A.5103.B</t>
  </si>
  <si>
    <t>MO.SG.A.5105.A</t>
  </si>
  <si>
    <t>MO.SG.F.5101.A</t>
  </si>
  <si>
    <t>MO.SG.F.5106.B</t>
  </si>
  <si>
    <t>MO.SG.H.5104.A</t>
  </si>
  <si>
    <t>MO.SG.H.5108.A</t>
  </si>
  <si>
    <t>MO.SG.I.5101.A</t>
  </si>
  <si>
    <t>MO.SM.B.5109.A</t>
  </si>
  <si>
    <t>MO.SM.B.5110.A</t>
  </si>
  <si>
    <t>P.A.AL.IM.101</t>
  </si>
  <si>
    <t>P.A.AL.IM.102</t>
  </si>
  <si>
    <t>P.A.AL.IM.103</t>
  </si>
  <si>
    <t>P.A.AL.IM.104</t>
  </si>
  <si>
    <t>P.A.AL.IM.105</t>
  </si>
  <si>
    <t>P.A.AL.IM.106</t>
  </si>
  <si>
    <t>P.A.AL.IM.107</t>
  </si>
  <si>
    <t>P.A.AL.IM.108</t>
  </si>
  <si>
    <t>P.A.AL.IM.109</t>
  </si>
  <si>
    <t>P.A.AL.IM.110</t>
  </si>
  <si>
    <t>P.A.AL.IM.111</t>
  </si>
  <si>
    <t>P.A.AL.IM.112</t>
  </si>
  <si>
    <t>P.A.AL.IM.113</t>
  </si>
  <si>
    <t>P.A.AL.IM.114</t>
  </si>
  <si>
    <t>P.A.AL.IM.115</t>
  </si>
  <si>
    <t>P.A.AL.IM.116</t>
  </si>
  <si>
    <t>P.A.AL.IM.117</t>
  </si>
  <si>
    <t>P.A.AL.IM.118</t>
  </si>
  <si>
    <t>P.A.OF.CI.001</t>
  </si>
  <si>
    <t>P.A.OF.CI.002</t>
  </si>
  <si>
    <t>P.A.OF.CI.003</t>
  </si>
  <si>
    <t>P.A.OF.CI.004</t>
  </si>
  <si>
    <t>P.A.OF.CI.005</t>
  </si>
  <si>
    <t>P.A.OF.CI.006</t>
  </si>
  <si>
    <t>P.A.OF.CI.007</t>
  </si>
  <si>
    <t>P.A.OF.CI.008</t>
  </si>
  <si>
    <t>P.A.OF.CI.009</t>
  </si>
  <si>
    <t>P.A.OF.CI.010</t>
  </si>
  <si>
    <t>P.A.OF.CI.011</t>
  </si>
  <si>
    <t>P.A.OF.CI.012</t>
  </si>
  <si>
    <t>P.A.OF.IM.121</t>
  </si>
  <si>
    <t>P.A.OF.IM.122</t>
  </si>
  <si>
    <t>P.A.OF.IM.123</t>
  </si>
  <si>
    <t>P.A.OF.IM.124</t>
  </si>
  <si>
    <t>P.A.OF.IM.125</t>
  </si>
  <si>
    <t>P.A.OF.IM.126</t>
  </si>
  <si>
    <t>P.A.OF.IM.127</t>
  </si>
  <si>
    <t>P.A.OF.IM.128</t>
  </si>
  <si>
    <t>P.A.OF.IM.129</t>
  </si>
  <si>
    <t>P.A.OF.IM.131</t>
  </si>
  <si>
    <t>P.A.OF.IM.132</t>
  </si>
  <si>
    <t>P.A.OF.IM.133</t>
  </si>
  <si>
    <t>P.A.OF.IM.134</t>
  </si>
  <si>
    <t>P.A.OF.IM.135</t>
  </si>
  <si>
    <t>P.A.OF.IM.136</t>
  </si>
  <si>
    <t>P.A.OF.IM.137</t>
  </si>
  <si>
    <t>P.A.OF.IM.139</t>
  </si>
  <si>
    <t>P.A.OF.IM.140</t>
  </si>
  <si>
    <t>P.A.OF.IM.141</t>
  </si>
  <si>
    <t>P.A.OF.IM.142</t>
  </si>
  <si>
    <t>P.A.OF.IM.143</t>
  </si>
  <si>
    <t>P.A.OF.IM.144</t>
  </si>
  <si>
    <t>P.A.OF.IM.145</t>
  </si>
  <si>
    <t>P.A.OF.IM.146</t>
  </si>
  <si>
    <t>P.A.OF.IM.147</t>
  </si>
  <si>
    <t>P.A.OF.IM.161</t>
  </si>
  <si>
    <t>P.A.OF.IM.162</t>
  </si>
  <si>
    <t>P.A.OF.IM.163</t>
  </si>
  <si>
    <t>P.A.OF.IM.181</t>
  </si>
  <si>
    <t>P.A.OF.IM.182</t>
  </si>
  <si>
    <t>P.A.OF.IM.200</t>
  </si>
  <si>
    <t>P.A.OF.IM.201</t>
  </si>
  <si>
    <t>P.A.OF.IM.202</t>
  </si>
  <si>
    <t>P.A.OF.IM.203</t>
  </si>
  <si>
    <t>P.A.OF.IM.204</t>
  </si>
  <si>
    <t>P.A.OF.IM.205</t>
  </si>
  <si>
    <t>P.A.OF.IM.221</t>
  </si>
  <si>
    <t>P.A.OF.IM.222</t>
  </si>
  <si>
    <t>P.A.OF.IM.223</t>
  </si>
  <si>
    <t>P.A.OF.IM.224</t>
  </si>
  <si>
    <t>P.A.OF.IM.225</t>
  </si>
  <si>
    <t>P.A.OF.IM.226</t>
  </si>
  <si>
    <t>P.A.OF.IM.227</t>
  </si>
  <si>
    <t>P.A.OF.IM.301</t>
  </si>
  <si>
    <t>P.A.OF.IM.305</t>
  </si>
  <si>
    <t>P.A.OF.IM.321</t>
  </si>
  <si>
    <t>P.A.OF.IM.341</t>
  </si>
  <si>
    <t>P.A.OF.IM.361</t>
  </si>
  <si>
    <t>P.A.OF.IM.362</t>
  </si>
  <si>
    <t>P.A.OF.IM.363</t>
  </si>
  <si>
    <t>P.A.OF.IM.364</t>
  </si>
  <si>
    <t>P.A.OF.IM.401</t>
  </si>
  <si>
    <t>P.A.OF.IM.410</t>
  </si>
  <si>
    <t>P.A.OF.IM.441</t>
  </si>
  <si>
    <t>P.A.OF.IM.442</t>
  </si>
  <si>
    <t>P.A.OF.IM.501</t>
  </si>
  <si>
    <t>P.A.OF.IM.521</t>
  </si>
  <si>
    <t>P.A.OF.IM.522</t>
  </si>
  <si>
    <t>P.A.OF.IM.523</t>
  </si>
  <si>
    <t>P.A.OF.IM.551</t>
  </si>
  <si>
    <t>P.A.OF.IM.552</t>
  </si>
  <si>
    <t>P.A.OF.IM.553</t>
  </si>
  <si>
    <t>P.A.OF.IM.554</t>
  </si>
  <si>
    <t>P.A.OF.IM.555</t>
  </si>
  <si>
    <t>P.A.OF.IM.556</t>
  </si>
  <si>
    <t>P.A.OF.IM.581</t>
  </si>
  <si>
    <t>P.A.OF.IM.582</t>
  </si>
  <si>
    <t>P.A.OF.IM.583</t>
  </si>
  <si>
    <t>P.A.OF.IM.584</t>
  </si>
  <si>
    <t>P.A.OF.IM.585</t>
  </si>
  <si>
    <t>P.A.OF.IM.586</t>
  </si>
  <si>
    <t>P.A.OF.IM.601</t>
  </si>
  <si>
    <t>P.A.OF.IM.602</t>
  </si>
  <si>
    <t>P.A.OF.IM.603</t>
  </si>
  <si>
    <t>P.A.OF.IM.604</t>
  </si>
  <si>
    <t>P.A.OF.IM.605</t>
  </si>
  <si>
    <t>P.A.OF.IM.606</t>
  </si>
  <si>
    <t>P.A.OF.IM.607</t>
  </si>
  <si>
    <t>P.A.OF.IM.608</t>
  </si>
  <si>
    <t>P.A.OF.IM.701</t>
  </si>
  <si>
    <t>P.A.OF.IM.702</t>
  </si>
  <si>
    <t>P.A.OF.IM.703</t>
  </si>
  <si>
    <t>SS.AL.I.2 02.A</t>
  </si>
  <si>
    <t>SS.CB.E.1 03.A</t>
  </si>
  <si>
    <t>SS.CB.E.2 09.A</t>
  </si>
  <si>
    <t>SS.CB.E.4 01.A</t>
  </si>
  <si>
    <t>SS.CB.E.4 02.A</t>
  </si>
  <si>
    <t>SS.CE.A.2 01.A</t>
  </si>
  <si>
    <t>SS.CE.A.2 01.B</t>
  </si>
  <si>
    <t>SS.CE.A.2 01.C</t>
  </si>
  <si>
    <t>SS.CE.B.1 01.A</t>
  </si>
  <si>
    <t>SS.CE.B.1 01.C</t>
  </si>
  <si>
    <t>SS.CE.C.1 01.A</t>
  </si>
  <si>
    <t>SS.CE.C.1 02.A</t>
  </si>
  <si>
    <t>SS.CE.C.1 03.B</t>
  </si>
  <si>
    <t>SS.CE.C.1 03.C</t>
  </si>
  <si>
    <t>SS.CE.C.2 04.A</t>
  </si>
  <si>
    <t>SS.CE.C.2 04.D</t>
  </si>
  <si>
    <t>SS.CE.C.2 04.L</t>
  </si>
  <si>
    <t>SS.CE.C.2 04.R</t>
  </si>
  <si>
    <t>SS.CE.C.2 05.B</t>
  </si>
  <si>
    <t>SS.CE.C.2 05.C</t>
  </si>
  <si>
    <t>SS.CE.C.2 07.A</t>
  </si>
  <si>
    <t>SS.CE.C.2 08.D</t>
  </si>
  <si>
    <t>SS.CE.C.2 08.I</t>
  </si>
  <si>
    <t>SS.CE.C.2 08.M</t>
  </si>
  <si>
    <t>SS.CE.C.2 10.I</t>
  </si>
  <si>
    <t>SS.CE.C.2 10.O</t>
  </si>
  <si>
    <t>SS.CE.C.2 10.S</t>
  </si>
  <si>
    <t>SS.CE.C.5 09.A</t>
  </si>
  <si>
    <t>SS.CE.C.5 09.B</t>
  </si>
  <si>
    <t>SS.CE.F.1 01.A</t>
  </si>
  <si>
    <t>SS.CE.F.1 02.B</t>
  </si>
  <si>
    <t>SS.CE.F.1 07.A</t>
  </si>
  <si>
    <t>SS.CE.F.2 10.A</t>
  </si>
  <si>
    <t>SS.CE.F.2 10.B</t>
  </si>
  <si>
    <t>SS.CE.F.2 11.A</t>
  </si>
  <si>
    <t>SS.CE.F.2 11.B</t>
  </si>
  <si>
    <t>SS.CE.F.2 13.A</t>
  </si>
  <si>
    <t>SS.CE.J.1 01.A</t>
  </si>
  <si>
    <t>SS.CE.K.5 05.A</t>
  </si>
  <si>
    <t>SS.CE.K.2101.A</t>
  </si>
  <si>
    <t>SS.CE.K.2101.C</t>
  </si>
  <si>
    <t>SS.CE.K.2104.A</t>
  </si>
  <si>
    <t>SS.CE.K.2104.B</t>
  </si>
  <si>
    <t>SS.CE.K.2104.C</t>
  </si>
  <si>
    <t>SS.CE.K.2104.D</t>
  </si>
  <si>
    <t>SS.LV.A.2 01.B</t>
  </si>
  <si>
    <t>SS.LV.D.1 01.B</t>
  </si>
  <si>
    <t>SS.LV.D.1 02.D</t>
  </si>
  <si>
    <t>SS.LV.D.2 04.A</t>
  </si>
  <si>
    <t>SS.LV.D.2 04.B</t>
  </si>
  <si>
    <t>SS.LV.G.2 01.A</t>
  </si>
  <si>
    <t>SS.LV.H.2 03.C</t>
  </si>
  <si>
    <t>SS.LV.I.2 02.A</t>
  </si>
  <si>
    <t>SS.LV.I.2 02.B</t>
  </si>
  <si>
    <t>SS.MD.C.2 01.A</t>
  </si>
  <si>
    <t>SS.MD.D.2 01.A</t>
  </si>
  <si>
    <t>SS.MD.D.2 02.A</t>
  </si>
  <si>
    <t>SS.MD.E.1 01.A</t>
  </si>
  <si>
    <t>SS.MD.E.2 02.A</t>
  </si>
  <si>
    <t>SS.MD.E.2 03.A</t>
  </si>
  <si>
    <t>SS.SG.A.2 03.A</t>
  </si>
  <si>
    <t>SS.SG.A.2 03.B</t>
  </si>
  <si>
    <t>SS.SG.B.2 01.A</t>
  </si>
  <si>
    <t>SS.SG.C.2 01.A</t>
  </si>
  <si>
    <t>SS.SG.H.2 04.A</t>
  </si>
  <si>
    <t>SS.SG.H.2102.A</t>
  </si>
  <si>
    <t>SS.SG.I.2 05.A</t>
  </si>
  <si>
    <t>TC.CS.B.3001.A</t>
  </si>
  <si>
    <t>TC.RR.E.1002.F</t>
  </si>
  <si>
    <t>TC.RR.E.1002.K</t>
  </si>
  <si>
    <t>TC.ST.A.3001.A</t>
  </si>
  <si>
    <t>Operaio specializzato Spezialisierter Facharbeiter</t>
  </si>
  <si>
    <t>h</t>
  </si>
  <si>
    <t>Operaio qualificato Qualifizierter Facharbeiter</t>
  </si>
  <si>
    <t>Operaio comune Arbeiter</t>
  </si>
  <si>
    <t>Prezzi medi orari per prestazioni effettuate durante l'orario normale di lavoro nell'ambito territoriale della Provincia A.....denlöhne entsprechend Schwierigkeitsgrades des Bauwerkes (technisch oder architektonisch) erhöht werden. Spez. Facharbeiter</t>
  </si>
  <si>
    <t>Prezzi medi orari per prestazioni effettuate durante l'orario normale di lavoro nell'ambito territoriale della Provincia A.....entsprechend Schwierigkeitsgrades des Bauwerkes (technisch oder architektonisch) erhöht werden. Qualifizierter Facharbeiter</t>
  </si>
  <si>
    <t>Autocarro con cassa per trasporto materiale di scavo, massi, inerti ecc. con cassa ribaltabile a 3 lati. Per peso si inten.....ng definiert. Als Nutzlast ist die effektiv zur Verfügung stehende Nutzlast definiert. Nutzlast über 10,50 t bis zu 14,00 t</t>
  </si>
  <si>
    <t>Nolo di autogru telescopica, compreso il tempo di trasporto al cantiere e dal cantiere: portata fino a 30 t Miete eines Kranwagens, mit Teleskopkran, einschließlich Antransport zur Baustelle und Abtransport von der Baustelle: Tragkraft bis zu 30 t</t>
  </si>
  <si>
    <t>Compressore d'aria gommato (di tipo silenziato) con motore Diesel, pressione esercizio 7 atm., completo di un martello dem.....selmotor, Betriebsdruck: 7 Atm., einschließlich eines pressluftbetriebenen Brechhammers, ohne Bedienung. bis zu 3,00 m3/min</t>
  </si>
  <si>
    <t>Nolo di smerigliatrice elettrica a squadra esclusi consumo dischi e addetto alla manovra. Miete einer elektrischen Schmirgelmaschine, ohne Schmirgelscheiben und ohne Bedienung.</t>
  </si>
  <si>
    <t>Martello demolitore con motore a scoppio oppure elettrico incorporato, per perforazioni e demolizioni, escluso addetto all.....ntegriertem Verbrennungs- oder Elektromotor zum Bohren und Stemmen, ohne Bedienung. mit Elektromotor, Leistung bis 2,00 kW.</t>
  </si>
  <si>
    <t>Nolo di cannello ossidrico completo di bombole, escluso addetto alla manovra. Miete eines Schweißbrenners samt Flaschen, ohne Bedienung.</t>
  </si>
  <si>
    <t>Trasporto di 1 m3 di materiali sciolti; il prezzo si intende con mezzo di trasporto a pieno carico Transport von 1 m3 Schüttgut; Preis versteht sich bei voller Auslastung des Transportfahrzeuges</t>
  </si>
  <si>
    <t>km</t>
  </si>
  <si>
    <t>Demolizione parziale di edifici di qualunque forma ed altezza, fino al piano campagna, con ausilio degli attrezzi e delle .....hen wurde. Tragende Struktur aus Stahlbeton, Massiv- oder Hohlsteindecken, Dachkonstruktion aus Holz, Stahl oder wie Decken</t>
  </si>
  <si>
    <t>m³</t>
  </si>
  <si>
    <t>Taglio con sega circolare o con sega a filo d'acciaio di pareti in conglomerato cementizio, anche armato, di qualunque cla.....t vergütet. Es wird die geschnittene Querschnittsfläche verrechnet. Schneiden von Wänden, bis zu 20° geneigt, mit Seilsäge,</t>
  </si>
  <si>
    <t>m²</t>
  </si>
  <si>
    <t>Diritti di discarica per macerie edili. È richiesta la dimostrazione del corretto smaltimento: Diritti di discarica per ma.....Deponiegebühren für Material der Deponieklasse 3/D; Bauschutt mit einem Anteil von über 30% an Holz, Metall und Kunststoff.</t>
  </si>
  <si>
    <t>t</t>
  </si>
  <si>
    <t>Diritti di discarica per macerie edili. È richiesta la dimostrazione del corretto smaltimento: Diritti di discarica per ma.....g ist zu erbringen: Deponiegebühren für Material der Deponieklasse 4/A; bewehrte Betonelemente in jeder Form und Dimension.</t>
  </si>
  <si>
    <t>Scavo di fondazione a sezione ristretta eseguito con mezzi meccanici di scavo, in materiale di qualunque consistenza e nat.....nung von 5,0 km in das Zwischenlager oder direkt an einen neuen Verwendungsort oder in die öffentliche Deponie und Abladen.</t>
  </si>
  <si>
    <t>Scavo di fondazione a sezione ristretta eseguito con mezzi meccanici di scavo, in materiale di qualunque consistenza e nat.....ert werden. Nicht inbegriffen ist die Hinterfüllung: seitliche Lagerung innerhalb 5,0 m, ohne Aufladen und ohne Abtransport</t>
  </si>
  <si>
    <t>Rinterro di scavi con materiale proveniente dallo scavo e depositato in cantiere, compresi il carico, il trasporto, lo sca.....uf der Baustelle entnommenen und gelagerten Boden, einschließlich Laden, Fördern und Abkippen, sowie Verdichten: maschinell</t>
  </si>
  <si>
    <t>Casseratura per muri e pareti diritte (R &gt;= 10,00 m) verticali od inclinate fino a ± 20° dalla verticale. per struttura superficiale S2 Schalung für geradlinige Mauern und Wände, vertikal für Oberflächenstruktur S2</t>
  </si>
  <si>
    <t>Casseratura di solette piane e a sbalzo orizzontali od inclinate fino a 10° dall'orizzontale. per struttura superficiale S2 Schalung für ebene Platten und Kragplatten, horizontal geneigt. für Oberflächenstruktur S2</t>
  </si>
  <si>
    <t>Fornitura e posa in opera di conglomerato cementizio (classi di esposizione ordinarie), per sottofondi, spianamenti e riem.....n Unterbeton, Ausgleichsbeton und Füllbeton, (Standard-Expositionsklassen) Oberfläche abgerieben. Festigkeitsklasse C 12/15</t>
  </si>
  <si>
    <t>Fornitura e posa in opera di conglomerato cementizio (classi di esposizione ordinarie) PER MANUFATTI DI QUALUNQUE UBICAZIO.....ereits vorgesehen waren, und jedenfalls immer im Bereich von Dehnfugen, werden getrennt vergütet. Festigkeitsklasse C 25/30</t>
  </si>
  <si>
    <t>Fornitura e posa in opera di conglomerato cementizio (classi di esposizione ordinarie) PER MANUFATTI DI QUALUNQUE UBICAZIO.....ereits vorgesehen waren, und jedenfalls immer im Bereich von Dehnfugen, werden getrennt vergütet. Festigkeitsklasse C 32/40</t>
  </si>
  <si>
    <t>Fornitura e posa in opera di conglomerato cementizio (classi di esposizione ordinarie) PER MANUFATTI DI QUALUNQUE UBICAZIO.....ereits vorgesehen waren, und jedenfalls immer im Bereich von Dehnfugen, werden getrennt vergütet. Festigkeitsklasse C 30/37</t>
  </si>
  <si>
    <t>Sovrapprezzo per conglomerato cementizio impermeabile, classe di esposizione XC. XC4 con penetrazione acqua 15 mm Aufpreis für wasserdichten Beton, Expositionsklasse XC. XC4 mit Wassereindringtiefe 15 mm</t>
  </si>
  <si>
    <t>Sovrapprezzo per conglomerato cementizio resistente ai cloridi ed ai sali marini, classi di esposizione XD e XS XD3 e XS3 Aufpreis für chloridbeständigen Beton, unabhängig von Herkunft der Chloride, Expositionsklasse XD und XS XD3 und XS3</t>
  </si>
  <si>
    <t>Acciaio in barre da cemento armato, di qualsiasi diametro, di tutte le lunghezze, fornito, tagliato, lavorato e posto in o.....noch erforderliche Nebenleistung: gerippter Betonstabstahl der Stahlgüte B450C, mit Werkzeugnis und Klassifizierungszeugnis</t>
  </si>
  <si>
    <t>kg</t>
  </si>
  <si>
    <t>Fornitura e realizzazione di ancoraggi a iniezione con colla bicomponente per l'ancoraggio di ferri di armatura in manufat.....hend den Ausführungsplänen. Das Gewicht der Anschlusseisen wird mit der Position Betoneisen abgerechnet. D von 16 bis 24 mm</t>
  </si>
  <si>
    <t>cm</t>
  </si>
  <si>
    <t>Pavimento industriale con massetto di sottofondo in calcestruzzo, classe di resistenza minima C25/30, spessore 15 cm, e st..... erforderliche Bewehrung lt. statischer Berechnung ist nicht inbegriffen und wird gesondert vergütet. mit rauher Oberfläche</t>
  </si>
  <si>
    <t>Pavimento industriale con massetto di sottofondo in calcestruzzo, classe di resistenza minima C25/30, spessore 15 cm, e st.....cher Berechnung ist nicht inbegriffen und wird gesondert vergütet. Aufpreis auf Position .02 a) für jeden weiteren cm Dicke</t>
  </si>
  <si>
    <t>m2cm</t>
  </si>
  <si>
    <t>Fornitura e posa in opera in piano di membrana filtrante geotessile in fibra tessile, compresi le sovrapposizioni e lo sfr.....ser, liefern und einbauen; Überlappungen und Verschnitt sind inbegriffen: aus Filtervlies, Dicke: 0,7 mm, Gewicht: 140 g/m2</t>
  </si>
  <si>
    <t>Tubazioni strutturate in PVC con giunti a bicchiere per fognature per canalizzazioni interrate con struttura multistrato, .....derliche Nebenleistung; der Erdaushub und die Verfüllung werden gesondert vergütet. DN 110 x 3, Kreisfestigkeit: 5,50 kN/m2</t>
  </si>
  <si>
    <t>m</t>
  </si>
  <si>
    <t>Tubazioni strutturate in PVC con giunti a bicchiere per fognature per canalizzazioni interrate con struttura multistrato, .....rliche Nebenleistung; der Erdaushub und die Verfüllung werden gesondert vergütet. DN 200 x 4,5, Kreisfestigkeit: 4,14 kN/m2</t>
  </si>
  <si>
    <t>Sabbia per la protezione di cavi elettrici, telefonici e simili, per linee esterne interrate, fornita e posta in opera. Vo.....hutzbankett aus Sand für Elektro-, Telefonleitungen u.ä. liefern und einbringen. Durchschnittliches Volumen pro m: 0,025 m3</t>
  </si>
  <si>
    <t>Pozzetti conglomerato:  Resistenza minima C25/30 giunzioni:     prefabbricate ad incastro, poste in opera a tenuta d'acqua.....emessen, ohne dass die einzelnen Elemente unterschieden werden. Schächte für nicht aggressives Milieu, wasserdicht 0,10 bar</t>
  </si>
  <si>
    <t>Pozzetti conglomerato:  Resistenza minima C25/30 giunzioni:     prefabbricate ad incastro, poste in opera a tenuta d'acqua.....ohne dass die einzelnen Elemente unterschieden werden. Schächte für nicht aggressives Milieu, wasserdicht 0,10 bar 80x80 cm</t>
  </si>
  <si>
    <t>Pozzetti conglomerato: Resistenza minima C25/30 giunzioni: prefabbricate ad incastro, poste in opera a tenuta d'acqua mani.....ne dass die einzelnen Elemente unterschieden werden. Schächte für nicht aggressives Milieu, wasserdicht 0,10 bar 120x100 cm</t>
  </si>
  <si>
    <t>Elemento prefabbricato per prolunga di pozzetto in cemento armato vibrocompresso, fornito e posto in opera, compresi sigil.....chließlich Fugendichtung mit Zementmörtel und jeder sonst noch erforderlichen Nebenleistung: Abmessungen: 60x60x30(H)x4-5cm</t>
  </si>
  <si>
    <t>Cadauno</t>
  </si>
  <si>
    <t>Pozzetto d'ispezione ad elementi prefabbricati in calcestruzzo armato vibrocompresso o gettato in opera con calcestruzzo a.....rgütet werden. Bei Doppelschächten für Schmutz- und Regenwasser wird die jeweilige Tiefe summiert (H1+H2): Tiefe bis 150 cm</t>
  </si>
  <si>
    <t>Pozzetto di ispezione prefabbricato in calcestruzzo vibrato ed armato per allacciamenti elettrici, telefonici e TV, fornit.....nleistung mit Ausnahme des Gußdeckels, des Erdaushubes und der Hinterfüllung: Einsteigschacht Elektroleit.: 40x40x50(H)x4cm</t>
  </si>
  <si>
    <t>Pozzo perdente per acque piovane formato da tubi forati in calcestruzzo vibrocompresso, fornito e posto in opera, compresi.....mit Ausnahme des Gußdeckels, des Erdaushubes und der Drainage, welche gesondert vergütet werden: Innendurchmesser: 1500 mm.</t>
  </si>
  <si>
    <t>Chiusino d'ispezione con telaio, in ghisa a grafite lamellare perlitica, carrabile, fornito e posto in opera, compresi l'a..... Anpassung mit Mörtel, sowie jeder sonst noch erforderlichen Nebenleistung: Abmessungen: 500x500 mm, 75/85 kg, Klasse D 400</t>
  </si>
  <si>
    <t>Chiusino d'ispezione con telaio, in ghisa a grafite lamellare perlitica, carrabile, fornito e posto in opera, compresi l'a.....npassung mit Mörtel, sowie jeder sonst noch erforderlichen Nebenleistung: Abmessungen: 600x600 mm, 110-120 kg, Klasse D 400</t>
  </si>
  <si>
    <t>Canaletto di scolo per acque piovane, formato da elementi prefabbricati in calcestruzzo polimerico con pendenza incorporat.....ushubes, welcher gesondert vergütet wird: Kastenrinne; Nenngröße: 10(B) cm, Schlitzrost aus Gußeisen, Traglast Klasse D 400</t>
  </si>
  <si>
    <t>Chiusino quadrangolare / rettangolare a tenuta idraulica con telaio, in ghisa sferoidale GJS 500, conforme alla classe C c....., sowie jeder sonst noch erforderlichen Nebenleistung: Quadratische / rechteckige Schachtabdeckung C250 Öffnung: 400x400 mm</t>
  </si>
  <si>
    <t>Chiusino quadrangolare / rettangolare a tenuta idraulica con telaio, in ghisa sferoidale GJS 500, conforme alla classe C c..... einschließlich angemessener Anpassung mit Mörtel, sowie jeder sonst noch erforderlichen Nebenleistung: Öffnung: 600x600 mm</t>
  </si>
  <si>
    <t>Chiusino quadrangolare / rettangolare a tenuta idraulica con telaio, in ghisa sferoidale GJS 500-7, conforme alla classe D....., sowie jeder sonst noch erforderlichen Nebenleistung: Quadratische / rechteckige Schachtabdeckung D400 Öffnung: 400x400 mm</t>
  </si>
  <si>
    <t>Chiusino quadrangolare / rettangolare a tenuta idraulica con telaio, in ghisa sferoidale GJS 500-7, conforme alla classe D..... einschließlich angemessener Anpassung mit Mörtel, sowie jeder sonst noch erforderlichen Nebenleistung: Öffnung: 600x600 mm</t>
  </si>
  <si>
    <t>Per strutture portanti di edifici completi, con mano di fondo di pittura anticorrosione; fornite e poste in opera per alte.....eine anderer Korrossionsschutz vorgesehen oder das Bauteil wird einbetoniert. Korrosionsschutz durch Feuerverzinkung Träger</t>
  </si>
  <si>
    <t>Per strutture portanti di edifici completi, con mano di fondo di pittura anticorrosione; fornite e poste in opera per alte.....auteil wird einbetoniert. Komplette geschraubte/geschweißte Stahlkonstruktion, inklusive Verbindungsmittel und Ankerplatten</t>
  </si>
  <si>
    <t>Passerelle pedonali, scale, pianerottoli e ringhiere in profilati, barre, angolari, profilati tubolari e lamiere d'acciaio.....sionsschutz durch Grundanstrich, außer es ist eine anderer Korrussionsschutz vorgesehen oder das Bauteil wird einbetoniert.</t>
  </si>
  <si>
    <t>Grigliato a maglia quadra (produzione industriale) in acciaio, con piatti portanti e piatti di collegamento, unioni elettr.....kung, liefern und positionieren. Ausführung gemäß Zeichnung. Maschenweite: 33x33 mm, Tragstäbe: 25x2 mm 10x2, (21,34 kg/m2)</t>
  </si>
  <si>
    <t>Grigliato a maglia rettangolare per recinzione, (prodotto industriale), in ferro zincato con unioni elettrosaldate, montan.....zen. Ausführung gemäß Zeichnung. Maschenweite: 62x63 mm, Stabstahl: 25x3 mm; Pfosten: 60x8 mm, Standardhöhen (ca. 21 kg/m2)</t>
  </si>
  <si>
    <t>Porta tagliafuoco in acciaio con certificazione di durata di resistenza al fuoco conforme normativa nazionale, ad anta bat.....tbar bleibende Stahloberfläche mit Korrosionsschutzgrundbeschichtung. einflügelige Tür, Mauerlichte: 1300x2000 mm; REI 120'</t>
  </si>
  <si>
    <t>Zincatura a caldo carpenteria leggera Feuerverzinkung Schlosserware</t>
  </si>
  <si>
    <t>Sistema di rivestimento resistente al fuoco, certificato secondo le nome in vigore, per acciaio per interni ed esterni, su.....g und Beschichtungssystem gemäß Herstellervorschrift: R 60 (Feuerwiderstandsdauer von Bauteilen), Einheitspreis je Anstrich</t>
  </si>
  <si>
    <t>Saracinesca in bronzo con manicotti, corpo in bronzo, volantino plastificato, PN 16, completa di raccordi e guarnizioni: D.....ber aus Bronze; Gehäuse aus Bronze, Handrad plastifiziert, PN 16, komplett mit Verschraubungen und Dichtungen: DN 32 - 5/4"</t>
  </si>
  <si>
    <t>Saracinesca in bronzo con manicotti, corpo in bronzo, volantino plastificato, PN 16, completa di raccordi e guarnizioni: S.....; Gehäuse aus Bronze, Handrad plastifiziert, PN 16, komplett mit Verschraubungen und Dichtungen: Muffenschieber: DN 50 - 2"</t>
  </si>
  <si>
    <t>Saracinesca in bronzo con manicotti, corpo in bronzo, volantino plastificato, PN 16, completa di raccordi e guarnizioni: S.....häuse aus Bronze, Handrad plastifiziert, PN 16, komplett mit Verschraubungen und Dichtungen: Muffenschieber: DN 65 - 2 1/2"</t>
  </si>
  <si>
    <t>Valvola d'intercettazione a flusso avviato flangiata, corpo in ghisa, con sede diritta, con soffietto di ghisa, completa d.....aus Grauguß, komplett mit Gegenflanschen, Schrauben und Dichtungen, PN16: Geradsitz - Absperrventil mit Flansch: DN 80 - 3"</t>
  </si>
  <si>
    <t>Valvola d'intercettazione a sfera a passaggio totale, corpo in bronzo cromato, maschio in acciaio, attacchi filettati, lev..... aus INOX - Stahl, Gewindeanschlüssen, Gußhebel, Dreifachdichtung aus Teflon, PN10: Kugelhahn - Vollstromventil: DN 25 - 1"</t>
  </si>
  <si>
    <t>Valvola di non ritorno a clapet con corpo in bronzo, adatta per liquidi caldi, completa di raccordi filettati e guarnizion....., geeignet für heiße Flüssigkeiten, komplett mit Gewindeanschlüssen und Dichtungen: Klappenrückschlagventil: DN 65 - 2 1/2"</t>
  </si>
  <si>
    <t>Valvola di taratura, corpo in bronzo o AMETAL, a flusso avviato con valvola di non ritorno incorporato, anello di tenuta i.....ge, Muffenanschluß, PN 6, komplett mit Entleerungshahn, Schrauben Dichtungen und Muffen: Strangregulierventil: DN 25 - G 1"</t>
  </si>
  <si>
    <t>Valvola automatica per sfogo aria: DN 10 - 3/8" - Automatischer Schnellentlüfter: DN 10 - 3/8"</t>
  </si>
  <si>
    <t>Valvola automatica per sfogo aria, corpo e coperchio in ottone, galleggiante in polipropilene anticorrosione, coperchio sv.....n mit Anlage unter Druck, komplett mit Anschlußverschraubungen und Dichtungen: Automatischer Schnellentlüfter: DN 20 - 3/4"</t>
  </si>
  <si>
    <t>Scambiatore di calore a piastre smontabili in esecuzione acciaio INOX AISI 316, piastre di scambio in acciaio INOX o titan..... °C Druckverlust primärseitig max. 15 kPa Druckverlust sekundärseitig max. 15 kPa Plattenwärmetauscher: Platte - 140x735 mm</t>
  </si>
  <si>
    <t>Scambiatore di calore a piastre smontabili in esecuzione acciaio INOX AISI 316, piastre di scambio in acciaio INOX o titan.....primärseitig max. 15 kPa Druckverlust sekundärseitig max. 15 kPa 2 Rahmenplatten 200x700 mm mit Ankerstangen für 25 Platten</t>
  </si>
  <si>
    <t>corpo</t>
  </si>
  <si>
    <t>Termometro bimetallico omologato I.S.P.E.S.L., scala 0÷120 °C, divisione scala 2 °C completo di pozzetto ad immersione in .....L homologiert, Anzeigeskala von 0÷120 °C, Skalenteilung 2 °C, komplett mit Tauchhülse aus Kupfer: Bimetallthermometer: 1/2"</t>
  </si>
  <si>
    <t>Vaso d'espansione a membrana con certificato CE in lamiera d'acciaio di adeguato spessore, con membrana e cuscinetto a gas.....riebsdruck 5 bar, komplett mit Sockel, Gasventil, Befestigungskonsolen und sonstigem Zubehör: Membranausdehnungsgefäß: 24 l</t>
  </si>
  <si>
    <t>Targhetta con portatarghetta con fascetta o staffe di fissaggio, targhetta in plastica con listello scritta neutro, comple.....ld mit Schildhalter mit Anlegeschelle oder Anschweißsteg, Schild aus Kunststoff mit neutraler Beschriftungleiste, komplett.</t>
  </si>
  <si>
    <t>Estintore portatile completo di manometro di controllo, ugello a getto con grilletto di apertura, staffa di fissaggio, com.....tzlanze mit Verschlußhebel, Befestigungskonsole, Hinweisschild in erforderlicher Größe, homologiert: Handfeuerlöscher: 6 kg</t>
  </si>
  <si>
    <t>Tubo d'acciaio nero senza saldatura, liscio, serie media, completo di curve, raccordi, pezzi speciali, curve di dilatazion.....hnungsbögen, Schweißmaterial, Dichtungen, Rostschutzanstrich, Verlegung am Boden: Nahtloses Gewindestahlrohr, schwarz: ø 1"</t>
  </si>
  <si>
    <t>Tubo d'acciaio nero senza saldatura, liscio, serie media, completo di curve, raccordi, pezzi speciali, curve di dilatazion.....ungsbögen, Schweißmaterial, Dichtungen, Rostschutzanstrich, Verlegung am Boden: Nahtloses Gewindestahlrohr, schwarz: ø 5/4"</t>
  </si>
  <si>
    <t>Tubo d'acciaio nero senza saldatura, liscio, serie media, completo di curve, raccordi, pezzi speciali, curve di dilatazion.....ungsbögen, Schweißmaterial, Dichtungen, Rostschutzanstrich, Verlegung am Boden: Nahtloses Gewindestahlrohr, schwarz: ø 6/4"</t>
  </si>
  <si>
    <t>Tubo d'acciaio nero senza saldatura, liscio, serie media, completo di curve, raccordi, pezzi speciali, curve di dilatazion.....hnungsbögen, Schweißmaterial, Dichtungen, Rostschutzanstrich, Verlegung am Boden: Nahtloses Gewindestahlrohr, schwarz: ø 2"</t>
  </si>
  <si>
    <t>Tubo d'acciaio nero senza saldatura, liscio, serie media, completo di curve, raccordi, pezzi speciali, curve di dilatazion.....gsbögen, Schweißmaterial, Dichtungen, Rostschutzanstrich, Verlegung am Boden: Nahtloses Gewindestahlrohr, schwarz: ø 2 1/2"</t>
  </si>
  <si>
    <t>Sovrapprezzo per tubazioni sospese con fissaggio in vista a soffitto o a parete, compreso di staffe, mensole, bulloneria, .....ke oder an  den Seitenwänden, komplett mit Bügeln, Konsolen, Schrauben, usw.: Aufpreis für aufgehängte Leitungen: ø Rohr 1"</t>
  </si>
  <si>
    <t>Sovrapprezzo per tubazioni sospese con fissaggio in vista a soffitto o a parete, compreso di staffe, mensole, bulloneria, ..... oder an  den Seitenwänden, komplett mit Bügeln, Konsolen, Schrauben, usw.: Aufpreis für aufgehängte Leitungen: ø Rohr 5/4"</t>
  </si>
  <si>
    <t>Sovrapprezzo per tubazioni sospese con fissaggio in vista a soffitto o a parete, compreso di staffe, mensole, bulloneria, ..... oder an  den Seitenwänden, komplett mit Bügeln, Konsolen, Schrauben, usw.: Aufpreis für aufgehängte Leitungen: ø Rohr 6/4"</t>
  </si>
  <si>
    <t>Sovrapprezzo per tubazioni sospese con fissaggio in vista a soffitto o a parete, compreso di staffe, mensole, bulloneria, .....ke oder an  den Seitenwänden, komplett mit Bügeln, Konsolen, Schrauben, usw.: Aufpreis für aufgehängte Leitungen: ø Rohr 2"</t>
  </si>
  <si>
    <t>Sovrapprezzo per tubazioni sospese con fissaggio in vista a soffitto o a parete, compreso di staffe, mensole, bulloneria, .....der an  den Seitenwänden, komplett mit Bügeln, Konsolen, Schrauben, usw.: Aufpreis für aufgehängte Leitungen: ø Rohr 2 1/2"</t>
  </si>
  <si>
    <t>Isolamento termico per tubi sottotraccia, spessore 20 mm, in polietilene espanso a cellule chiuse, con guaina esterna di p.....gkeit µ10.000, Wärmeleitzahl bei +40°C min. W/mK 0,035 Wärmeisolierung für Unterputzleitungen, Stärke 20 mm Rohr DN 25 - 1"</t>
  </si>
  <si>
    <t>Isolamento termico per tubi sottotraccia, spessore 20 mm, in polietilene espanso a cellule chiuse, con guaina esterna di p.....eit µ10.000, Wärmeleitzahl bei +40°C min. W/mK 0,035 Wärmeisolierung für Unterputzleitungen, Stärke 20 mm Rohr DN 32 - 5/4"</t>
  </si>
  <si>
    <t>Isolamento termico per tubi sottotraccia, spessore 20 mm, in polietilene espanso a cellule chiuse, con guaina esterna di p.....eit µ10.000, Wärmeleitzahl bei +40°C min. W/mK 0,035 Wärmeisolierung für Unterputzleitungen, Stärke 20 mm Rohr DN 40 - 6/4"</t>
  </si>
  <si>
    <t>Isolamento termico per tubi sottotraccia, spessore 20 mm, in polietilene espanso a cellule chiuse, con guaina esterna di p.....gkeit µ10.000, Wärmeleitzahl bei +40°C min. W/mK 0,035 Wärmeisolierung für Unterputzleitungen, Stärke 20 mm Rohr DN 50 - 2"</t>
  </si>
  <si>
    <t>Isolamento termico per tubi sottotraccia, spessore 20 mm, in polietilene espanso a cellule chiuse, con guaina esterna di p.....t µ10.000, Wärmeleitzahl bei +40°C min. W/mK 0,035 Wärmeisolierung für Unterputzleitungen, Stärke 20 mm Rohr DN 65 - 2 1/2"</t>
  </si>
  <si>
    <t>Sonda di temperature di mandata per la regolazione di impianti di riscaldamento: ad immersione con guaina in acciaio INOX Vorlauftemperaturfühler für die Regelung von Heizungsanlagen: Schutzhülle aus INOX Stahl</t>
  </si>
  <si>
    <t>Valvola di regolazione modulante a tre vie in esecuzione filettata, funzionante come organo lineare di regolazione e di po..... mit elektrischem Stellmotor, Gegenverschraubungen und Dichtungen: Drei-Wege-Regelventil in Gewindeausführung: DN 50 - G 2"</t>
  </si>
  <si>
    <t>Valvola d'intercettazione a manicotto con sede diritta; corpo in bronzo con asta salente, testata in ottone, tenuta a prem.....max. Temperatur 150°C, komplett mit Anschlußverschraubungen und Dichtungen, PN 16: Geradsitzventil mit Muffen: DN 32 - 5/4"</t>
  </si>
  <si>
    <t>Valvola di ritegno a flusso libero; corpo in fusione di bronzo, fungo valvola a molla, tenuta in Viton, completa di raccor..... Vitondichtung, komplett mit Anschlußverschraubungen und Dichtungen, PN 16: Rückschlagventil - Freiflußventil: DN 32 - 5/4"</t>
  </si>
  <si>
    <t>Tubo d'acciaio zincato senza saldatura, compreso raccordi, pezzi speciali, materiale di guarnizione, compreso minuteria, s.....müssen alle verlegten Rohrleitungen durchgespült und gereinigt werden: Verzinktes, nahtloses Gewindestahlrohr: DN 32 - 5/4"</t>
  </si>
  <si>
    <t>Tubo d'acciaio zincato senza saldatura, compreso raccordi, pezzi speciali, materiale di guarnizione, compreso minuteria, s.....chnitt. Vor Inbetriebnahme der Anlage müssen alle verlegten Rohrleitungen durchgespült und gereinigt werden: DN 65 - 2 1/2"</t>
  </si>
  <si>
    <t>Tubo in polietilene ad alta densità (PE-HD), per condotte di pressione, PN 16, raccordi per diametri grandi con raccordi a.....Form- und Verbindungsstücken, Dichtmaterial, samt Kleinmaterial und Verschnitt Druckleitung aus PE-HD, PN 16 øa 25 * 2,3 mm</t>
  </si>
  <si>
    <t>Tubo in polietilene ad alta densità (PE-HD), per condotte di pressione, PN 16, raccordi per diametri grandi con raccordi a.....Form- und Verbindungsstücken, Dichtmaterial, samt Kleinmaterial und Verschnitt Druckleitung aus PE-HD, PN 16 øa 40 * 3,7 mm</t>
  </si>
  <si>
    <t>Tubo in polietilene ad alta densità (PE-HD), per condotte di pressione, PN 16, raccordi per diametri grandi con raccordi a.....Form- und Verbindungsstücken, Dichtmaterial, samt Kleinmaterial und Verschnitt Druckleitung aus PE-HD, PN 16 øa 50 * 4,6 mm</t>
  </si>
  <si>
    <t>Tubo in polietilene ad alta densità (PE-HD), per condotte di pressione, PN 16, raccordi per diametri grandi con raccordi a.....rm- und Verbindungsstücken, Dichtmaterial, samt Kleinmaterial und Verschnitt Druckleitung aus PE-HD, PN 16 øa 110 * 10,0 mm</t>
  </si>
  <si>
    <t>Tubazione di scarico in polietilene temperato, per il collegamento interno degli scarichi di bagni, cucine, WC, ecc., comp.....ebnahme der Anlage müssen alle verlegten Rohrleitungen durchgespült und gereinigt werden: Abflußleitung aus PE-HD: øa 50 mm</t>
  </si>
  <si>
    <t>Tubazione di scarico in polietilene temperato, per il collegamento interno degli scarichi di bagni, cucine, WC, ecc., comp..... Verschnitt. Vor Inbetriebnahme der Anlage müssen alle verlegten Rohrleitungen durchgespült und gereinigt werden: øa 63 mm.</t>
  </si>
  <si>
    <t>Tubazione di scarico in polietilene temperato, per il collegamento interno degli scarichi di bagni, cucine, WC, ecc., comp.....ebnahme der Anlage müssen alle verlegten Rohrleitungen durchgespült und gereinigt werden: Abflußleitung aus PE-HD: øa 75 mm</t>
  </si>
  <si>
    <t>Tubazione di scarico in polietilene temperato, per il collegamento interno degli scarichi di bagni, cucine, WC, ecc., comp.....bnahme der Anlage müssen alle verlegten Rohrleitungen durchgespült und gereinigt werden: Abflußleitung aus PE-HD: øa 100 mm</t>
  </si>
  <si>
    <t>Tubazione di scarico in polietilene temperato, per il collegamento interno degli scarichi di bagni, cucine, WC, ecc., comp.....Verschnitt. Vor Inbetriebnahme der Anlage müssen alle verlegten Rohrleitungen durchgespült und gereinigt werden: øa 160 mm.</t>
  </si>
  <si>
    <t>Tubi in polietilene PE-HD, flessibile, autoestinguente, corrugati e lisci all'interno con resistenza allo schiacciamento d.....nd sowie sämtliche sonstige notwendige Aufwendungen für die betriebsfertige, fachgerechte Montage. Polyäthylenrohre D=63 mm</t>
  </si>
  <si>
    <t>Tubi in polietilene PE-HD, flessibile, autoestinguente, corrugati e lisci all'interno con resistenza allo schiacciamento d.....d sowie sämtliche sonstige notwendige Aufwendungen für die betriebsfertige, fachgerechte Montage. Polyäthylenrohre D=110 mm</t>
  </si>
  <si>
    <t>Cassetta di derivazione conforme alle normative tecniche; in lega leggera per installazione a parete in ambienti interni e.....dungen für die betriebsfertige, fachgerechte Montage. Abzweigdose aus Leichtmetall IP66 ; Abmessungen (bxhxt) 100x100x59 mm</t>
  </si>
  <si>
    <t>Sistema portacavi in metallo costituito da canali a sezione rettangolare a forma di U eseguiti in lamiera di acciaio pieno..... Zubehörteilen und der Arbeitsleistung für die fachgerechte Montage. Kanäle aus verzinktem Blech Gerader Kanal 100x50/75 mm</t>
  </si>
  <si>
    <t>Sistema portacavi in metallo costituito da canali a sezione rettangolare a forma di U eseguiti in lamiera di acciaio pieno..... Zubehörteilen und der Arbeitsleistung für die fachgerechte Montage. Kanäle aus verzinktem Blech Gerader Kanal 200x50/75 mm</t>
  </si>
  <si>
    <t>Sistema portacavi in metallo costituito da canali a sezione rettangolare a forma di U eseguiti in lamiera di acciaio pieno..... Zubehörteilen und der Arbeitsleistung für die fachgerechte Montage. Kanäle aus verzinktem Blech Gerader Kanal 300x50/75 mm</t>
  </si>
  <si>
    <t>Fornitura e posa in opera di coperchi in acciaio elettrozincato per sistema portacavi sopra descritto larghezza 100 mm Lieferung und Verlegung von Abdeckungen aus elektro-verzinktem Stahl für obig beschriebenes Kabelwannensystem Breite 100 mm</t>
  </si>
  <si>
    <t>Fornitura e posa in opera di coperchi in acciaio elettrozincato per sistema portacavi sopra descritto larghezza 200 mm Lieferung und Verlegung von Abdeckungen aus elektro-verzinktem Stahl für obig beschriebenes Kabelwannensystem Breite 200 mm</t>
  </si>
  <si>
    <t>Fornitura e posa in opera di coperchi in acciaio elettrozincato per sistema portacavi sopra descritto larghezza 300 mm Lieferung und Verlegung von Abdeckungen aus elektro-verzinktem Stahl für obig beschriebenes Kabelwannensystem Breite 300 mm</t>
  </si>
  <si>
    <t>Fornitura e posa in opera di separatori in acciaio elettrozincato per sistema portacavi sopra descritto altezza 50/75/100 .....erung und Verlegung von Trennstegen aus elektro-verzinktem Stahl für obig beschriebenes Kabelwannensystem Höhe 50/75/100 mm</t>
  </si>
  <si>
    <t>Cavi bipolari flessibili in rame con conduttori isolati in gomma EPR e guaina esterna in PVC non propagante l'incendio a b.....e Verlegesystemen, einschliesslich Anteil der Anschlüsse samt notwendigen Zubehörteilen. Leitung FTG10OM1 0,6/1KV 2x1,5 mm2</t>
  </si>
  <si>
    <t>Cavo allarme con conduttori  in rame classe 5; isolamento in PVC R2; schermatura con nastro di alluminio; guaina esterna i.....ließlich Anteil der Anschlüsse samt notwendigen Zubehörteilen. Alarmkabel für Innenbereich Gr. 3 ALA ALA 2x0,75+2x0,22 weiß</t>
  </si>
  <si>
    <t>Apparecchiature per il comando delle circuitazioni e la segnalazione dei servizio. In esecuzione modulare per installazion.....au in die Schaltschränke einschließlich der Verdrahtung und allem notwendigen Zubehör. Umschalter mit zwei Schaltpositionen</t>
  </si>
  <si>
    <t>Punto presa per presa tipo CEE, con esecuzione a vista, completa di: - sistema di distribuzione con tubo PVC rigido, - con.....echnik entsprechende Montage. Steckdosenauslass für 1 CEE- Steckdose 4x32A+PE, auf Putz mit Kabel, IP65, Länge bis 20 Meter</t>
  </si>
  <si>
    <t>Attacco per termostato ambiente o sonda di temperatura, in esecuzione a vista, completo di: - sistema di distribuzione in .....ntsprechende Montage. Auslass für Raumthermostat oder Temperatursonde, auf Putz - IP44 - mit Leitung FG7OR0,6/1kV 2x1,5 mm2</t>
  </si>
  <si>
    <t>Attacco per elettrovalvola per impianti idro-termosanitari o similari, in esecuzione sotto intonaco, completo di: - sistem.....n anerkannten Regeln der Technik entsprechende Montage. Auslass für Elektroventil, unter Putz - IP40 - mit Leitung 3x1,5mm2</t>
  </si>
  <si>
    <t>Dispersore continuo in nastro o corda annegati nel calcestruzzo di fondazione oppure interrati ad  una profondità di circa..... Auffüllung und eine eventuelle Wiederherstellung des Strassenbelages. Linienförmige Erdleitung Runddraht Durchmesser 10 mm</t>
  </si>
  <si>
    <t>Dispersore in profilato d'acciaio zincato con sezione a croce, profilo 50x50x5 mm, fornito e posto in opera: Dispersore in.....m Profilstaberder mit Kreuzprofil aus verzinktem Stahl; Profil: 50x50x5 mm, liefern und verlegen: Profilstaberder: L 2000mm</t>
  </si>
  <si>
    <t>Piastra collettrice per il raccordo tra il dispersore di terra e le linee principali di terra. Costituita da una barra di ..... oder MS/gal SN komplett mit Klemmen und einer Kunststoff Abdeckhaube. Potentialausgleichschiene Schiene mit 15 Anschlüssen</t>
  </si>
  <si>
    <t>Fornitura e posa in opera di linea dorsale di edificio realizzata con cavi in fibra ottica adatto per posa in ambienti int.....für eine fachgerechte Ausführung der Arbeiten in den folgenden Ausführungen: Glasfaserkabel Multimode 50/125, 4 Fasern, OM2</t>
  </si>
  <si>
    <t>Sirena esterna allarme incendio Fornitura, posa in opera e collegamento di sirena esterna allarme incendio. Caratteristich..... notwendigen Arbeitsaufwand sowie sämtliche sonstige notwendige Aufwendungen für die betriebsfertige, fachgerechte Montage.</t>
  </si>
  <si>
    <t>Combinatore telefonico Fornitura e messa in servizio di un combinatore telefonico, in contenitore metallico antimanomissio.....präsenz – 120 Sekunden Mitteilungen – Fernabfrage mit Sprachmitteilung über Anlagenzustand Postzugelassen komplett mit Akku</t>
  </si>
  <si>
    <t>Tubo di PVC per fognatura DN 200 PVC-Kanalrohr DN 200</t>
  </si>
  <si>
    <t>Taglio di pavimentazioni bituminose per spessori di pavimentazione fino a 20,00 cm Schneiden von bituminösen Belägen Belagstärke bis 20,0 cm</t>
  </si>
  <si>
    <t>Taglio di pavimentazione in conglomerato cementizio anche armato per spessori fino a 20,00 cm Schneiden von unbewehrten und bewehrten Betonbelägen Belagstärke bis 20,0 cm</t>
  </si>
  <si>
    <t>Rimozione di barriera protettiva anche completa dei blocchi di fondazione. barriera con corrimano Ausbau von Leitplanken, auch komplett mit Fundamentblöcken. Leitplanke mit Handlauf</t>
  </si>
  <si>
    <t>Rimozione di palo tubolare in acciaio di illuminazione compreso armature, eventuale braccio o frusta lunghezza palo: oltre.....euchtungsmasten aus Stahlrohr, inbegriffen Armaturen, eventueller Ausleger oder Peitsche Mastenlänge: über 6,00 bis 12,00 m</t>
  </si>
  <si>
    <t>Rimozione di chiusini e caditoie in ghisa, acciaio, conglomerato cementizio, completi di telaio, secchiello, piatto, ecc.......fen aus Gußeisen, Stahl, Beton, komplett mit Rahmen, Eimer, Teller usw. Schachtabdeckungen und Einläufe von Verkehrsflächen</t>
  </si>
  <si>
    <t>Rimozione, cernita e pulizia di cordonate cordonate in pietra naturale Ausbau, Sortierung und Reinigung von Randsteinen Randsteine aus Naturstein</t>
  </si>
  <si>
    <t>Scavo a sezione ristretta eseguito con mezzi meccanici di scavo, in materiale di qualunque consistenza e natura, asciutto .....Abbruchgeräte möglich ist, sowie das Bergen von Steinblöcken bis zu einem Volumen von 0,50 m3. inkl. Aufladen und Transport</t>
  </si>
  <si>
    <t>Demolizione di strutture in cemento armato compreso il taglio dei ferri. con attrezzi pneumatici a mano (martelli demolito.....n Stahlbetonstrukturen, inbegriffen das Schneiden der Stahlbewehrung. mit peumatischen Werkzeugen von Hand (Preßlufthämmer)</t>
  </si>
  <si>
    <t>Taglio di solette, inclinate fino a 20° dall'orizzontale, con sega circolare, dall'alto verso il basso Schneiden von Deckenplatten bis zu 20° von der Horizontalen geneigt, mit Kreissäge von oben nach unten</t>
  </si>
  <si>
    <t>Fornitura, posa in opera e spianamento di ghiaione (di primo impiego e/o di riciclo) per formazione di sottofondi ai letti...../oder Recyclingmaterial) für die Herstellung von Aufstandsflächen unter Magerbetonschichten oder für Drainageschichten usw.</t>
  </si>
  <si>
    <t>Diritti di discarica per materiale di categoria 1/D; materiale del gruppo A1, miscuglio di sabbia e ghiaia, di ciottoli o/.....luff und Ton, einschließlich Findlinge bis 0,3 m3, ohne Asphalt und andere Verunreinigungen; Material in trockenem Zustand.</t>
  </si>
  <si>
    <t>Diritti di discarica per materiale di categoria 4/A; calcestruzzo armato in elementi di qualunque forma e qualsiasi dimensione. Deponiegebühren für Material der Deponieklasse 4/A; bewehrte Betonelemente in jeder Form und Dimension.</t>
  </si>
  <si>
    <t>Tubo drenante rigido o flessibile in PVC, DN in mm DN 100 Steifes oder flexibles PVC-Drainagerohr, DN in mm DN 100</t>
  </si>
  <si>
    <t>Casseratura laterale per solette e solettoni di base, orizzontali od inclinati, comunque senza controcasseratura superiore.....iche Abschalung für Gründungsplatten, horizontal oder geneigt, jedenfalls ohne Konterlattung. für Oberflächenstruktur S1-S2</t>
  </si>
  <si>
    <t>Casseratura laterale per fondazioni continue, plinti di fondazione, travi di fondazione e di ripartizione, contrappesi, ec.....für Streifenfundamente, Fundamentblöcke, Fundament- und Verteilungsträger, Gegengewichte usw. für Oberflächenstruktur S1-S2</t>
  </si>
  <si>
    <t>Casseratura per muri e pareti diritte (R &gt;= 10,00 m) verticali od inclinate fino a ± 20° dalla verticale. per struttura su.....geradlinige Mauern und Wände (R &gt;= 10,00 m), vertikal oder geneigt bis ± 20° von der Vertikalen. für Oberflächenstruktur S1</t>
  </si>
  <si>
    <t>Casseratura per muri e pareti diritte (R &gt;= 10,00 m) verticali od inclinate fino a ± 20° dalla verticale. per struttura su.....geradlinige Mauern und Wände (R &gt;= 10,00 m), vertikal oder geneigt bis ± 20° von der Vertikalen. für Oberflächenstruktur S2</t>
  </si>
  <si>
    <t>Casseratura per muri e pareti diritte (R &gt;= 10,00 m) verticali od inclinate fino a ± 20° dalla verticale. per struttura su.....geradlinige Mauern und Wände (R &gt;= 10,00 m), vertikal oder geneigt bis ± 20° von der Vertikalen. für Oberflächenstruktur S3</t>
  </si>
  <si>
    <t>Casseratura di solette a sbalzo, mensole. L'eventuale contrappeso verrà compensato con le voci 58.02.01.00. per struttura .....lung für Kragplatten. Ein eventuelles Gegengewicht wird mit den Positionen 58.02.01.00 vergütet. für Oberflächenstruktur S2</t>
  </si>
  <si>
    <t>Casseratura di solette per scale e pianerottoli, compresi i gradini di qualunque forma e rapporto alzata/pedata, con o sen.....schalung. Es wird die benetzte Oberfläche der Schalung ohne Unterschied gemessen und verrechnet. für Oberflächenstruktur S3</t>
  </si>
  <si>
    <t>Sovrapprezzi per casseratura a perdere su ordine della DL. per struttura superficiale S3 Aufpreis für verlorene Schalung, von der BL angeordnet. für Oberflächenstruktur S3</t>
  </si>
  <si>
    <t>Fornitura e posa in opera di conglomerato cementizio (classi di esposizione ordinarie), per sottofondi, spianamenti e riem.....n Unterbeton, Ausgleichsbeton und Füllbeton (Standard-Expositionsklassen), Oberfläche abgerieben. Festigkeitsklasse C 12/15</t>
  </si>
  <si>
    <t>Fornitura e posa in opera di calcestruzzo per opere con una classe di esposizione e relativa classe di resistenza minima a.....en von Beton für Bauwerke mit einer Expositionsklasse und dazugehöriger Mindestfestigkeitsklasse gemäß UNI 11104 C25/30 XC2</t>
  </si>
  <si>
    <t>Fornitura e posa in opera di calcestruzzo per opere con una classe di esposizione e relativa classe di resistenza minima a.....en von Beton für Bauwerke mit einer Expositionsklasse und dazugehöriger Mindestfestigkeitsklasse gemäß UNI 11104 C32/40 XF1</t>
  </si>
  <si>
    <t>Fornitura e posa in opera di calcestruzzo per opere con classi di esposizione XC, XD, XF e relativa classe di resistenza m..... Bauwerke mit Expositionsklassen XC, XD, XF und dazugehöriger Mindestfestigkeitsklasse gemäß UNI 11104 C35/45 XC4, XD3, XF4</t>
  </si>
  <si>
    <t>Fornitura e posa in opera di cordone bentonitico di sezione 3x3cm Lieferung und Verlegung von Quellfugenband mit Querschnitt 3x3cm.</t>
  </si>
  <si>
    <t>Realizzazione di un giunto strutturale fra fondazione esistente e fondazione nuova tramite file di barre d'acciaio Φ12mm L..... sämtliche Leistungen und Materialien, welche für die vollständige Herstellung der strukturellen Verbindung notwendig sind.</t>
  </si>
  <si>
    <t>Barre ad aderenza migl. controllate in stabilimento acciaio B450C Betonstabstahl alle Durchmesser, alle Längen, liefern, s.....ung gemäß Zeichnung. Im Einheitspreis inbegriffen sind Abstandhalter, Bindedraht, Verschnitt gerippter Betonstabstahl B450C</t>
  </si>
  <si>
    <t>Massetti con una classe di resistenza minima di C20, rifinitura a frattazzo lungo spessore costante s = 5 cm Estrich mit einer Mindestfestigkeitsklasse von C20, Oberflächenbehandlung mit Reibbrett konstante Stärke s = 5 cm</t>
  </si>
  <si>
    <t>Massetti con una classe di resistenza minima di C20, rifinitura a frattazzo lungo spessore costante, per ogni cm oltre 5 c.....ch mit einer Mindestfestigkeitsklasse von C20, Oberflächenbehandlung mit Reibbrett konstante Stärke, für jeden cm über 5 cm</t>
  </si>
  <si>
    <t>Rifiniture superficiali lisciatura con cemento R32.5 eseguita a cazzuola rovescia, con rullo o con levigatrice meccanica. Oberflächenbehandlung Glätten mit Zement R32.5, geglättet mit Kelle, Walze oder maschinell</t>
  </si>
  <si>
    <t>Demolizione andante di muratura in elevazione, di qualsiasi genere e  spessore. Abbruch ohne Teile intakt zu lassen von Mauerwerk, von jeder Art und Dicke.</t>
  </si>
  <si>
    <t>Demolizione in breccia o a sezione obbligata, di muratura in  elevazione di qualsiasi genere e spessore. Grabenaushub (Aushubarbeiten mit Vorgeschriebenem Querschnitt), von Mauerwerk, von jeder Art und Dicke.</t>
  </si>
  <si>
    <t>Demolizione di muratura in fondazione, di qualsiasi genere, fino alla  profondità di 2 m. Abbruch  von Fundamentmauerwerk, jeglicher Art, bis 2 m Tiefe.</t>
  </si>
  <si>
    <t>Demolizione di conglomerato cementizio armato in fondazione, di  qualsiasi tipo, spessore e genere, fino alla profondità di 2 m. Abbruch von Stahlbeton im Fundament, jeder Art, Dicke und Geschlecht, bis 2 m Tiefe.</t>
  </si>
  <si>
    <t>Demolizione a sezione obbligata, di pavimentazione stradale in  conglomerato bituminoso. Grabenaushub von Straßenpflasterung in bituminösen Konglomerat.</t>
  </si>
  <si>
    <t>Demolizione di basolati o lastricati, di pietra, di qualunque  spessore. Abbruch von BASOLATI oder Straßenpflaster, aus Stein, jeder Dicke.</t>
  </si>
  <si>
    <t>Demolizione d'opera di recinzione in  conglomerato cementizio armato. Abbruch von Zaun in Stahlbetonkonglomerat.</t>
  </si>
  <si>
    <t>Compenso per il conferimento dei rifiuti in discariche per rifiuti inerti. Vergütung für die Abfällensammlung in Schuttabladeplätze für Untätigabfall.</t>
  </si>
  <si>
    <t>Compenso per il conferimento dei rifiuti in discariche per rifiuti non pericolosi. Vergütung für die Abfällensammlung in Schuttabladeplätze für nicht gefährliche Abfälle.</t>
  </si>
  <si>
    <t>Trasporto di rifiuti di cui alle voci BA.DE.C.0102, BA.DE.C.0103 e BA.DE.C.0104, BA.DE.C.0107 e BA.DE.C.0108 in discariche.....de Tonne von Trasportierungsabfall. Ebenso sind den allgemeinen Warnhinweisen der BA.DE.C.-Gruppe enthaltenen und vergütet.</t>
  </si>
  <si>
    <t>t x km</t>
  </si>
  <si>
    <t>Rilevato per il corpo stradale ferroviario, con terre idonee  appartenenti ai gruppi A1, A2, A3 e A4, provenienti dalle cave di  prestito Erhöhung des Straßenunterbaus mit passenden Erdarten der Gruppen A1, A2, A3 und A4 aus den Entnahmestellen</t>
  </si>
  <si>
    <t>Scavo di sbancamento in terreni di qualsiasi natura e consistenza ad esclusione dei materiali litoidi. Allgemeine Aushub in Erden jeglicher Art und Festigkeit mit Ausnahme von Steinwerkstoffen.</t>
  </si>
  <si>
    <t>Scavo di fondazione in terreni di qualsiasi natura e consistenza ad esclusione dei materiali litoidi. Fundamentaushub in Erden jeglicher Art und Festigkeit mit Ausnahme von Steinwerkstoffen.</t>
  </si>
  <si>
    <t>Realizzazione degli strati del corpo dei rilevati ferroviari (o stradali di pertinenza FS) o di bonifica con terre trattat.....ahndamm (oder Straßedamm, die dem FS gehört) oder der Urbarmachung mit kalkbehandeltem Erden, die aus Ausgrabungen stammen.</t>
  </si>
  <si>
    <t>Codice di direzione rettilinea. Kode der Geradeausrichtung.</t>
  </si>
  <si>
    <t>Codice di attenzione - servizio Achtung Code - Dienst</t>
  </si>
  <si>
    <t>MAPPE TATTILI: riportata planimetria in rilievo, testo in BRAILLE, spessore 0,9 mm, dimensioni mm 600x400 Tastplan: Reliefer Übersichtsplan gezeichnet, Bustabe aus BRAILLE, Dick mm 0.9, Maßen mm 600x400</t>
  </si>
  <si>
    <t>MAPPE TATTILI: leggio metallico per lettura facilitata per disabili visivi Tastplan: Notenständer, für sehenden Behinderte um einfach zu lesen.</t>
  </si>
  <si>
    <t>Sottofondo stabilizzato, per uno spessore finito di 20 cm. Stabilisierte Untergrund, für eine fertige Dicke von 20 cm.</t>
  </si>
  <si>
    <t>Tappeto di usura in conglomerato bituminoso (chiuso). Bituminöses Mischgut für Verschleißschichten.</t>
  </si>
  <si>
    <t>Scarificazione di massicciata stradale, fino alla profondità di 5 cm Aufreißarbeiten des Straßetragschicht, bis zu einer Tiefe von 5 cm</t>
  </si>
  <si>
    <t>Fornitura di prese di corrente con interruttore di blocco e fusibili IP65-67 per uso industriale rivestite in materiale te.....Wandsteckdose mit Sicherungen und Nulleiter am Boden (3P+N+T) mit 63A, Spannungen 100-130V, 200-250V oder 380-480V, IP65-67</t>
  </si>
  <si>
    <t>Rimozione apparecchio illuminante attaccato a plafone oltre 3 metri dal p.d.c. Entfernung der Leuchte, der an der Decke mehr als 3 Meter Boden-Niveau.</t>
  </si>
  <si>
    <t>Rimozione apparecchio illuminante posto ad incasso oltre 3 metri dal p.d.c. Entfernung der Leuchte, der an der Decke mehr als 3 Meter Boden-Niveau.</t>
  </si>
  <si>
    <t>Rimozione apparecchio illuminante su palo con relativa staffatura. Entfernung der Leuchte, der an der Stange mit entsprechenden Halterung.</t>
  </si>
  <si>
    <t>Fornitura e p.o. di batteria di rifasamento automatico, racchiusa in apposito contenitore metallico, formata da un insieme.....eltenden CEI-Normen eingehalten. Lieferung und Installation der automatischen Phasenausgleichsbatterie mit Leistung 50 KVAR</t>
  </si>
  <si>
    <t>Fornitura di cassetta di derivazione da parete stagni in lega di alluminio pressofuso IP66, con pareti chiuse e coperchio .....ivile Anlagen. Lieferung eines schwallwasserdichten Abzweigkastens IP66 aus Aluminiumlegierung mit Maßen ca. 166x142x64 mm.</t>
  </si>
  <si>
    <t>Fornitura di cassetta di derivazione da parete stagni in lega di alluminio pressofuso IP66, con pareti chiuse e coperchio .....ivile Anlagen. Lieferung eines schwallwasserdichten Abzweigkastens IP66 aus Aluminiumlegierung mit Maßen ca. 192x168x80 mm.</t>
  </si>
  <si>
    <t>Fornitura di guida DIN per cassetta di derivazione da parete stagni in lega di alluminio pressofuso IP66, in acciaio zinca..... Lieferung einer DIN Leitung für schwallwasserdichten Wandabzweigkasten aus Aluminiumlegierung mit Maßen ca. 192x168x80 mm.</t>
  </si>
  <si>
    <t>Posa in opera di scatola di derivazione stagna a parete (in vista) di qualsiasi tipo per la realizzazione di impianti civi.....d außerdem dem ästhetischen Aspekt gerecht werden. Installation einer Abzweigkasten mit Montage auf metallischen Gestellen.</t>
  </si>
  <si>
    <t>Posa in opera di paline M 41 zincate a caldo. Per paline su piazzale elettrificato (ubicate a distanza inferiore a 3 m dal.....em Bahnanlage (in einem Abstand von weniger als 3 m von der Bahnstrom Erdleiter) mit Erdungsverbindung nicht höher als 6 m.</t>
  </si>
  <si>
    <t>Tubi di acciaio non legato (tubi gas commerciali serie normale filettati) come da tabella UNI 381774, completi di curve, r.....81774, komplett mit Wendeschleife, Anschlüsse und Sonderteile. Stahlrohr mit Außerdurchmesser über 22 mm bis 34 mm (1 Gas).</t>
  </si>
  <si>
    <t>Tubi di acciaio non legato (tubi gas commerciali serie normale filettati) come da tabella UNI 381774, completi di curve, r....., komplett mit Wendeschleife, Anschlüsse und Sonderteile Stahlrohr mit Außerdurchmesser über 35 mm bis 48,6 mm (1-1/2 Gas).</t>
  </si>
  <si>
    <t>Posa in opera di tubi in acciaio, per protezione conduttori elettrici, fissati su opere in muratura o metalliche a mezzo d.....k oder Metallbau mittels Stahl- oder Thermoplastspanneisen. Sichtbare Einbau von Stahlrohre mit einem Durchmesse bis 25 mm.</t>
  </si>
  <si>
    <t>Posa in opera di tubi in acciaio, per protezione conduttori elettrici, fissati su opere in muratura o metalliche a mezzo d.....Metallbau mittels Stahl- oder Thermoplastspanneisen. Sichtbare Einbau von Stahlrohre mit einem Durchmesse von 25 bis 50 mm.</t>
  </si>
  <si>
    <t>Lavorazione e trattamenti protettivi delle nuove strutture in acciaio - Zincatura a caldo, previa preparazione delle super.....uen Stahlstrukturen: Feuerverzinkung nach vorheriger Oberflächenbehandlung durch Sandstrahlen und Beizen der Stahlelemente.</t>
  </si>
  <si>
    <t>Fornitura, posa in opera e messa in servizio  di Diffusore a tromba in ABS fino a 10W con trasformatore e diffusore intern.....r und internem konusförmigem Lautsprecher, Schutzart lt. IP höher oder gleich 55, Abstrahlungswinkel höher oder gleich 120°</t>
  </si>
  <si>
    <t>Fornitura, posa in opera e messa in servizio di proiettore di suono in alluminio unidirezionale con trasformatore e grigli.....fer mit Transformator und Frontschutzgitter, inneren kegelförmige Lautsprecher  bis 20W, Grad des Schutzes größer ak IP 55.</t>
  </si>
  <si>
    <t>Fornitura, posa in opera e messa in servizio di base microfonica. Lieferung, Einbau und Inbetriebnahme von Mikrofonbasis.</t>
  </si>
  <si>
    <t>Fornitura e posa in opera di setti tagliafuoco a sezione rettangolare per reti impiantistiche di distribuzione, costituiti.....en Rahmenaußenabschnitt von ca. 200X300 mm mit max. 24 Rohren/Kabeln mit Außendurchmesser jedes Rohrs/Kabels bis ca. 100 mm</t>
  </si>
  <si>
    <t>Fornitura e posa in opera di centrale automatica di rivelazione e allarme incendio analogica a microprocessore conforme al.....earbeitung der Anlage ausgeschlossen. Zentrale mit einer analogen adressierten Linie für mindestens 99 Elemente im Bereich.</t>
  </si>
  <si>
    <t>Fornitura e posa in opera di rivelatore ottico di fumo a microprocessore con segnale analogico in uscita. Installazione su..... Rauchmelders mit analogen Ausgangssignal. Installation auf austauschbarer Basis ausgeschlossen; Behälter niedriges Profil.</t>
  </si>
  <si>
    <t>Fornitura e posa in opera di modulo di attuazione e comando indirizzato, completo di isolatore di linea, certificato CE EN.....t Leitungsisolator, CE EN54-17 und EN54-18. 1 digitaler Eingang und 1 Relaisausgang mit Wechselkontakt, alles in einer Box.</t>
  </si>
  <si>
    <t>Fornitura e posa in opera di base universale per rivelatori di fumo/incendio. Terminali di connessione per cavi fino a 1,6.....is für Rauh-/Feuermelder. Anschlussklemmen für Kabel bis 1,6 mmq und für die Verwendung von mindestens zwei Zubehörklemmen.</t>
  </si>
  <si>
    <t>Fornitura e posa in opera di centrale antintrusione in armadio metallico, completa di alimentatore 230VAC, batteria tampon.....USB- und TCP/IP- USB- Schnittstelle, komplett mit GSM Telefon-Schalterkombination. Die Zentrale ist in der Lage zu tun XXXX</t>
  </si>
  <si>
    <t>Fornitura e posa in opera di lettore di prossimità per tessere codificate da utilizzare per la gestione di varchi o access.....aren antivandalen IP65 - Ziffernblock, die es aktiviert, mit beleuchteten Tasten und wiegand oder clock/data Ausgabeformat.</t>
  </si>
  <si>
    <t>Fornitura di tessera per lettore di prossimità, formato ISO, colore e grafica a scelta della Committenza. Belieferung der Karte für ISO-Format Proximity-Codeleser , Farbe und Grafikvom Kunde ausgewählt.</t>
  </si>
  <si>
    <t>Rivelatore volumetrico a doppia tecnologia dotato di circuiti antiaccecamento e memoria degli allarmi con circuito di supe.....gsschaltungen und Alarmspeicher mit Überwachungskreis, 2. Leistungsniveau, definiert durch CEI 79-2, Tragfähigkeit ca. 15m.</t>
  </si>
  <si>
    <t>Rivelatore a contatto magnetico a triplo bilanciamento per infissi esterni, con dispositivo antistrappo, 3° livello presta.....79-2. Dreifachkontakt-Magnetkontakt-Aufnehmer für äußere Einfassungen, mit Zugentlastung, 3. Leistungsstufe gemäß CEI 79-2.</t>
  </si>
  <si>
    <t>Sirena elettronica da interno, potenza sonora 110dB circa a 3 m, alimentazione 12 V, 1° livello prestazionale definito dal..... elektronische Sirene, Schalleistung ca. 100dB zu 3 m, Versorgung 12 V, 2.Leistungsstufe gemäß CEI 79-2, in Metallbehälter.</t>
  </si>
  <si>
    <t>Sirena elettronica da esterno autoalimentata e autoprotetta, potenza sonora 110dB circa a 3 m, alimentazione 12 V, 2° live.....rene, Schalleistung ca. 110dB zu 3 m, Versorgung 12 V, 2.Leistungsstufe gemäß CEI 79-2, in Metallbehälter und 2Ah Batterie.</t>
  </si>
  <si>
    <t>Demolizione, parziale o totale, eseguita con qualsiasi mezzo, anche meccanico, di blocchi di fondazione di pali di qualsia.....h der Belastung für die notwendige Ausgrabung, enthalten und im Preis kompensiert..- Betonblöcke für verstärkte Strukturen.</t>
  </si>
  <si>
    <t>Rimozione d'opera di cassette complete di apparecchiature per circuiti di binario - per cadauna cassetta completa di appar.....für die Gleisstromkreise vollständig sind - für jede Kassette, die mit der Ausrüstung für die Gleisstromkreise komplett ist</t>
  </si>
  <si>
    <t>Rimozione d'opera di picchetti di cemento, come alla voce n° MO.CB.E.1103 per indicazione in corrispondenza di giunti isol.....i cemento Entfernen von Betonpfählen, wie in Artikel Nr. MO.CB.E.1103 für die Angabe an Isolierfugen - für jeden Betonpfahl</t>
  </si>
  <si>
    <t>Rimozione d'opera di basi di fondazione in conglomerato cementizio o metalliche per il fissaggio di cassette per circuito .....kreise oder Hydropedale, einschließlich der Anordnung von ... -für jede Fundamentbasis für Kassetten c.d.b oder Pedale P 70</t>
  </si>
  <si>
    <t>Rimozione d'opera di cassette di giunzione o di smistamento cavi, dei tipi atte a contenere fino a 12 morsettiere, posate .....Beton- oder Metallbaustellen geeignet sind, komplett mit Klemmenblöcken, ausgenommen die Wiederherstellung der Sockel, aber</t>
  </si>
  <si>
    <t>Rimozione d'opera di basi in conglomerato cementizio, compreso lo scavo necessario e la sistemazione della massicciata - p.....schließlich des notwendigen Aushubs und der Anordnung des Schotters - für Stützfüße für Anschlusskästen oder Kabelverlegung</t>
  </si>
  <si>
    <t>Sollevamento e successiva rimessa in sito di cavi di qualsiasi tipo e sezione ed a qualunque numero di conduttori preventi.....tern wie unter MO.CV.B.2116 ... -für das Anheben jedes einzelnen Kabels mit Anordnung auf dem Boden, außerhalb der Baugrube</t>
  </si>
  <si>
    <t>Sollevamento e successiva rimessa in sito di cavi di qualsiasi tipo e sezione ed a qualunque numero di conduttori preventi.....itern gemäß ... - zum nachträglichen Wiedereinbau jedes einzelnen in den Unterpositionen MO.CV.A.2110.A und MO. CV.A.2110.B</t>
  </si>
  <si>
    <t>Rimozione d'opera di paline M 41, di cui alla voce MO.IM.E.2108, o similari eventualmente complete di cetra, di armature p.....ehen, von Bewehrungen für Leuchtstofflampen 40 W mit Rechte und Pflichten unter MO.IM.E.5105, in…- für jeden Ablatiospegel.</t>
  </si>
  <si>
    <t>Fornitura e posa in opera di paline per complessi di diffusione sonora, complete di staffe reggitrombe, di fori per ingres..... 50 innerhalb Stahlbeton, noch Lieferung aber der alle benötigte Baustoffe um die wärmeleitfähigkeite Stahlstütze zu bauen.</t>
  </si>
  <si>
    <t>Rimozione d'opera di manovre elettriche di qualsiasi tipo per deviatoio semplice, inglese semplice o doppio, compreso e co.....r die Entfernung ... -für jedes elektrische Manöver jeglicher Art für einfache, einfache oder doppelte englische Abweichung</t>
  </si>
  <si>
    <t>Rimozione d'opera di protezioni in elementi prefabbricati in cemento armato od in traverse di legno, di casse di manovra d.....schleusen oder verschiedenen Hofabteilen, einschließlich Aushub des Bodens, Abbruch ... - zum Rangieren von Boxen aller Art</t>
  </si>
  <si>
    <t>Rimozione d'opera di piantane tubolari in acciaio per sostegno segnali, compresa la demolizione del blocco di fondazione e.....stützung, einschließlich des Abbruchs des Fundamentblocks und der notwendigen Ausschachtungen - für Lichtsignalstützpfähle:</t>
  </si>
  <si>
    <t>Rimozione d'opera, da pali tubolari o da portali, di attrezzature UNIFER costituite da scaletta con terrazzino, compreso l.....d aus einer Leiter mit Terrasse, einschließlich der Demontage jedes Zubehörteils - für Geräte mit zusätzlicher Rückenlehne:</t>
  </si>
  <si>
    <t>Rimozione d'opera di basi in conglomerato cementizio per segnali bassi di manovra, di qualsiasi tipo, compreso lo scavo ne.....e jeglicher Art, einschließlich des notwendigen Aushubs - für jede Basis in Zementkonglomerat für niedrige Manövriersignale</t>
  </si>
  <si>
    <t>Rimozione d'opera di mensole inferiori o superiori di sostegno segnali luminosi - per cadauna mensola inferiore o superior.....teren oder oberen Regale, die die Lichtsignale unterstützen - für jede untere oder obere Ablage, die die Lichtsignale trägt</t>
  </si>
  <si>
    <t>Rimozione d'opera di segnali di chiamata - compresa la rimozione della mensola Entfernen von Rufzeichenarbeiten - einschließlich Entfernen des Regals:</t>
  </si>
  <si>
    <t>Rimozione d'opera di segnali luminosi, completi di piantana, per PL lato strada compreso lo scavo, la demolizione della ba.....r Zementmörtelbasis, Abfädeln des Kabels, Wiederherstellung des Bodens und eventuelle Restaurierung von ... -für jede Etage</t>
  </si>
  <si>
    <t>Rimozione d'opera di segnali bassi di manovra luminosi, esclusa la rimozione della base di calcestruzzo - per cadaun segna.....ung von Schwachlicht-Schaltsignalen, ausgenommen das Entfernen des Betonsockels - für jedes schwach leuchtende Schaltsignal</t>
  </si>
  <si>
    <t>Rimozione d'opera di tabelle o cartelli indicatori, di cui alle voci n° MO.SG.I.2101 e n° MO.SG.I.2103 - per cadauna tabel.....on Arbeiten an Tischen oder Schildern gemäß den Artikeln MO.SG.I.2101 und MO.SG.I.2103 - für jede Tabelle oder Anzeigetafel</t>
  </si>
  <si>
    <t>Rimozione d'opera di riscaldatore elettrico per aghi e contraghi di deviatoi di qualsiasi tipo, compreso lo slacciamento d.....ng von Leitern, aber ohne die Stromversorgungsbox - für jede elektrische Heizung für Nadeln und Kontrakturen von Deviatoren</t>
  </si>
  <si>
    <t>Rimozione d'opera di cassette di alimentazione del riscaldatore elettrico per aghi e contraghi di deviatoi di qualsiasi ti.....icher Art, einschließlich des Lösens ... -für jede Stromversorgungsbox für die Elektroheizung für Nadeln und Nadelabschüsse</t>
  </si>
  <si>
    <t>LISTINO DEI 2017 - VOCE 035027e Apparecchi di comando stagni da parete in materiale termoindurente con passacavo di  ∅  12..... Kabelsurchführung ∅  12 ÷ 16 mm und Membranschraubkappe, Schutzart IP 67: 10 A-380 V Schalterkombination Öffnen-Schließen.</t>
  </si>
  <si>
    <t>Pulsantiera vuota in alluminio, grado di protezione IP 65: 3  posti 2016 Preiliste - Art. 035232b Leere Aluminium Schalterkombination mit Schutzart IP 65: 3 Plätze</t>
  </si>
  <si>
    <t>Fermo elettromagnetico per porte di emergenza, alimentazione 12-24 V c.c., compresa l'atti.....ag für Notausgangstüren, 12-24 V c.c. Versorgung, einschließlich der Aktivierung des System: Wandbasis, dichtend bis 6000 N</t>
  </si>
  <si>
    <t>Pannello di permutazione modulare, cablaggio universale, con telaio per armadio da 19", co.....it herausnehmbarer Schublade: mit 12 SC-Koppler und Steckverbinder  innere den Implementierungs Schaltbrett Eigenheit 0,5dB</t>
  </si>
  <si>
    <t>Posti di comando e segnalazione, corpo e coperchio in lega di alluminio, imbocchi filettat.....as, Edelstahlschrauben, Arbeitsspannung 380 V: Einfachpositionierung mit Nottaste, komplett aus Glas zu brechen und Hammer.</t>
  </si>
  <si>
    <t>Impianto semaforico veicolare per la gestione del transito a senso unico alternato per l'a.....140 mm, inklusive Aktivierung des Systems ohne Kabel und Leitungen für den Anschluss der Geräte: mit 2 Lampen, 70 W Lampen.</t>
  </si>
  <si>
    <t>Collettore di terra in bandella di rame installato su passerella - sezione 30 x 4 mm 2017 Preiliste ANAS - Art. P.03.055.1.d Erdsammelleitung in Kupferbandstahl installiert auf dem Laufsteg- Abbschnitt 30 x 4 mm</t>
  </si>
  <si>
    <t>Cavo non schermato resistente al fuoco per circuiti di emergenza, guaina LSZH, U 0 /U 300/.....Notstromkreise, Hülle LSZH, U 0 /U 300/300 V, gemäß EN-Standards 50200, für Brandschutzsysteme gemäß UNI 9795: 2 × 1,5 mm2.</t>
  </si>
  <si>
    <t>CAVO ARMATO NON PROPAGANTI L'INCENDIO PER CIRCUITI ESTERNI PER IL SEGNALAMENTO CON FORMAZIONE.....RKUNGSBRAND FÜR EXTERNE SCHALTUNGEN ZUM ANZEIGEN MIT TRAINING 3X16 - IN GRÖSSE VON 500 - TRANSFORMATIONSBERICHT KG / KM 451</t>
  </si>
  <si>
    <t>CAVO NON ARMATO NON PROPAGANTI L'INCENDIO PER CIRCUITI ESTERNI PER IL SEGNALAMENTO CON FORMAZ.....PFTES FEUER FÜR EXTERNE SCHALTUNGEN ZUM SIGNALEN MIT TRAINING 4X1 - IN GRÖSSEN VON 1000 - TRANSFORMATIONSBERICHT KG / KM 38</t>
  </si>
  <si>
    <t>CAVO ARMATO NON PROPAGANTI L'INCENDIO PER CIRCUITI ESTERNI PER IL SEGNALAMENTO CON FORMAZIONE.....FEUERGEHÄUSE FÜR EXTERNE SCHALTUNGEN ZUM ANZEIGEN MIT BILDUNG 4X1 - IN GRÖSSEN VON 1000 - TRANSFORMATIONSBERICHT KG / KM 38</t>
  </si>
  <si>
    <t>CAVO ARMATO NON PROPAGANTI L'INCENDIO PER CIRCUITI ESTERNI PER IL SEGNALAMENTO CON FORMAZIONE.....KUNGSBRAND FÜR EXTERNE SCHALTUNGEN ZUM ANZEIGEN MIT TRAINING 3X4 - IN GRÖSSEN VON 1000 - TRANSFORMATIONSBERICHT KG / KM 113</t>
  </si>
  <si>
    <t>MORSETTIERA A 12 SPINE PER IMPIANTI DI SEGNALAMENTO E SICUREZZA COMPLETA DI BULLONCINI E STAF.....tikel 825/2550 12-PLUG TERMINAL BOARD FÜR SIGNAL- UND SICHERHEITSANLAGEN, KOMPLETT MIT ABNEHMER UND BEFESTIGUNGSHALTERUNGEN</t>
  </si>
  <si>
    <t>CASSETTA TERMINALE IN POLICARBONATO SEMIESPANSO PER MORSETTIERE A 8 20 E 34 MORSETTI PER A.C......INAL POLYCARBONAT SEMIESPANSO FÜR TERMINALS 8 20 UND 34 CLAMPS FÜR A.C.E. UND VOLLSTÄNDIGE BESCHILDERUNG DES KONUSTERMINALS</t>
  </si>
  <si>
    <t>Posa in opera di rubinetti di arresto di qualunque tipo…-Posa in opera di rubinetti di arresto di qualunque tipo del model.....tte, der Einträge von IT.RB.A.101 bis IT.RB.A.113 und von IT.RB.A.118 bis IT.RB.A.121; mit einem Nenndurchmesser von 40 mm.</t>
  </si>
  <si>
    <t>Fornitura e posa in opera di gruppo statico di continuità assoluta con scomparto batterie incorporato e batterie in dotazi.....freien Stromversorgung mit Nennleistung 3750 VA, erweiterbar bis 5kVA und eigenständigem Betrieb bei 80% bis zu 15 Minuten.</t>
  </si>
  <si>
    <t>Giunto di dilatazione a premistoppa con cor…-Giunto di dilatazione a premistoppa con corpo di ghisa, anelli di scorrimento.....per, Bronzengleitführung, Stahlbolzen, Flanschverbindungen, äußerlich lackiert, gemäß UNI-Standards, Nenndurchmesser 40 mm.</t>
  </si>
  <si>
    <t>FORNITURA DELL'INSIEME DEI MATERIALI OCCORRENTI PER …-FORNITURA GIUNZIONI PER CAVI A 6,8,12 E 16 CONDUT TORI DA mmq 1; A 2.....ITER VON mmq 2,5; A 2 UND 3 LEITER VON mmq 4 Und mmq 6; MIT 3 LEITERN VON mmq 10; An einen Leiter von mmq 0.666666666666667</t>
  </si>
  <si>
    <t>Fornitura e posa di sistema anticaduta della lunghezza complessiva di 124 ml. Divise in 8 campate. Il tutto per dare l'ope.....iefern und Einbau der Absturzsicherung vor Länge  ml 124, die in 8 Felde geteilt. Damit die Anlage fachgerecht gebaut wird.</t>
  </si>
  <si>
    <t>Fornitura e posa in opera di lamiera grecata ondulata tipo HI-Bond A55-P770-G6 o similare, in acciaio zincato spessore 10/..... A55-P770-G6 oder ähnlich, als galvanisierter Stahl Dicke 10/10 All dies, alles um die fertige Arbeit fachgerecht zu geben.</t>
  </si>
  <si>
    <t>Fornitura e posa in opera di PANNELLO di PARETE tipo ISOFIRE WALL o similare spessore 120 mm conprensivo di: - fissaggio a.....eschützt durch abziehbare Folie; - Zertifiziertes Platte EI 30. All dies, alles um die fertige Arbeit fachgerecht zu geben.</t>
  </si>
  <si>
    <t>Fornitura e posa in opera di PANNELLO di COPERTURA tipo ISOFIRE ROOF o similare spessore 120 mm conprensivo di: - 5 greche.....chützt durch abziehbare Folie; - Zertifiziertes Platte REI 120. All dies, alles um die fertige Arbeit fachgerecht zu geben.</t>
  </si>
  <si>
    <t>Fornitura e posa in opera di facciata continua realizzata con profili di acciaio zincato (con sezione delle dimensioni di .....s notwendig ist, um die fertige Arbeit fachgerecht zu geben. Es ist den 50% Perzentual die öffnende Fenster einschließlich.</t>
  </si>
  <si>
    <t>Fornitura e posa di un portone a libro con telaio senza guida a terra di nuova generazione avente le seguenti caratteristi.....lten, mit Hebemittel. Es ist auch der Einfügung von 5 Bullauge 700x700mm aus bruchsicherem Glas - Abmessungen 4500 x 5500 H</t>
  </si>
  <si>
    <t>Fornitura e posa in opera di lastre in calcestruzzo colore grigio, dimensioni 40 x 20 cm spessore 8 cm. con superfocie sab.....gen auf der gesamten Overfläche, die mit Sand und alles andere benötigt ist, um den fertigen Pflaster fachgerecht zu geben.</t>
  </si>
  <si>
    <t>Fornitura e posa in opera di lastre in calcestruzzo colore grigio, dimensioni 40 x 20 cm spessore 8 cm., per percorsi tatt.....gen auf der gesamten Overfläche, die mit Sand und alles andere benötigt ist, um den fertigen Pflaster fachgerecht zu geben.</t>
  </si>
  <si>
    <t>Fornitura e posa in opera di lastre in calcestruzzo colore giallo, dimensioni 40 x 20 cm spessore 8 cm., per percorsi tatt.....gen auf der gesamten Overfläche, die mit Sand und alles andere benötigt ist, um den fertigen Pflaster fachgerecht zu geben.</t>
  </si>
  <si>
    <t>Realizzazione di paratia berlinese di micropali, realizzata come da disegni di progetto, comprensiva di micropali, tiranti.....n und Betonstahlmatten, fä eine Gesamtentwicklung von 85,00 ml. All dies, alles um die fertige Arbeit fachgerecht zu geben.</t>
  </si>
  <si>
    <t>Fornitura e posa in opera di PANNELLO di PARETE tipo ISOFIRE WALL o similare spessore 80 mm conprensivo di: - fissaggio a .....eschützt durch abziehbare Folie; - Zertifiziertes Platte EI 30. All dies, alles um die fertige Arbeit fachgerecht zu geben.</t>
  </si>
  <si>
    <t>Fornitura e posa in opera di sistema di ripresa di getto per connettere in modo efficace strutture di calcestruzzo realizz.....rschiedlichen Zeitpunkten erstellten Betonstrukturen. Dies alles, um das Bauwerk nach aller Regeln der Kunst durchzuführen.</t>
  </si>
  <si>
    <t>CAVO H07Z1-K TYPE2 Cavo senza guaina non propagante l'incendio e a bassissima emissione di fumi opachi, gas tossici e corr.....Belastung und Zubehör, um die fertige Arbeit fachgerecht. Preis für Lieferung und Einbau: Cavo H07Z1-K type 2 sez. 1x16 mmq</t>
  </si>
  <si>
    <t>CAVO H07Z1-K TYPE2 Cavo senza guaina non propagante l'incendio e a bassissima emissione di fumi opachi, gas tossici e corr.....Belastung und Zubehör, um die fertige Arbeit fachgerecht. Preis für Lieferung und Einbau: Cavo H07Z1-K type 2 sez. 1x25 mmq</t>
  </si>
  <si>
    <t>CAVO H07Z1-K TYPE2 Cavo senza guaina non propagante l'incendio e a bassissima emissione di fumi opachi, gas tossici e corr.....elastung und Zubehör, um die fertige Arbeit fachgerecht. Preis für Lieferung und Einbau: Cavo H07Z1-K type 2 sez. 1x120 mmq</t>
  </si>
  <si>
    <t>CAVO FG16OR16 Cavo con guaina non propagante l'incendio e a ridotta emissione di gas corrosivi in caso di incendio. Caratt.....ndere Belastung und Zubehör, um die fertige Arbeit fachgerecht. Preis für Lieferung und Einbau: Kabel FG16R16 sez. 1x25 mmq</t>
  </si>
  <si>
    <t>CAVO FG16OR16 Cavo con guaina non propagante l'incendio e a ridotta emissione di gas corrosivi in caso di incendio. Caratt.....ndere Belastung und Zubehör, um die fertige Arbeit fachgerecht. Preis für Lieferung und Einbau: Kabel FG16R16 sez. 1x50 mmq</t>
  </si>
  <si>
    <t>CAVO FG16OR16 Cavo con guaina non propagante l'incendio e a ridotta emissione di gas corrosivi in caso di incendio. Caratt.....ndere Belastung und Zubehör, um die fertige Arbeit fachgerecht. Preis für Lieferung und Einbau: Kabel FG16R16 sez. 1x16 mmq</t>
  </si>
  <si>
    <t>CAVO FG16OR16 Cavo con guaina non propagante l'incendio e a ridotta emissione di gas corrosivi in caso di incendio. Caratt.....ere Belastung und Zubehör, um die fertige Arbeit fachgerecht. Preis für Lieferung und Einbau: Kabel FG16OR16 sez. 2x2,5 mmq</t>
  </si>
  <si>
    <t>CAVO FG16OR16 Cavo con guaina non propagante l'incendio e a ridotta emissione di gas corrosivi in caso di incendio. Caratt.....ndere Belastung und Zubehör, um die fertige Arbeit fachgerecht. Preis für Lieferung und Einbau: Kabel FG16OR16 sez. 2x4 mmq</t>
  </si>
  <si>
    <t>CAVO FG16OR16 Cavo con guaina non propagante l'incendio e a ridotta emissione di gas corrosivi in caso di incendio. Caratt.....ndere Belastung und Zubehör, um die fertige Arbeit fachgerecht. Preis für Lieferung und Einbau: Kabel FG16OR16 sez. 2x6 mmq</t>
  </si>
  <si>
    <t>CAVO FG16OM16 Cavo con guaina non propagante l'incendio e a bassissima emissione di fumi opachi, gas tossici e corrosivi i.....ndere Belastung und Zubehör, um die fertige Arbeit fachgerecht. Preis für Lieferung und Einbau: Kabel FG16M16 sez. 1x25 mmq</t>
  </si>
  <si>
    <t>CAVO FG16OM16 Cavo con guaina non propagante l'incendio e a bassissima emissione di fumi opachi, gas tossici e corrosivi i.....ndere Belastung und Zubehör, um die fertige Arbeit fachgerecht. Preis für Lieferung und Einbau: Kabel FG16M16 sez. 1x35 mmq</t>
  </si>
  <si>
    <t>CAVO FG16OM16 Cavo con guaina non propagante l'incendio e a bassissima emissione di fumi opachi, gas tossici e corrosivi i.....andere Belastung und Zubehör, um die fertige Arbeit fachgerecht. Preis für Lieferung und Einbau: Cavo FG16M16 sez. 1x50 mmq</t>
  </si>
  <si>
    <t>CAVO FG16OM16 Cavo con guaina non propagante l'incendio e a bassissima emissione di fumi opachi, gas tossici e corrosivi i.....ndere Belastung und Zubehör, um die fertige Arbeit fachgerecht. Preis für Lieferung und Einbau: Kabel FG16M16 sez. 1x70 mmq</t>
  </si>
  <si>
    <t>CAVO FG16OM16 Cavo con guaina non propagante l'incendio e a bassissima emissione di fumi opachi, gas tossici e corrosivi i.....ndere Belastung und Zubehör, um die fertige Arbeit fachgerecht. Preis für Lieferung und Einbau: Kabel FG16M16 sez. 1x95 mmq</t>
  </si>
  <si>
    <t>CAVO FG16OM16 Cavo con guaina non propagante l'incendio e a bassissima emissione di fumi opachi, gas tossici e corrosivi i.....ere Belastung und Zubehör, um die fertige Arbeit fachgerecht. Preis für Lieferung und Einbau: Kabel FG16OM16 sez. 2x1,5 mmq</t>
  </si>
  <si>
    <t>CAVO FG16OM16 Cavo con guaina non propagante l'incendio e a bassissima emissione di fumi opachi, gas tossici e corrosivi i.....ere Belastung und Zubehör, um die fertige Arbeit fachgerecht. Preis für Lieferung und Einbau: Kabel FG16OM16 sez. 2x2,5 mmq</t>
  </si>
  <si>
    <t>CAVO FG16OM16 Cavo con guaina non propagante l'incendio e a bassissima emissione di fumi opachi, gas tossici e corrosivi i.....ere Belastung und Zubehör, um die fertige Arbeit fachgerecht. Preis für Lieferung und Einbau: Kabel FG16OM16 sez. 3x2,5 mmq</t>
  </si>
  <si>
    <t>CAVO FG16OM16 Cavo con guaina non propagante l'incendio e a bassissima emissione di fumi opachi, gas tossici e corrosivi i.....ndere Belastung und Zubehör, um die fertige Arbeit fachgerecht. Preis für Lieferung und Einbau: Kabel FG16OM16 sez. 3x4 mmq</t>
  </si>
  <si>
    <t>CAVO FG16OM16 Cavo con guaina non propagante l'incendio e a bassissima emissione di fumi opachi, gas tossici e corrosivi i.....ere Belastung und Zubehör, um die fertige Arbeit fachgerecht. Preis für Lieferung und Einbau: Kabel FG16OM16 sez. 4x1,5 mmq</t>
  </si>
  <si>
    <t>CAVO FG16OM16 Cavo con guaina non propagante l'incendio e a bassissima emissione di fumi opachi, gas tossici e corrosivi i.....ere Belastung und Zubehör, um die fertige Arbeit fachgerecht. Preis für Lieferung und Einbau: Kabel FG16OM16 sez. 4x2,5 mmq</t>
  </si>
  <si>
    <t>CAVO FG16OM16 Cavo con guaina non propagante l'incendio e a bassissima emissione di fumi opachi, gas tossici e corrosivi i.....ndere Belastung und Zubehör, um die fertige Arbeit fachgerecht. Preis für Lieferung und Einbau: Kabel FG16OM16 sez. 4x4 mmq</t>
  </si>
  <si>
    <t>CAVO FG16OM16 Cavo con guaina non propagante l'incendio e a bassissima emissione di fumi opachi, gas tossici e corrosivi i.....ere Belastung und Zubehör, um die fertige Arbeit fachgerecht. Preis für Lieferung und Einbau: Kabel FG16OM16 sez. 7x1,5 mmq</t>
  </si>
  <si>
    <t>CAVO FG16OM16 Cavo con guaina non propagante l'incendio e a bassissima emissione di fumi opachi, gas tossici e corrosivi i.....ndere Belastung und Zubehör, um die fertige Arbeit fachgerecht. Preis für Lieferung und Einbau: Kabel FG16OM16 sez. 3x6 mmq</t>
  </si>
  <si>
    <t>CAVO FG16(O)H2R16 Cavo con guaina schermato non propagante l'incendio e a ridotta emissione di gas corrosivi in caso di in.....und Verlegung Jede Leistungen und Zubehörteile damit die Anlage fachgerecht gebaut wird. Kosten für Lieferung und Verlegung</t>
  </si>
  <si>
    <t>CAVO CON GUAINA SCHERMATO A BASSISSIMA EMISSIONE FG16(O)H2M16 Cavo con guaina schermato non propagante l'incendio e a bass.....nkosten, die für die Durchführung nach aller Regeln der Kunst getragen werden müssen. Preis für Lieferung und Installation.</t>
  </si>
  <si>
    <t>QUADRO ELETTRICO Quadro BT per installazione a parete in lamiera di acciaio per distribuzione principale e secondaria idon.....hgerecht zu geben. Preis für Lieferung und Verlegen: Quadro elettrico BT generale di consegna Q_GEN (vedi schemi unifilari)</t>
  </si>
  <si>
    <t>QUADRO ELETTRICO Quadro BT per installazione a parete in lamiera di acciaio per distribuzione principale e secondaria idon.....Arbeit fachgerecht zu geben. Preis für Lieferung und Verlegen: Quadro elettrico BT di rimessa Q_RIM (vedi schemi unifilari)</t>
  </si>
  <si>
    <t>QUADRO ELETTRICO Quadro BT per installazione a parete in lamiera di acciaio per distribuzione principale e secondaria idon.....eis für Lieferung und Verlegen: Quadro elettrico BT per colonnine "parking" ed armadi reflui Q_PARK (vedi schemi unifilari)</t>
  </si>
  <si>
    <t>Collegamento ai ferri dell'armatura del cemento armato o di grandi masse metalliche. Caratteristiche costruttive. - condut.....d Installation: Verbindung zum Erder von Fundamenten oder Trägern mit Bewehrungseisen aus Zinkstahl Ø10mm und Sonderklemmen</t>
  </si>
  <si>
    <t>Collegamento equipotenziale di masse metalliche. Caratteristiche costruttive: - cavo tipo H07Z1-K type 2 non propagante l'.....reis für Lieferung und Verlegen: Connessione equipotenziale alla bandella di rame con cavo tipo H07Z1-K Type 2 1x16 mm2 G/V</t>
  </si>
  <si>
    <t>CENTRALINA DI COMANDO Centralina di comando motorizzazioni finestre. Caratteristiche costruttive e funzionali: - contenito..... Arbeit fachgerecht zu geben Preis für Lieferung und Verlegen: Kontrolltafell für die Motorisierung der Fenster: 6 Ausgänge</t>
  </si>
  <si>
    <t>CENTRALINA DI COMANDO Centralina di comando motorizzazioni finestre. Caratteristiche costruttive e funzionali: - contenito..... Arbeit fachgerecht zu geben Preis für Lieferung und Verlegen: Kontrolltafell für die Motorisierung der Fenster: 4 Ausgänge</t>
  </si>
  <si>
    <t>GRUPPO SENSORI Gruppo di sensori per rilevamento dei parametri ambientali a servizio delle centraline di comando delle mot.....ede andere Verpflichtung und  Vervollständigungsmitte für der Arbeit fachgerecht zu geben Preis für Lieferung und Verlegen:</t>
  </si>
  <si>
    <t>Quadro prese serie industriale completo di punto alimentazione equivalente costituito dall'insieme dei diversi elementi ne.....und  Vervollständigungsmitte für der Arbeit fachgerecht zu geben Preis für Lieferung und Verlegen: Quadretto prese tipo "A"</t>
  </si>
  <si>
    <t>Quadro prese serie industriale completo di punto alimentazione equivalente costituito dall'insieme dei diversi elementi ne.....und  Vervollständigungsmitte für der Arbeit fachgerecht zu geben Preis für Lieferung und Verlegen: Quadretto prese tipo "B"</t>
  </si>
  <si>
    <t>Colonnina di distribuzione in acciaio inox per alimentazione treni in stazionamento, completa di basamento in cls. Caratte.....nkosten, die für die Durchführung nach aller Regeln der Kunst getragen werden müssen. Preis für Lieferung und Installation.</t>
  </si>
  <si>
    <t>Apparecchio a plafone stagno in acciaio composto da corpo, schermo, diffusore e riflettore. Caratteristiche costruttive: -.....geben Preis für Lieferung und Verlegen: Apparecchio illuminante a LED stagno in acciaio con schermo in vetro P=98W 12672 lm</t>
  </si>
  <si>
    <t>Apparecchio a plafone stagno in acciaio composto da corpo, schermo, diffusore, riflettore e kit per alimentazione di emerg.....ung und Verlegen: Apparecchio illuminante a LED stagno in acciaio con schermo in vetro P=98W 12672 lm e kit di emergenza 1h</t>
  </si>
  <si>
    <t>Apparecchio a plafone stagno in acciaio inox AISI 304 composto da corpo, schermo, diffusore e riflettore. Caratteristiche .....n Preis für Lieferung und Verlegen: Apparecchio illuminante a LED stagno in acciaio inox con schermo in vetro P=22W 2110 lm</t>
  </si>
  <si>
    <t>Apparecchio a plafone stagno in acciaio inox AISI 304 composto da corpo, schermo, diffusore e riflettore. Caratteristiche .....und Verlegen: Apparecchio illuminante a LED stagno in acciaio inox con schermo in vetro P=22W 2110 lm e kit di emergenza 1h</t>
  </si>
  <si>
    <t>Apparecchio a plafone stagno in estruso di alluminio composto da corpo, schermo, diffusore e riflettore. Caratteristiche c.....für Lieferung und Verlegen: Apparecchio illuminante a LED stagno in alluminio anodizzato con schermo in vetro P=40W 4400 lm</t>
  </si>
  <si>
    <t>ARMATURA DA ESTERNO A LED. Caratteristiche costruttive: - Corpo e telaio in alluminio pressofuso con una sezione a bassiss.....ür Lieferung und Verlegen: Apparecchio illuminante di tipo stradale a LED in alluminio con ottica asimmetrica P=25W 2871 lm</t>
  </si>
  <si>
    <t>Apparecchio per illuminazione/segnalazione di sicurezza adatto all'installazione a parete. Caratteristiche costruttive: - .....geben Preis für Lieferung und Verlegen: Apparecchio per segnalazione di sicurezza, versione SE, lampada a LED, autonomia 1h</t>
  </si>
  <si>
    <t>PULSANTE MANUALE IN CUSTODIA METALLICA Pulsante manuale di allarme incendio convenzionale in custodia metallica. Caratteri.....der Arbeit fachgerecht zu geben Preis für Lieferung und Verlegen Pulsante manuale rivelazione incendi in custodia metallica</t>
  </si>
  <si>
    <t>INGEGNERIA E COLLAUDO Ingegneria e attivazione dell'impianto di rivelazione incendi eseguita da tecnici altamente speciali.....Jede andere Verpflichtung und  Vervollständigungsmitte für der Arbeit fachgerecht zu geben Preis für Lieferung und Verlegen</t>
  </si>
  <si>
    <t>INGEGNERIA E COLLAUDO Ingegneria e attivazione dell'impianto antintrusione eseguita da tecnici altamente specializzati, co.....Jede andere Verpflichtung und  Vervollständigungsmitte für der Arbeit fachgerecht zu geben Preis für Lieferung und Verlegen</t>
  </si>
  <si>
    <t>Centrale di diffusione sonora conforme allo standard UNI ISO 7240-19, composta da interfacce, amplificatori, switch da ins.....jede andere Verpflichtung und  Vervollständigungsmitte für der Arbeit fachgerecht zu geben Preis für Lieferung und Verlegen</t>
  </si>
  <si>
    <t>CONVERTITORE FO/RAME Cassetta per derivazione terminale ad utenze con connessione IP in rame. Caratteristiche costruttive .....jede andere Verpflichtung und  Vervollständigungsmitte für der Arbeit fachgerecht zu geben Preis für Lieferung und Verlegen</t>
  </si>
  <si>
    <t>ACCESS POINT WIFI Access Point Wifi entro cassetta metallica con convertitore FO/rame. Caratteristiche costruttive e funzi..... Stahlabzweigdose, inklusive Frequenzumformer F.O./ Kupfer, Spannungsversorgung und Verteilerbox mit Sichtfenster  Typ F.O.</t>
  </si>
  <si>
    <t>PRESA IMPIANTI DI TELECOMUNICAZIONE TIPO RJ45 Prese impianti di telecomunicazione tipo RJ45 metallica per installazione a .....jede andere Verpflichtung und  Vervollständigungsmitte für der Arbeit fachgerecht zu geben Preis für Lieferung und Verlegen</t>
  </si>
  <si>
    <t>Apparato attivo (switch) adatto all'installazione in armadio rack 19" o su mensola. Caratteristiche costruttive e funziona..... geben Preis für Lieferung und Verlegen: Switch layer 3 full Gigabit 24 slot SFP (8 porte FO e 2 porte RJ45) temp. -40÷75°C</t>
  </si>
  <si>
    <t>SISTEMA DI INTEBLOCCHI A CHIAVE Sistema di interblocchi a chiave per la messa in sicurezza dell’intera rimessa, comprensiv.....nkosten, die für die Durchführung nach aller Regeln der Kunst getragen werden müssen. Preis für Lieferung und Installation:</t>
  </si>
  <si>
    <t>DISPOSITIVO PORTATILE DI MESSA A TERRA - “FIORETTO” Dispositivo portatile di messa a terra ed in cortocircuito per linee d.....nkosten, die für die Durchführung nach aller Regeln der Kunst getragen werden müssen. Preis für Lieferung und Installation:</t>
  </si>
  <si>
    <t>Caratteristiche esecutive: - Smontaggio ordinato dei seguenti componenti impiantistici (secondo indicazioni di dettaglio d.....hführung der Intervention: Intervento di rimozione, smaltimento e/o recupero di impianti elettrici esistenti nella rimessa.</t>
  </si>
  <si>
    <t>L’intervento comprende le apparecchiature elettriche e speciali installate nei marciapiedi di binario, alimentate da cavid.....Verpflichtung und  Vervollständigungsmitte für der Arbeit fachgerecht zu geben Preis für die Durchführung der Intervention.</t>
  </si>
  <si>
    <t>ARMADIO DA ESTERNO PER CARICO ACQUA, SCARICO REFLUI E RISCIACQUO WC TRENO CON POSTAZIONE REMOTA DI ALLACCIO Armadio instal.....nkosten, die für die Durchführung nach aller Regeln der Kunst getragen werden müssen. Preis für Lieferung und Installation:</t>
  </si>
  <si>
    <t>POMPA DI SOLLEVAMENTO ACQUE GRIGIE Pompa di sollevamento acque grigie sommersa. Caratteristiche costruttive: - corpo in ac.....gsmitte für der Arbeit fachgerecht zu geben Preis für Lieferung und Verlegen Tauch Schmutzwasserpumpe DN 32 Q=8mc/h H=78kPa</t>
  </si>
  <si>
    <t>QUADRO ELETTRICO PER POMPA DI SOLLEVAMENTO Quadro elettrico per comando, ad avviamento diretto, e controllo della pompa o .....ndigungsmitte für der Arbeit fachgerecht zu geben Preis für Lieferung und Verlegen Schalttafel für Wasserhebepumpen  P&lt;=3kW</t>
  </si>
  <si>
    <t>LIVELLOSTATO A GALLEGGIANTE Caratteristiche costruttive: - galleggiante in materiale plastico resistente ai fluidi aggress.....jede andere Verpflichtung und  Vervollständigungsmitte für der Arbeit fachgerecht zu geben Preis für Lieferung und Verlegen</t>
  </si>
  <si>
    <t>IDRANTE SOPRASUOLO Idrante soprasuolo con attacchi di tipo storz. Caratteristiche costruttive: - idrante in ghisa con vern.....jede andere Verpflichtung und  Vervollständigungsmitte für der Arbeit fachgerecht zu geben Preis für Lieferung und Verlegen</t>
  </si>
  <si>
    <t>CORREDO IDRANTE SOPRASUOLO O SOTTOSUOLO Corredo idrante composto da: - cassetta di contenimento attrezzature per singolo i.....jede andere Verpflichtung und  Vervollständigungsmitte für der Arbeit fachgerecht zu geben Preis für Lieferung und Verlegen</t>
  </si>
  <si>
    <t>ESTINTORE A POLVERE CARRELLATO Caratteristiche costruttive: - serbatoio in acciaio verniciato, trattato esternamente con s.....jede andere Verpflichtung und  Vervollständigungsmitte für der Arbeit fachgerecht zu geben Preis für Lieferung und Verlegen</t>
  </si>
  <si>
    <t>ESTINTORE A BIOSSIDO DI CARBONIO PORTATILE Caratteristiche costruttive: - serbatoio in acciaio verniciato, trattato estern.....jede andere Verpflichtung und  Vervollständigungsmitte für der Arbeit fachgerecht zu geben Preis für Lieferung und Verlegen</t>
  </si>
  <si>
    <t>BACHECA INFORMATIVA Caratteristiche costruttive: - cornice in alluminio anodizzato - parete posteriore in lamiera - fronta.....jede andere Verpflichtung und  Vervollständigungsmitte für der Arbeit fachgerecht zu geben Preis für Lieferung und Verlegen</t>
  </si>
  <si>
    <t>CARTELLO DI SICUREZZA Cartello segnaletico relativo alla sicurezza come cartello di divieto, avvertimento, prescrizione, s.....jede andere Verpflichtung und  Vervollständigungsmitte für der Arbeit fachgerecht zu geben Preis für Lieferung und Verlegen</t>
  </si>
  <si>
    <t>TUBAZIONE IN ALLUMINIO A BARRA CAVA PER FLUIDI NON PERICOLOSI Sistema modulare di tubazione a barra cava con giunti predis.....jede andere Verpflichtung und  Vervollständigungsmitte für der Arbeit fachgerecht zu geben Preis für Lieferung und Verlegen</t>
  </si>
  <si>
    <t>VALVOLA DI INTERCETTAZIONE PER SISTEMA A BARRE Valvola di intercettazione a sfera da installare su sistema modulare di tub.....jede andere Verpflichtung und  Vervollständigungsmitte für der Arbeit fachgerecht zu geben Preis für Lieferung und Verlegen</t>
  </si>
  <si>
    <t>PUNTO PRESA AD INNESTO RAPIDO PER SISTEMA A BARRE CAVE Presa ad innesto rapido da installare su sistema modulare di tubazi.....jede andere Verpflichtung und  Vervollständigungsmitte für der Arbeit fachgerecht zu geben Preis für Lieferung und Verlegen</t>
  </si>
  <si>
    <t>PUNTO SCARICO CONDENSA PER SISTEMA A BARRE CAVE Scarico condensa da installare su sistema modulare di tubazione a barra ca.....jede andere Verpflichtung und  Vervollständigungsmitte für der Arbeit fachgerecht zu geben Preis für Lieferung und Verlegen</t>
  </si>
  <si>
    <t>MANOMETRO PER SISTEMA A BARRE CAVE Manometro da installare su sistema modulare di tubazione a barra cava con giunti predis.....jede andere Verpflichtung und  Vervollständigungsmitte für der Arbeit fachgerecht zu geben Preis für Lieferung und Verlegen</t>
  </si>
  <si>
    <t>GIUNTO DIELETTRICO PN 16 Giunto dielettrico monolitico. Caratteristiche costruttive: - tronchetto tubolare in acciaio - ra.....nkosten, die für die Durchführung nach aller Regeln der Kunst getragen werden müssen. Preis für Lieferung und Installation:</t>
  </si>
  <si>
    <t>FINITURA ESTERNA IN PVC PER COIBENTAZIONE Fogli auto avvolgenti e/o rivestimenti per tubazioni e pezzi speciali. Caratteri.....jede andere Verpflichtung und  Vervollständigungsmitte für der Arbeit fachgerecht zu geben Preis für Lieferung und Verlegen</t>
  </si>
  <si>
    <t>FINITURA ESTERNA IN LAMIERINO DI ALLUMINIO PER COIBENTAZIONE Caratteristiche costruttive: - alluminio puro, resistente agl.....jede andere Verpflichtung und  Vervollständigungsmitte für der Arbeit fachgerecht zu geben Preis für Lieferung und Verlegen</t>
  </si>
  <si>
    <t>AEROTERMO VERTICALE ECM IN ACCIAIO ZINCATO Aerotermo ad installazione verticale con lancio orizzontale con motore brushles.....d Installation: Vertikale ECM Heißluftheizung aus Zinkstahl 3r P=16,73kW - Code: A2 (Sabiana/Atlas ECM 23 od. gleichwertig)</t>
  </si>
  <si>
    <t>AEROTERMO VERTICALE ECM IN ACCIAIO ZINCATO Aerotermo ad installazione verticale con lancio orizzontale con motore brushles.....d Installation: Vertikale ECM Heißluftheizung aus Zinkstahl 3r P=28,40kW - Code: A3 (Sabiana/Atlas ECM 43 od. gleichwertig)</t>
  </si>
  <si>
    <t>CONTROLLORE DI AEROTERMI ECM PER AMBIENTI INDUSTRIALI Controllore di aerotermi ECM per ambienti industriali con segnale di.....unst getragen werden müssen. Preis für Lieferung und Installation Controller für ECM Heißluftheizungen für Industriegebäude</t>
  </si>
  <si>
    <t>PROGRAMMATORE ORARIO PER AMBIENTI INDUSTRIALI Programmatore orario settimanale a due canali per gestione on/off e attenuaz..... aller Regeln der Kunst getragen werden müssen. Preis für Lieferung und Installation Zeitprogrammierer für Industriegebäude</t>
  </si>
  <si>
    <t>POMPA A ROTORE BAGNATO ELETTRONICA Caratteristiche costruttive: - corpo in ghisa - girante in materiale composito rinforza.....jede andere Verpflichtung und  Vervollständigungsmitte für der Arbeit fachgerecht zu geben Preis für Lieferung und Verlegen</t>
  </si>
  <si>
    <t>GIUNTO DIELETTRICO PN 25 Giunto dielettrico monolitico. Caratteristiche costruttive: - tronchetto tubolare in acciaio - ra.....nkosten, die für die Durchführung nach aller Regeln der Kunst getragen werden müssen. Preis für Lieferung und Installation:</t>
  </si>
  <si>
    <t>INTERVENTO DI DEMOLIZIONE E/O SMANTELLAMENTO, SMALTIMENTO E/O RECUPERO DI IMPIANTI MECCANICI ESISTENTI Caratteristiche ese.....jede andere Verpflichtung und  Vervollständigungsmitte für der Arbeit fachgerecht zu geben Preis für Lieferung und Verlegen</t>
  </si>
  <si>
    <t>CHIUSINO IN GHISA SFEROIDALE SERVOASSISTITO Chiusino d'ispezione, costituito da coperchio e telaio. Caratteristiche costru.....Regeln der Kunst getragen werden müssen. Gusseisenabdeckung aus Sphäroguss mit Servohilfe Klasse D400 lichtes Maß 750x750mm</t>
  </si>
  <si>
    <t>CHIUSINO IN GHISA SFEROIDALE SERVOASSISTITO Chiusino d'ispezione, costituito da coperchio e telaio. Caratteristiche costru.....n. Preis für Lieferung und Installation: Gusseisenabdeckung aus Sphäroguss mit Servohilfe Klasse D400 lichtes Maß 700x450mm</t>
  </si>
  <si>
    <t>POSA IN OPERA DI SCARICATORI SU INTELAIATURA GIA' PREDISPOSTA AVVERTENZE 5001566 POSA IN OPERA DI SCARICATORI SONO COMPRES.....: - DIE LIEFERUNG DER UNTERSTÜTZUNG - DIE AUSFÜHRUNG DER VERBINDUNGEN ZWISCHEN DEN ENTLADERN -AUF DER ARBEIT DER DOWNLOADER</t>
  </si>
  <si>
    <t>FORNITURA DI PICCHETTI PER LE INDICAZIONI IN CORRISPONDENZA DEI GIUNTI ISOLANTI DEI CIRCUITI DI BINARIO E DEL LIMITE DEI C.....DER GRENZEN DER DEVIAT-IMMOBILISIERUNGSKREISE - Lieferung BETONBETTEN FÜR BINÄRKREISE FÜR G.I. UND DEVIATOI IMMOBILISIERUNG</t>
  </si>
  <si>
    <t>POSA IN OPERA DI PICCHETTI DI CEMENTO PER LE INDICAZIONI IN CORRISPONDENZA DEI GIUNTI ISOLANTI DEI C.D.B. E DEL LIMITE DEI.....REISES VON DEVECIES TELECO ... - - - POSA PICKETS IN KORRESPONDENZ VON VERBINDUNGEN VON C.D.B. UND DEVIATOI IMMOBILISIERUNG</t>
  </si>
  <si>
    <t>ALLESTIMENTO COMPLETO C.D.B. KOMPLETTES SETUP C.D.B.</t>
  </si>
  <si>
    <t>ALLESTIMENTO DI GIUNTO ISOLANTE DI ROTAIA COMPRESA LA POSA DELLA SOTTOSUOLA EVENTUALMENTE OCCORRENTE, ESCLUSA LA FORATURA .....OLUTION ERFORDERLICHEN SUBSOLE, AUSGENOMMEN DAS BOHREN DER SCHIENE. - ISOLIERTE VERBUNDENE AUSRÜSTUNG FÜR JEDE ART SCHIENEN</t>
  </si>
  <si>
    <t>POSA IN OPERA E ALLESTIMENTO COMPLETO DI CASSETTE DI GIUNZIONE E SMISTAMENTO OVVERO DI TERMINALI DI QUALSIASI TIPO AVVERTE.....GUNG UND EINRICHTUNG VON VERBINDUNGSKÄSTEN UND SMISTAMENT ... -LEGUNG UND EINRICHTUNG EINER Verbindungsstelle und Rangieren</t>
  </si>
  <si>
    <t>POSA IN OPERA E ALLESTIMENTO COMPLETO DI CASSETTE DI GIUNZIONE E SMISTAMENTO OVVERO DI TERMINALI DI QUALSIASI TIPO AVVERTE.....UNG VON VERBINDUNGSKÄSTEN UND RANGIEREN ...- FÜR JEDES KABELVERHALTEN, DAS IN EINEM KASTEN EINGEFÜHRT UND GESCHLOSSEN WIRD.</t>
  </si>
  <si>
    <t>POSA IN OPERA E ALLESTIMENTO COMPLETO DI CASSETTE DI GIUNZIONE E SMISTAMENTO OVVERO DI TERMINALI DI QUALSIASI TIPO AVVERTE.....NSTALLATION VON VERTEILERKÄSTEN UND BAUSTELLEN IST C ... - FÜR JEDEN LEITER DES EINGEFÜHRTEN UND NICHT VERLÄNGERTEN KABELS.</t>
  </si>
  <si>
    <t>FORNITURA DI BASI PREFABBRICATE IN CALCESTRUZZO PER CASSETTE DI GIUNZIONE E SMISTAMENTO O PER CASSETTE TERMINALI DI QUALSI.....ÜR VERBINDUNGSKÄSTEN UND RANGIEREN ODER FÜR KLEINKASTEN JEDER ART - LIEFERUNG VON BASISEN FÜR KASSETTEN UNTER VIER KLAMMERN</t>
  </si>
  <si>
    <t>FORNITURA DI BASI PREFABBRICATE IN CALCESTRUZZO PER CASSETTE DI GIUNZIONE E SMISTAMENTO O PER CASSETTE TERMINALI DI QUALSI.....VERBINDUNGS- UND LAGERBOXEN ODER FÜR KASSETTEN TERMINALER KASSETTEN JEGLICHER ART - BASISVERSORGUNG FÜR KASSETTENANSCHLÜSSE</t>
  </si>
  <si>
    <t>FORNITURA DI CUNICOLI IN CEMENTO AD ELEMENTI, COMPLETI DEL RELATIVO COPERCHIO PER PROTEZIONE DEI CAVI, TUBAZIONI, ECCETERA.....ARNUNGEN 5001594 STOLLEN... -LIEFERUNG VON STOLLEN FÜR INTERNEN ABSCHNITT VON 50x50 mm (50  MILLIMETER FÜNFZIG MAL FÜNFZIG)</t>
  </si>
  <si>
    <t>FORNITURA DI CUNICOLI IN CEMENTO AD ELEMENTI A SE…-FORNITURA CUNICOLI A SEMPLICE GOLA PER PROTEZIONE DEI CAVI, CONFORMI AL.....V.318 FS UND DEN ENTSPRECHENDEN TECHNISCHEN UND TESTNORMEN FÜR DEN INNENABSCHNITT 120x100 mm (MILLIMETER HUNDERTH PRO ZENT)</t>
  </si>
  <si>
    <t>FORNITURA CUNICOLI A DOPPIA GOLA PER PROTEZIONE CAVI CONFORMI AL DISEGNO FS V.317 ED ALLE RELATIVE NORME TECNICHE E DI COL.....DEN INTERNEN ABSCHNITT DER RILLEN VON 190x100 mm UND 60x100 mm (MILLIMETER Hundertzweiundneunzig PROZENT UND MILLIMETRI SES</t>
  </si>
  <si>
    <t>FORNITURA CUNICOLI PER PROTEZIONE DI GIUNTI E BLOCCAGGI CONFORMI AL DISEGNO T.T. 3134 ED ALLE RELATIVE NORME TECNICHE DI C.....ER RILLEN beziehungsweise VON mm 240x145 (Zweihundertundvierzig mal einhundert vierzig) UND mm 110x140 (einhundertzehn mal)</t>
  </si>
  <si>
    <t>POSA IN OPERA DI CUNICOLI, TUBI IN CEMENTO O TUBI IN PVC PER CONTEGNO CAVI AVVERTENZE 500160…-POSA IN OPERA CUNICOLI DI CU..... VON STOLLEN IN DER TARIFSTELLE: SS.CE.C.102.A LEGUNG IN BAHNHOF, IN BAHNSTEIG ODER IN DER NÄHE DER GLEISE ODER ÜBERQUERUNG</t>
  </si>
  <si>
    <t>POSA IN OPERA DI CUNICOLI, TUBI IN CEMENTO O TUBI IN PVC PER CONTEGNO CAVI AVVERTENZE 5…-POSA IN OPERA DI CUNICOLI DI mm 5.....N VON 50 X 50 mm (fünfzig mal fünfzig MILLIMETER) LOSE LEGUNG, IM BAHNSTEIG ODER IN DER NÄHE VON GLEISE ODER IN ÜBERQUERUNG</t>
  </si>
  <si>
    <t>POSA IN OPERA DI CUNICOLI, TUBI IN CEMENTO O TUBI IN PVC PER CONTEGN…-POSA IN OPERA, INTERRATI O CON PROTEZIONE IN CALCEST.....0 mm (Hundert mal hundert MILLIMETER) ODER ROHRE VON DURCHMESSER BIS ZU 100 MM (MILLIMETRI hundert ) VERLEGUNG IN BAHNSTEIG</t>
  </si>
  <si>
    <t>POSA IN OPERA DI CUNICOLI, TUBI IN CEMENTO O TUBI IN PVC PER CONTE…-POSA IN OPERA DI CUNICOLI DI mm 100 X 100 (MILLIMETRI ..... RÖHREN VON NÜTZLICHEM DURCHMESSER BIS ZU 100 mm (MILLIMETER HUNDERT ) IN DIE NÄHE DER GLEISE PLATZIERT ODER IN ÜBERQUERUNG</t>
  </si>
  <si>
    <t>POSA IN OPERA DI CUNICOLI A DUE GOLE AFFIORANTI IN MODO CHE LA SOMMITA' DEL COPERCHIO RISULTI ALLO STESSO LIVELLO DEL TERR....., DIE IN DEN IN DER TARIFSTELLE SS.CE.C.103.B IN VERWENDETEN TARIFSTELLEN GENANNTEN T ... -LEGUNG IM BAHNHOF, IN BAHNSTEIGE</t>
  </si>
  <si>
    <t>POSA IN OPERA DI CUNICOLI A DUE GOLE AFFIORANTI IN MODO CHE LA SOMMITA' DEL COPERCHIO RISULTI ALLO STESSO LIVELLO DEL TERR.....DEN IN DER TARIFSTELLE SS.CE.C.103.B IN VERWENDETEN TARIFSTELLEN GENANNTEN T ... -LEGUNG VERWENDET IN BAHNHOF, IN BAHNSTEIG</t>
  </si>
  <si>
    <t>SOVRAPPREZZO DELLE VOCI SS.CE.C.204, SS.CE.C.205, E SS.CE.C.206, NEI CASI DI POSA AFFIORANTE O NON INTERRATA PER …-SOVRAPP.....N GEMÄSS DER TARIFSTELLE SS.CE. C.101. UND ZU DEN TARIFSTELLE SS.CE.C.102.A, SS.CE.C.103.A, SS.CE.C.103.B MIT SAND GEFÜLLT.</t>
  </si>
  <si>
    <t>SCOPERTURA CUNICOLI DELLE DIMENSIONI FINO A mm 150x100 (MILLIMETRI CENTOCINQUANTA PER CENTO ) COMPRESI I CUNICOLI DI CUI A.....tfünfzig Prozent), EINSCHLIESSLICH DER STOLLEN IN DER TARIFSTELLE SS.CE.C.102.A ANGEBOTE, PLATZIERT IN DER NÄHED ER GLEISE.</t>
  </si>
  <si>
    <t>SCOPERTURA DI TEGOLI O CUNICOLI A QUALUNQUE NUMERO DI GOLE COMUNQUE POSATI AVVERTENZE 5001658 SCOPERTURA …-SCOPERTURA CUNI.....VERFÜGBAR VON ABMESSUNGEN HÖHER ALS 150x100 mm (MILLIMETERI Einhundertfünfzig PRO CENTER), GESTELLT IN DER NäHE DER GLEISE.</t>
  </si>
  <si>
    <t>SCOPERTURA DI…-SOVRAPPREZZO A TUTTE LE SOTTOVOCI DELLA VOCE SS.CE.C.208 DA APPLICARSI PER CUNICOLI RIEMPITI DI SABBIA A CO.....gungsvergütung DER SELBE FÜR DIE LEGUNG ODER DER WEGNEHMER IN ORT DER ROHRE UND VON DER NOTWENDIG FÜLLEN VOR DER ABSCHLUSS.</t>
  </si>
  <si>
    <t>POSA IN OPERA, IN PIU' OLTRE IL PRIMO, DI CUNICOLI, O TUBI I…-POSA IN OPERA INTERRATO O PROTETTO CON CALCESTRUZZO, IN PIU'....., VON STOLLEN VON MM 100 X 100 (MILLIMETER Einhundert Prozent) ODER NÜTZLICHER DURCHMESSER BIS ZUM 100 (mILLIMETER HUNDERT)</t>
  </si>
  <si>
    <t>POSA IN OPERA, IN PIU' OLTRE IL PRI…-POSA IN OPERA IN CORRISPONDENZA DEI BINARI O IN ATTRAVERSAMENTO DEGLI STESSI, IN PIU'..... DER NÄHE DER GLEISE ODER ÜBERQUERUNG DER SELBEN, MEHR ALS DER ERSTE, VON STOLLEN VON 100 X 100 (MILLIMETER HUNDERTPROZENT)</t>
  </si>
  <si>
    <t>POSA IN OPERA, IN PIU' OLTRE IL PRIMO, DI CUNICOLI, O TUBI IN CEMENTO …-POSA IN OPERA, IN PIU' OLTRE QUELLI COSTITUENTI LO.....E, DIE AUF DER GLEICHEN AUSRÜSTUNG DES NÜTZLICHEN DURCHMESSERS BIS ZU 150 mm INSTALLIERT WERDEN (MILLIMETER HUNDERTFÜNFZIG)</t>
  </si>
  <si>
    <t>TOGLIMENTO D'OPERA DI CUNICOLI DA SCAVI GIA' APERTI AVVERTENZE 5001707 TOGLIMENTI D'OPERA I PREZZI PER I TOGL…-TOGLIMENTO .....LEN  BIS ZU 150x100 mm (MILLIMETER Hundertfünfzig Prozent), EINSCHLIESSLICH DER STOLLEN IN DER TARIFSTELLEN SS.CE .C.102.A.</t>
  </si>
  <si>
    <t>TOGLIMENTO D'OPERA DI CUNICOLI DA SCAVI GIA' APERTI AVVERTENZE 5001707 - TOGLIMENTI D'OPERA I PREZZI PER I TOGLIME…-TOGLIM.....r Bau der  Rinne vor Maße größer als mm150x100 (Millimeter einhundertfunfzig mal Hundert), inklusive Rimme mit doppel Loch.</t>
  </si>
  <si>
    <t>FORNITURA DELL'INSIEME DEI MATERIALI OCCORRENTI PER L'ESECUZIONE DI GIUNZIONI DEL TIPO A RESINA COLATA. - FORNITURA GIUNZI..... MATERIALS. - VERSORGUNG VON VERBINDUNGEN FÜR KABEL MIT 2 UND 4 LEITERN VON 1 mm², UND FÜR KABEL MIT EINEM LEITER VON 4 mm²</t>
  </si>
  <si>
    <t>FORNITURA DELL'INSIEME DEI MATERIALI OCCORRENTI PER L'ESECUZIONE DI GIUNZIONI DEL TIPO A RESINA COLATA, SUI CAVI CON L'ARM.....T, AN DEN KABELN MIT DER RÜSTUNG IN STAHLBÄNDERN. - LIEFERUNG VON VERBINDUNGEN FÜR KABEL Typ RG50NR / 8 3x16 mmq E 3x25 mmq</t>
  </si>
  <si>
    <t>FORNITURA DELL'INSIEME DEI MATERIALI OCCORRENTI PER LA SIGILLATURA …-PER CANALIZZAZIONI DEI CAVI IN PROSSIMITA' DI POZZETT.....ERIVATEN, SCHALENKABINEN UND ELEKTROPANELN IN AUSREICHENDER PACKUNG FÜR 12 (ZWÖLF) ABDICHTUNG (MODELL S / CAST 4416 / I-FS)</t>
  </si>
  <si>
    <t>ESECUZIONI DI GIUNZIONI CON IMPIEGO DI MATERIALI (FORNITURA ESCLUSA) DI CUI ALLE VOCI: SS.CE.F.101 E SS.CE.F.104 AVVERTENZ.....RUNGSVERBINDUNGEN MIT DER VERWENDUNG VON MATERIALIEN (AUSGESCHLOSSENE LIEFERUNG) IN DEN STIMMEN SS.CE.G.101 und SS.CE.F.104</t>
  </si>
  <si>
    <t>ESECUZIONI DI GIUNZIONI CON IMPIEGO DI MATERIALI (FORNITURA ESCLUSA) DI CUI ALLE VOCI: SS.CE.F.101 E SS.CE.F.104 AVVERTENZ....... - FÜR JEDE VERBINDUNG, DIE MIT EINER VERSCHRAUBUNG DER MATERIALIEN DURCHGEFÜHRT WIRD STIMMEN SS.CE.F.101 UND SS.CE.F.104</t>
  </si>
  <si>
    <t>ESECUZIONE DI GIUNZIONI CON IMPIEGO DI MATERIALI (FORNITURA ESCLUSA) DI CUI ALLE VOCI: SS.CE.F.102 E SS.CE.F.105 AVVERTENZ.....NDUNGEN MIT DER VERWENDUNG VON MATERIALIEN (AUSGESCHLOSSENE VERSORGUNG) GEMÄSS DEN EINZELTEILEN SS.CE.F.102 UND SS.CE.F.105</t>
  </si>
  <si>
    <t>ESECUZIONE DI GIUNZIONI CON IMPIEGO DI MATERIALI (FORNITURA ESCLUSA) DI CUI ALLE VOCI: SS.CE.F.102 E SS.CE.F.105 AVVERTENZ..... - FÜR JEDEN VERBINDUNG MIT EINER VERBINDUNG UNTER VERWENDUNG VON MATERIALIEN, IN DENEN STIMMEN SS.CE.F.102 UND SS.CE.F.105</t>
  </si>
  <si>
    <t>ESECUZIONE DI SIGILLATURA DI CANALIZZAZIONI O POZZETTI INGRESSO CAVI DI CASSETTE DI…-SIGILLATURA DI CANALIZZAZIONI IN PROS..... KANALKANÄLEN, DERIVATEN, SCHALENKABINEN UND ELEKTROPANELS MIT DER IN DER TARIFSTELLE VERWENDETEN MATERIALIEN SS.CE.F.107.A</t>
  </si>
  <si>
    <t>FORNITURA DI TUBI DI SEZIONE TONDA, O QUADRA O RETTANGOLARE D…-FORNITURA DI TUBI DI SEZIONE TONDA, QUADRA O RETTANGOLARE D.....N JEDER GRÖSSE UND DICKE IN POLYVINYLCHLORID, EINSCHLIESSLICH DER SPEZIELLEN TEILE UND DES ZUBEHÖRS DES GLEICHEN MATERIALS.</t>
  </si>
  <si>
    <t>TOGLIMENTO D'OPERA DI CAVO OPERA KABELÜBERSICHT</t>
  </si>
  <si>
    <t>Posa di cavo non armato di qualsiasi tipo con esclusione di quelli di cui alla sottovoce SS.CE.K.2101.E/103 Legung von unbewaffnetem Kabel aller Art mit Ausnahme der in Tarifstelle SS.CE.K.2101.E genannten Kabel</t>
  </si>
  <si>
    <t>Posa di cavo armato di qualsiasi tipo, con esclusione di quelli di cui alla  sottovoce SS.CE.K.2101.E,  sino alla sezione .....nahme der in Tarifstelle SS.CE.K.2101.E genannten Kabel bis zum Gesamtquerschnitt der Leiter von mehr als 50 mm2 bis 75 mmq</t>
  </si>
  <si>
    <t>Posa infilato del primo cavo non armato di qualsiasi tipo, con esclusione di quello di cui alla  sottovoce SS.CE.K.2104.G Verlegung des ersten nichtarmierten Kabels jeder Art, mit Ausnahme des in Tarifstelle SS.CE.K.2104.G</t>
  </si>
  <si>
    <t>Posa infilato successivo al primo di cavo non armato del tipo di cui alla sottovoce SS.CE.K.2104.A infilato successivo al .....Legung neben dem ersten unverstärkten Kabel der in der Tarifstelle SS.CE.K.2104.A aufgeführten Art nach dem ersten eingefüg</t>
  </si>
  <si>
    <t>Posa in opera del primo cavo infilato con armatura in nastro d'acciaio a qualunque numero di conduttori, con esclusione di.....ng versehenen Kabels auf eine beliebige Anzahl von Leitern, mit Ausnahme der unter der Tarifstelle SS.CE.K.2104.G genannten</t>
  </si>
  <si>
    <t>Posa infilato successivo al primo di cavo con armatura in nastro d'acciaio a qualunque numero di conduttori sino alla sezi.....tern bis zum Gesamtquerschnitt der Leiter bis 50 mmq mit Ausnahme der in den Tarifstellen SS.CE.K.2104.F und SS.CE.K.2104.G</t>
  </si>
  <si>
    <t>CALCESTRUZZO RCK 20N/mmq (200Kg/cmq) GETTATO E COSTIPATO IN OPERA, COMPRESA LA POSA DI FERRO DI RINFORZ…-GETTO DI CALCESTR.....RUBE UND ÄHNLICHES EINSCHLIESSLICH DER ENTSCHÄDIGUNG FÜR DIE VERWENDUNG VON SCHALUNG UND LISCIATUR DER OBERFLÄCHEN Im Blick</t>
  </si>
  <si>
    <t>FORNITURA E LAVORAZIONE DI ACCIAIO O FERRO OMOGENEO IN BARRE O PROFILATI DI QUALSIASI TIPO E DIME…-FORNITURA ACCIAIO O FER..... EISEN IN STANGEN ODER PROFILE MIT ZINK-PURAL GALVANISIERT ausschließlich mit HOT TIVING PROCESS nach der Arbeit angewendet</t>
  </si>
  <si>
    <t>FORNITURA E LAVORAZIONE DI LAMIERA DI ACCIAIO PIANA, LISCIA, STRIATA O GRIGLIATA DI QUALSIASI DIMENSIONE, LAVORATA A MARTE.....AMMER, ... - ROSTFREIER STAHLBLECHSTRUKTUR, MIT ZINK-REINIGUNG, DIE AUSSCHLIESSLICH MIT HEISSEM TAUCHPROZESS ANGEWANDT WIRD</t>
  </si>
  <si>
    <t>POSA IN OPERA DI ACCIAIO IN PROFILATI, TUBI O LAMIERE, LAVORATO O NON, SU STRUTTURE METALLICHE DI QUALSIASI TIPO…-POSA ACC.....FERUNG UND LEGUNG VON MATERIALIEN, DIE ZUR BEFESTIGUNG UND WIEDERHERSTELLUNG VON STRUKTUREN UND TINTUNGEN ERFORDERLICH SIND</t>
  </si>
  <si>
    <t>POSA IN OPERA DI ACCIAIO IN PROFILATI, TUBI O LAMIERE, LAVORATO O NON, SU STRUTTURE METALLICHE DI QUALSIASI TIPO …-POSA AC.....INSTALLATION VON MATERIALIEN, DIE ZUR BEFESTIGUNG UND WIEDERHERSTELLUNG DER STRUKTUREN UND DER TINTIERUNG ERFORDERLICH SIND</t>
  </si>
  <si>
    <t>ESECUZIONE SCAVI IN TERRENO DI QUALSIASI NATURA, CONSISTENZA E DUREZZA, COMPRESO IL REINTERRO ED IL TRASPORTO DEL MATERIAL.....ANSPORT VON MATERIAL, AUSSER IN EINEM VON DEN DIREKTOREN ANGEGEBENEN PLATZ - AUSTAUSCH VON VERSCHIEDENEN KANTEN ODER TIEFEN</t>
  </si>
  <si>
    <t>VERNICIATURA CON UNA MANO DI MINIO PREVIA SPAZZOLATURA E RASCHIATURA DELLE SUPERFICI DA VERNICIARE, DI APPARECCHIATURE FOR..... und Schaben von bemalten Oberflächen, Ausrüstung mit Eisenbahnschienen - Lackieranlage von WEICHE komplett mitgroßes FIoß.</t>
  </si>
  <si>
    <t>ESECUZIONE DI FORI SU ROTAIE IN OPERA PER COLLEGAMENTI A TERRA DI STRUTTURE METALLICHE DI SEGNALAMENTO E PER L'APPLICAZION.....IERUNG UND FÜR DIE ANWENDUNG VON LEITFÄHIGEN VERBINDUNGEN DURCH C.D.B. - DURCHMESSUNGEN VON DURCHMESSERLÖCHERN BIS ZU 10 mm</t>
  </si>
  <si>
    <t>ESECUZIONE DI FORI SU ROTAIE IN OPERA PER COLLEGAMENTI A TERRA DI STRUTTURE METALLICHE DI SEGNALAMENTO E PER L'APPLICAZION........ -ÜBERGREIFEND FÜR DIE DURCHFÜHRUNG VON LÖCHERN FÜR JE 5 MM ODER MEHR FRAKTION, ÜBER DIE ERSTEN 10 MM DURCHMESSER HINAUS</t>
  </si>
  <si>
    <t>POSA IN OPERA DI PARTI ISOLANTI PER ZAMPE DI ATTACCO DI MANOVRA DA DEVIATOIO MANOVRATO A MANO AVVERTENZE 5001761 POSA PART.....ENDEN TEILEN ist ... -LEGUNG VON ISOLIERENDEN TEILEN FÜR GRIFFE DER HANDHABUNG FÜR HANDGEWEIHTEN DEVIATOI FÜR JEDER NADELN.</t>
  </si>
  <si>
    <t>POSA IN OPERA DI MANOVRA ELETTRICA TIPO F.S. DA DEVIATOIO, COMPRESA LA POSA E L'INTRODUZIONE DEL CAVO FLESSIBILE E L'ALLAC.....LS UND DES ANSCHLUSSES DER LEITER VON ... -SCHUTZMANÖVER TYP P.80, L.63, S.64 ODER L.90 AUF EINFACHE ODER EINFACHE SPINDEL.</t>
  </si>
  <si>
    <t>APPLICAZIONE DISPOSITIVO PER LA MANOVRA A MANO DEI DEVIATOI E DEL DISCHETTO INDICATIVO, COMPRESA LA POSA ED IL FISSAGGIO D..... ARG ... - ANWENDUNG DER HANDHANDBETRIEB, UND AN DER MANUELLE TYP L.88, P.80, L. 63, P.64 , S.75 DAS BEI MANUELLE TYP FS 55</t>
  </si>
  <si>
    <t>FORNITURA A PIE' D'OPERA DI PROTEZIONE PER CASSE DI MANOVRA, FERMASCAMBI BLOCCABILI O PEDALI, COSTITUITA DA ELEMENTI IN CA..... IN KONKRETEN ARMEN ... - ARBEITEN VON GESCHÜTZTEN WERKSTÜCKEN FÜR KARTONS MIT JEDER ART VON DEVIATOIO ODER SCHUHSCHULTERN.</t>
  </si>
  <si>
    <t>POSA IN OPERA DI PROTEZIONI PER CASSE DI MANOVRA O FERMADEVIATOI BLOCCABILI, O DI PEDALI DI CUI ALLA VOCE: SS.MD.E.101 AVV.....UTZMASSNAHMEN FÜR CA ... -LEGUNG-SCHUTZVORRICHTUNGEN FÜR DIE BEHANDLUNG VON FÄLLEN JEGLICHER ART, VOM ABGEGENSTAND ODER VON</t>
  </si>
  <si>
    <t>POSA IN OPERA DI PROTEZIONE IN LAMIERA DEI TIRANTI DI MANOVRA E DI CONTROLLO DA DEVIATOIO - POSA PROTEZIONI PER TIRANTI DI.....N ORT IM BLATTSCHUTZ VON HANDLAUF- UND STEUEREINRICHTUNGEN - MONTAGE VON SCHUTZVORRICHTUNGEN FÜR MANÖVER- UND STEUERSTANGEN</t>
  </si>
  <si>
    <t>POSA IN OPERA DI ATTREZZATURA IN VETRORESINA PER IL SOSTEGNO DEI SEGNALI PERMANENTEMENTE LUMINOSI - POSA DI PALINA IN POLI.....R LEUCHTENDEN SIGNALE - POLYESTER-INSTALLATION IN POLYESTER, VERSTÄRKT MIT GLASFASER ZUR UNTERSTÜTZUNG VON LUMINEN SIGNALEN</t>
  </si>
  <si>
    <t>POSA IN OPERA DI ATTREZZATURA DI SOSTEGNO TIPO UNIFER IN VETRORESINA LEGUNG IN ORT DES UNIFER TYP IN VETRORESIN VERSORGUNGSGERÄTE</t>
  </si>
  <si>
    <t>COSTRUZIONE IN OPERA DI BLOCCHI DI CALCESTRUZZO RCK 15N/mmq (150 Kg/cm2) - COSTRUZIONE IN OPERA DI BLOCCHI DI CALCESTRUZZO.....CKEN RCK 15N / mmq (150 Kg / cm2) - KONSTRUKTION VON BETONBLÖCKEN, PARALLELPOLIERTE FORM, BEFESTIGT MIT EINER DIAMANTSPITZE</t>
  </si>
  <si>
    <t>ESECUZIONE SU UNA FACCIA DEI PALI O PALINE DI STRISCE BIANCHE CON COLORITURA A DUE MANI A SMALTO - ESECUZIONE COLORITURA S.....HANDHABUNGSWERKZEUGE AUSFÜHREN - DURCHFÜHREN VON FARBEN AUF PALI ODER PALINE MIT ZWEI HANDHABUNGSGRIFFEN FÜR CADAUN PALETTE</t>
  </si>
  <si>
    <t>POSA IN OPERA DI SEGNALE BASSO, COMPRESA LA COSTRUZIONE E POSA DELLA BASE, L'INTRODUZIONE DEL CAVO E L'ALLACCIAMENTO DEI C.....ESSLICH KONSTRUKTION UND AUFSTELLUNG DER BASIS, EINFÜHRUNG DES KABELS UND VERBINDUNG DER LEITER. - NIEDRIGE SIGNALPOSITION.</t>
  </si>
  <si>
    <t>Posa in opera di segnale di avanzamanto/avvio Legung in Ort des Vorlauf- / Startsignals</t>
  </si>
  <si>
    <t>POSA IN OPERA DI TABELLE TRIANGOLARI DI LIMITAZIONE DI VELOCITA' - POSA TABELLE TRIANGOLARI DI LIMITAZIONE DI VELOCITA'. Legung in Ort GESCHWINDIGKEIT DREIECKIGE TISCHE - INSTALLATION GESCHWINDIGKEIT DREIECKIGE TISCHE.</t>
  </si>
  <si>
    <t>Pannello di permutazione con connettori RJ45 STP Cat. 6 da 8 poli inclusi, ogni connettore ha le strisce LSA, con codici c.....AISI 304 und LMSAD110. Anlieferung und Installation Panel patch 19″ abgeschirmt 24 Anschlüsse 8-polig RJ45 Kat. 6 - 1U Rack</t>
  </si>
  <si>
    <t>Concentratore per controllo accessi Konzentrator für die Zugangskontrolle</t>
  </si>
  <si>
    <t>Alimentatore AC/DC 24 1.2 A Stromversorgung AC/DC 24 1.2 A</t>
  </si>
  <si>
    <t>Fornitura e posa in opera di armadio di tipo Rack 19" conforme alle norme: DIN 41488, 41494 e IEC 297-1/2 con le seguenti .....ch jegliche Kleinmaterial für die korrekte Installation nach aller Regeln der Kunst. Schrank RACK 19″ 42U Maße 600x600x2000</t>
  </si>
  <si>
    <t>6841760EF2</t>
  </si>
  <si>
    <t>OG11</t>
  </si>
  <si>
    <t>OS21</t>
  </si>
</sst>
</file>

<file path=xl/styles.xml><?xml version="1.0" encoding="utf-8"?>
<styleSheet xmlns="http://schemas.openxmlformats.org/spreadsheetml/2006/main">
  <numFmts count="33">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0\ &quot;€&quot;"/>
    <numFmt numFmtId="173" formatCode="000000"/>
    <numFmt numFmtId="174" formatCode="00000000&quot;-&quot;0"/>
    <numFmt numFmtId="175" formatCode="dd/mm/yyyy;@"/>
    <numFmt numFmtId="176" formatCode="&quot;Ja&quot;;&quot;Ja&quot;;&quot;Nein&quot;"/>
    <numFmt numFmtId="177" formatCode="&quot;Wahr&quot;;&quot;Wahr&quot;;&quot;Falsch&quot;"/>
    <numFmt numFmtId="178" formatCode="&quot;Ein&quot;;&quot;Ein&quot;;&quot;Aus&quot;"/>
    <numFmt numFmtId="179" formatCode="[$€-2]\ #,##0.00_);[Red]\([$€-2]\ #,##0.00\)"/>
    <numFmt numFmtId="180" formatCode="0.0%"/>
    <numFmt numFmtId="181" formatCode="_-* #,##0.00\ [$€-407]_-;\-* #,##0.00\ [$€-407]_-;_-* &quot;-&quot;??\ [$€-407]_-;_-@_-"/>
    <numFmt numFmtId="182" formatCode="[$-407]dddd\,\ d\.\ mmmm\ yyyy"/>
    <numFmt numFmtId="183" formatCode="0.000%"/>
    <numFmt numFmtId="184" formatCode="0.0000%"/>
    <numFmt numFmtId="185" formatCode="0.00000%"/>
    <numFmt numFmtId="186" formatCode="0.00#######"/>
    <numFmt numFmtId="187" formatCode="0.00###"/>
    <numFmt numFmtId="188" formatCode="0.0####"/>
  </numFmts>
  <fonts count="45">
    <font>
      <sz val="10"/>
      <name val="Arial"/>
      <family val="0"/>
    </font>
    <font>
      <sz val="11"/>
      <color indexed="8"/>
      <name val="Calibri"/>
      <family val="2"/>
    </font>
    <font>
      <b/>
      <sz val="11"/>
      <name val="Arial"/>
      <family val="2"/>
    </font>
    <font>
      <b/>
      <sz val="9"/>
      <name val="Arial"/>
      <family val="2"/>
    </font>
    <font>
      <sz val="9"/>
      <name val="Arial"/>
      <family val="2"/>
    </font>
    <font>
      <sz val="11"/>
      <name val="Calibri"/>
      <family val="2"/>
    </font>
    <font>
      <b/>
      <sz val="12"/>
      <name val="Arial"/>
      <family val="2"/>
    </font>
    <font>
      <b/>
      <sz val="10"/>
      <name val="Arial"/>
      <family val="2"/>
    </font>
    <font>
      <sz val="11"/>
      <color indexed="9"/>
      <name val="Calibri"/>
      <family val="2"/>
    </font>
    <font>
      <b/>
      <sz val="11"/>
      <color indexed="52"/>
      <name val="Calibri"/>
      <family val="2"/>
    </font>
    <font>
      <sz val="11"/>
      <color indexed="52"/>
      <name val="Calibri"/>
      <family val="2"/>
    </font>
    <font>
      <b/>
      <sz val="11"/>
      <color indexed="9"/>
      <name val="Calibri"/>
      <family val="2"/>
    </font>
    <font>
      <u val="single"/>
      <sz val="10"/>
      <color indexed="12"/>
      <name val="Arial"/>
      <family val="2"/>
    </font>
    <font>
      <u val="single"/>
      <sz val="10"/>
      <color indexed="20"/>
      <name val="Arial"/>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u val="single"/>
      <sz val="10"/>
      <color theme="10"/>
      <name val="Arial"/>
      <family val="2"/>
    </font>
    <font>
      <u val="single"/>
      <sz val="10"/>
      <color theme="11"/>
      <name val="Arial"/>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22"/>
        <bgColor indexed="64"/>
      </patternFill>
    </fill>
    <fill>
      <patternFill patternType="solid">
        <fgColor indexed="42"/>
        <bgColor indexed="64"/>
      </patternFill>
    </fill>
    <fill>
      <patternFill patternType="solid">
        <fgColor indexed="15"/>
        <bgColor indexed="64"/>
      </patternFill>
    </fill>
    <fill>
      <patternFill patternType="solid">
        <fgColor rgb="FFCCFFCC"/>
        <bgColor indexed="64"/>
      </patternFill>
    </fill>
    <fill>
      <patternFill patternType="solid">
        <fgColor rgb="FFFFFF00"/>
        <bgColor indexed="64"/>
      </patternFill>
    </fill>
    <fill>
      <patternFill patternType="solid">
        <fgColor theme="0" tint="-0.24997000396251678"/>
        <bgColor indexed="64"/>
      </patternFill>
    </fill>
    <fill>
      <patternFill patternType="solid">
        <fgColor indexed="41"/>
        <bgColor indexed="64"/>
      </patternFill>
    </fill>
    <fill>
      <patternFill patternType="solid">
        <fgColor theme="0" tint="-0.3499799966812134"/>
        <bgColor indexed="64"/>
      </patternFill>
    </fill>
    <fill>
      <patternFill patternType="solid">
        <fgColor theme="0" tint="-0.1499900072813034"/>
        <bgColor indexed="64"/>
      </patternFill>
    </fill>
    <fill>
      <patternFill patternType="solid">
        <fgColor rgb="FFCCFFFF"/>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style="thin"/>
      <right style="thin"/>
      <top style="thin"/>
      <bottom style="thin"/>
    </border>
    <border>
      <left>
        <color indexed="63"/>
      </left>
      <right style="thin"/>
      <top style="thin"/>
      <bottom style="thin"/>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s>
  <cellStyleXfs count="7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1" applyNumberFormat="0" applyAlignment="0" applyProtection="0"/>
    <xf numFmtId="0" fontId="29" fillId="0" borderId="2" applyNumberFormat="0" applyFill="0" applyAlignment="0" applyProtection="0"/>
    <xf numFmtId="0" fontId="30" fillId="21" borderId="3"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44" fontId="0" fillId="0" borderId="0" applyFont="0" applyFill="0" applyBorder="0" applyAlignment="0" applyProtection="0"/>
    <xf numFmtId="0" fontId="33" fillId="28" borderId="1"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169" fontId="1" fillId="0" borderId="0" applyFont="0" applyFill="0" applyBorder="0" applyAlignment="0" applyProtection="0"/>
    <xf numFmtId="43" fontId="0" fillId="0" borderId="0" applyFont="0" applyFill="0" applyBorder="0" applyAlignment="0" applyProtection="0"/>
    <xf numFmtId="0" fontId="34" fillId="29"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1" fillId="30" borderId="4" applyNumberFormat="0" applyFont="0" applyAlignment="0" applyProtection="0"/>
    <xf numFmtId="0" fontId="35" fillId="20" borderId="5"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26" fillId="0" borderId="0">
      <alignment/>
      <protection/>
    </xf>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0" borderId="7" applyNumberFormat="0" applyFill="0" applyAlignment="0" applyProtection="0"/>
    <xf numFmtId="0" fontId="41" fillId="0" borderId="8" applyNumberFormat="0" applyFill="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31" borderId="0" applyNumberFormat="0" applyBorder="0" applyAlignment="0" applyProtection="0"/>
    <xf numFmtId="0" fontId="44" fillId="32" borderId="0" applyNumberFormat="0" applyBorder="0" applyAlignment="0" applyProtection="0"/>
    <xf numFmtId="170" fontId="1" fillId="0" borderId="0" applyFont="0" applyFill="0" applyBorder="0" applyAlignment="0" applyProtection="0"/>
    <xf numFmtId="168" fontId="1" fillId="0" borderId="0" applyFont="0" applyFill="0" applyBorder="0" applyAlignment="0" applyProtection="0"/>
    <xf numFmtId="44" fontId="0" fillId="0" borderId="0" applyFont="0" applyFill="0" applyBorder="0" applyAlignment="0" applyProtection="0"/>
  </cellStyleXfs>
  <cellXfs count="136">
    <xf numFmtId="0" fontId="0" fillId="0" borderId="0" xfId="0" applyAlignment="1">
      <alignment/>
    </xf>
    <xf numFmtId="0" fontId="4" fillId="0" borderId="0" xfId="0" applyFont="1" applyAlignment="1" applyProtection="1">
      <alignment/>
      <protection hidden="1"/>
    </xf>
    <xf numFmtId="0" fontId="4" fillId="0" borderId="0" xfId="0" applyFont="1" applyFill="1" applyBorder="1" applyAlignment="1" applyProtection="1">
      <alignment/>
      <protection hidden="1"/>
    </xf>
    <xf numFmtId="0" fontId="2" fillId="0" borderId="10" xfId="0" applyFont="1" applyBorder="1" applyAlignment="1" applyProtection="1">
      <alignment/>
      <protection hidden="1"/>
    </xf>
    <xf numFmtId="0" fontId="2" fillId="0" borderId="0" xfId="0" applyFont="1" applyBorder="1" applyAlignment="1" applyProtection="1">
      <alignment/>
      <protection hidden="1"/>
    </xf>
    <xf numFmtId="0" fontId="2" fillId="0" borderId="0" xfId="0" applyFont="1" applyFill="1" applyBorder="1" applyAlignment="1" applyProtection="1">
      <alignment/>
      <protection hidden="1"/>
    </xf>
    <xf numFmtId="0" fontId="4" fillId="0" borderId="11" xfId="0" applyFont="1" applyFill="1" applyBorder="1" applyAlignment="1" applyProtection="1">
      <alignment/>
      <protection hidden="1"/>
    </xf>
    <xf numFmtId="0" fontId="4" fillId="0" borderId="12" xfId="0" applyFont="1" applyFill="1" applyBorder="1" applyAlignment="1" applyProtection="1">
      <alignment/>
      <protection hidden="1"/>
    </xf>
    <xf numFmtId="0" fontId="0" fillId="0" borderId="0" xfId="0" applyFill="1" applyBorder="1" applyAlignment="1">
      <alignment/>
    </xf>
    <xf numFmtId="0" fontId="4" fillId="0" borderId="11" xfId="0" applyFont="1" applyFill="1" applyBorder="1" applyAlignment="1" applyProtection="1">
      <alignment vertical="center"/>
      <protection hidden="1"/>
    </xf>
    <xf numFmtId="0" fontId="4" fillId="0" borderId="12" xfId="0" applyFont="1" applyFill="1" applyBorder="1" applyAlignment="1" applyProtection="1">
      <alignment vertical="center"/>
      <protection hidden="1"/>
    </xf>
    <xf numFmtId="0" fontId="4" fillId="0" borderId="0" xfId="0" applyFont="1" applyAlignment="1" applyProtection="1">
      <alignment horizontal="center"/>
      <protection hidden="1"/>
    </xf>
    <xf numFmtId="0" fontId="3" fillId="0" borderId="0" xfId="0" applyFont="1" applyAlignment="1" applyProtection="1">
      <alignment/>
      <protection hidden="1"/>
    </xf>
    <xf numFmtId="0" fontId="4" fillId="0" borderId="0" xfId="0" applyFont="1" applyBorder="1" applyAlignment="1" applyProtection="1">
      <alignment vertical="center"/>
      <protection hidden="1"/>
    </xf>
    <xf numFmtId="0" fontId="4" fillId="33" borderId="13" xfId="0" applyFont="1" applyFill="1" applyBorder="1" applyAlignment="1" applyProtection="1">
      <alignment horizontal="center" vertical="center" wrapText="1"/>
      <protection hidden="1"/>
    </xf>
    <xf numFmtId="0" fontId="4" fillId="33" borderId="11" xfId="0" applyFont="1" applyFill="1" applyBorder="1" applyAlignment="1" applyProtection="1">
      <alignment vertical="center" wrapText="1"/>
      <protection hidden="1"/>
    </xf>
    <xf numFmtId="0" fontId="4" fillId="33" borderId="13" xfId="0" applyFont="1" applyFill="1" applyBorder="1" applyAlignment="1" applyProtection="1">
      <alignment horizontal="center" vertical="center" textRotation="90" wrapText="1"/>
      <protection hidden="1"/>
    </xf>
    <xf numFmtId="0" fontId="4" fillId="33" borderId="14" xfId="0" applyFont="1" applyFill="1" applyBorder="1" applyAlignment="1" applyProtection="1">
      <alignment horizontal="center" vertical="center" textRotation="90" wrapText="1"/>
      <protection hidden="1"/>
    </xf>
    <xf numFmtId="0" fontId="4" fillId="0" borderId="11" xfId="0" applyFont="1" applyBorder="1" applyAlignment="1" applyProtection="1">
      <alignment horizontal="center" vertical="center"/>
      <protection hidden="1"/>
    </xf>
    <xf numFmtId="0" fontId="0" fillId="0" borderId="0" xfId="0" applyBorder="1" applyAlignment="1" applyProtection="1">
      <alignment/>
      <protection hidden="1"/>
    </xf>
    <xf numFmtId="49" fontId="3" fillId="33" borderId="11" xfId="0" applyNumberFormat="1" applyFont="1" applyFill="1" applyBorder="1" applyAlignment="1" applyProtection="1">
      <alignment vertical="center" wrapText="1"/>
      <protection hidden="1"/>
    </xf>
    <xf numFmtId="49" fontId="3" fillId="33" borderId="12" xfId="0" applyNumberFormat="1" applyFont="1" applyFill="1" applyBorder="1" applyAlignment="1" applyProtection="1">
      <alignment vertical="center" wrapText="1"/>
      <protection hidden="1"/>
    </xf>
    <xf numFmtId="0" fontId="4" fillId="0" borderId="0" xfId="0" applyFont="1" applyAlignment="1" applyProtection="1">
      <alignment vertical="center"/>
      <protection hidden="1"/>
    </xf>
    <xf numFmtId="49" fontId="2" fillId="33" borderId="11" xfId="0" applyNumberFormat="1" applyFont="1" applyFill="1" applyBorder="1" applyAlignment="1" applyProtection="1">
      <alignment vertical="center" wrapText="1"/>
      <protection hidden="1"/>
    </xf>
    <xf numFmtId="49" fontId="2" fillId="33" borderId="12" xfId="0" applyNumberFormat="1" applyFont="1" applyFill="1" applyBorder="1" applyAlignment="1" applyProtection="1">
      <alignment vertical="center" wrapText="1"/>
      <protection hidden="1"/>
    </xf>
    <xf numFmtId="49" fontId="2" fillId="33" borderId="14" xfId="0" applyNumberFormat="1" applyFont="1" applyFill="1" applyBorder="1" applyAlignment="1" applyProtection="1">
      <alignment vertical="center" wrapText="1"/>
      <protection hidden="1"/>
    </xf>
    <xf numFmtId="10" fontId="3" fillId="33" borderId="13" xfId="57" applyNumberFormat="1" applyFont="1" applyFill="1" applyBorder="1" applyAlignment="1" applyProtection="1">
      <alignment horizontal="right" vertical="center" indent="1"/>
      <protection hidden="1"/>
    </xf>
    <xf numFmtId="0" fontId="4" fillId="0" borderId="0" xfId="0" applyFont="1" applyAlignment="1">
      <alignment/>
    </xf>
    <xf numFmtId="0" fontId="4" fillId="0" borderId="0" xfId="0" applyFont="1" applyAlignment="1">
      <alignment vertical="top" wrapText="1"/>
    </xf>
    <xf numFmtId="0" fontId="4" fillId="0" borderId="0" xfId="0" applyFont="1" applyAlignment="1">
      <alignment vertical="top"/>
    </xf>
    <xf numFmtId="0" fontId="0" fillId="0" borderId="0" xfId="0" applyAlignment="1">
      <alignment/>
    </xf>
    <xf numFmtId="0" fontId="5" fillId="0" borderId="0" xfId="0" applyFont="1" applyAlignment="1">
      <alignment/>
    </xf>
    <xf numFmtId="0" fontId="4" fillId="34" borderId="13" xfId="0" applyFont="1" applyFill="1" applyBorder="1" applyAlignment="1" applyProtection="1">
      <alignment vertical="center" wrapText="1"/>
      <protection hidden="1"/>
    </xf>
    <xf numFmtId="0" fontId="4" fillId="34" borderId="13" xfId="0" applyFont="1" applyFill="1" applyBorder="1" applyAlignment="1" applyProtection="1">
      <alignment horizontal="center" vertical="center" wrapText="1"/>
      <protection hidden="1"/>
    </xf>
    <xf numFmtId="0" fontId="4" fillId="34" borderId="13" xfId="0" applyFont="1" applyFill="1" applyBorder="1" applyAlignment="1" applyProtection="1">
      <alignment vertical="center"/>
      <protection hidden="1"/>
    </xf>
    <xf numFmtId="0" fontId="6" fillId="35" borderId="15" xfId="0" applyFont="1" applyFill="1" applyBorder="1" applyAlignment="1">
      <alignment horizontal="center" vertical="center"/>
    </xf>
    <xf numFmtId="0" fontId="6" fillId="35" borderId="16" xfId="0" applyFont="1" applyFill="1" applyBorder="1" applyAlignment="1">
      <alignment horizontal="center" vertical="center"/>
    </xf>
    <xf numFmtId="0" fontId="0" fillId="0" borderId="16" xfId="0" applyFont="1" applyBorder="1" applyAlignment="1">
      <alignment/>
    </xf>
    <xf numFmtId="0" fontId="0" fillId="0" borderId="15" xfId="0" applyFont="1" applyBorder="1" applyAlignment="1">
      <alignment/>
    </xf>
    <xf numFmtId="49" fontId="4" fillId="34" borderId="13" xfId="0" applyNumberFormat="1" applyFont="1" applyFill="1" applyBorder="1" applyAlignment="1" applyProtection="1">
      <alignment vertical="center" wrapText="1"/>
      <protection hidden="1"/>
    </xf>
    <xf numFmtId="0" fontId="0" fillId="0" borderId="0" xfId="0" applyAlignment="1" applyProtection="1">
      <alignment/>
      <protection hidden="1"/>
    </xf>
    <xf numFmtId="0" fontId="0" fillId="0" borderId="0" xfId="0" applyFont="1" applyAlignment="1" applyProtection="1">
      <alignment/>
      <protection hidden="1"/>
    </xf>
    <xf numFmtId="0" fontId="4" fillId="0" borderId="0" xfId="0" applyFont="1" applyFill="1" applyBorder="1" applyAlignment="1" applyProtection="1">
      <alignment/>
      <protection hidden="1"/>
    </xf>
    <xf numFmtId="9" fontId="0" fillId="0" borderId="0" xfId="0" applyNumberFormat="1" applyAlignment="1" applyProtection="1">
      <alignment/>
      <protection hidden="1"/>
    </xf>
    <xf numFmtId="10" fontId="0" fillId="0" borderId="0" xfId="57" applyNumberFormat="1" applyFont="1" applyAlignment="1" applyProtection="1">
      <alignment/>
      <protection hidden="1"/>
    </xf>
    <xf numFmtId="9" fontId="0" fillId="0" borderId="0" xfId="57" applyFont="1" applyAlignment="1" applyProtection="1">
      <alignment/>
      <protection hidden="1"/>
    </xf>
    <xf numFmtId="0" fontId="4" fillId="0" borderId="13" xfId="0" applyFont="1" applyBorder="1" applyAlignment="1" applyProtection="1">
      <alignment horizontal="center" vertical="center"/>
      <protection hidden="1"/>
    </xf>
    <xf numFmtId="0" fontId="4" fillId="34" borderId="11" xfId="0" applyFont="1" applyFill="1" applyBorder="1" applyAlignment="1" applyProtection="1">
      <alignment horizontal="center" vertical="center" wrapText="1"/>
      <protection hidden="1"/>
    </xf>
    <xf numFmtId="0" fontId="2" fillId="0" borderId="10" xfId="0" applyFont="1" applyBorder="1" applyAlignment="1" applyProtection="1">
      <alignment horizontal="center"/>
      <protection hidden="1"/>
    </xf>
    <xf numFmtId="0" fontId="4" fillId="0" borderId="12" xfId="0" applyFont="1" applyFill="1" applyBorder="1" applyAlignment="1" applyProtection="1">
      <alignment horizontal="center"/>
      <protection hidden="1"/>
    </xf>
    <xf numFmtId="0" fontId="0" fillId="0" borderId="0" xfId="0" applyAlignment="1" applyProtection="1">
      <alignment horizontal="center"/>
      <protection hidden="1"/>
    </xf>
    <xf numFmtId="0" fontId="4" fillId="0" borderId="12" xfId="0" applyFont="1" applyFill="1" applyBorder="1" applyAlignment="1" applyProtection="1">
      <alignment horizontal="center" vertical="center"/>
      <protection hidden="1"/>
    </xf>
    <xf numFmtId="166" fontId="4" fillId="0" borderId="0" xfId="47" applyNumberFormat="1" applyFont="1" applyFill="1" applyBorder="1" applyAlignment="1" applyProtection="1">
      <alignment vertical="center" wrapText="1"/>
      <protection locked="0"/>
    </xf>
    <xf numFmtId="0" fontId="3" fillId="0" borderId="0" xfId="0" applyNumberFormat="1" applyFont="1" applyFill="1" applyBorder="1" applyAlignment="1" applyProtection="1">
      <alignment/>
      <protection locked="0"/>
    </xf>
    <xf numFmtId="173" fontId="3" fillId="0" borderId="0" xfId="0" applyNumberFormat="1" applyFont="1" applyFill="1" applyBorder="1" applyAlignment="1" applyProtection="1">
      <alignment vertical="center"/>
      <protection hidden="1" locked="0"/>
    </xf>
    <xf numFmtId="0" fontId="3" fillId="0" borderId="0" xfId="0" applyFont="1" applyFill="1" applyBorder="1" applyAlignment="1" applyProtection="1">
      <alignment/>
      <protection hidden="1"/>
    </xf>
    <xf numFmtId="174" fontId="3" fillId="0" borderId="0" xfId="0" applyNumberFormat="1" applyFont="1" applyFill="1" applyBorder="1" applyAlignment="1" applyProtection="1">
      <alignment vertical="center"/>
      <protection hidden="1" locked="0"/>
    </xf>
    <xf numFmtId="0" fontId="3" fillId="34" borderId="13" xfId="0" applyNumberFormat="1" applyFont="1" applyFill="1" applyBorder="1" applyAlignment="1" applyProtection="1">
      <alignment/>
      <protection locked="0"/>
    </xf>
    <xf numFmtId="173" fontId="3" fillId="34" borderId="13" xfId="0" applyNumberFormat="1" applyFont="1" applyFill="1" applyBorder="1" applyAlignment="1" applyProtection="1">
      <alignment vertical="center"/>
      <protection hidden="1" locked="0"/>
    </xf>
    <xf numFmtId="174" fontId="3" fillId="34" borderId="13" xfId="0" applyNumberFormat="1" applyFont="1" applyFill="1" applyBorder="1" applyAlignment="1" applyProtection="1">
      <alignment vertical="center"/>
      <protection hidden="1" locked="0"/>
    </xf>
    <xf numFmtId="0" fontId="3" fillId="0" borderId="0" xfId="0" applyNumberFormat="1" applyFont="1" applyFill="1" applyBorder="1" applyAlignment="1" applyProtection="1">
      <alignment/>
      <protection hidden="1"/>
    </xf>
    <xf numFmtId="0" fontId="3" fillId="34" borderId="13" xfId="0" applyNumberFormat="1" applyFont="1" applyFill="1" applyBorder="1" applyAlignment="1" applyProtection="1">
      <alignment/>
      <protection hidden="1"/>
    </xf>
    <xf numFmtId="174" fontId="3" fillId="34" borderId="13" xfId="0" applyNumberFormat="1" applyFont="1" applyFill="1" applyBorder="1" applyAlignment="1" applyProtection="1">
      <alignment vertical="center"/>
      <protection hidden="1"/>
    </xf>
    <xf numFmtId="0" fontId="4" fillId="0" borderId="14" xfId="0" applyFont="1" applyBorder="1" applyAlignment="1" applyProtection="1">
      <alignment/>
      <protection hidden="1"/>
    </xf>
    <xf numFmtId="0" fontId="3" fillId="0" borderId="0" xfId="0" applyFont="1" applyAlignment="1" applyProtection="1">
      <alignment horizontal="right" wrapText="1"/>
      <protection hidden="1"/>
    </xf>
    <xf numFmtId="0" fontId="0" fillId="0" borderId="14" xfId="0" applyBorder="1" applyAlignment="1" applyProtection="1">
      <alignment/>
      <protection hidden="1"/>
    </xf>
    <xf numFmtId="0" fontId="4" fillId="34" borderId="13" xfId="0" applyNumberFormat="1" applyFont="1" applyFill="1" applyBorder="1" applyAlignment="1" applyProtection="1">
      <alignment vertical="center" wrapText="1"/>
      <protection hidden="1"/>
    </xf>
    <xf numFmtId="49" fontId="3" fillId="33" borderId="14" xfId="0" applyNumberFormat="1" applyFont="1" applyFill="1" applyBorder="1" applyAlignment="1" applyProtection="1">
      <alignment vertical="center" wrapText="1"/>
      <protection hidden="1"/>
    </xf>
    <xf numFmtId="0" fontId="4" fillId="0" borderId="11" xfId="0" applyFont="1" applyBorder="1" applyAlignment="1" applyProtection="1">
      <alignment/>
      <protection hidden="1"/>
    </xf>
    <xf numFmtId="49" fontId="3" fillId="0" borderId="0" xfId="0" applyNumberFormat="1" applyFont="1" applyFill="1" applyBorder="1" applyAlignment="1" applyProtection="1">
      <alignment vertical="center" wrapText="1"/>
      <protection hidden="1"/>
    </xf>
    <xf numFmtId="2" fontId="4" fillId="0" borderId="13" xfId="0" applyNumberFormat="1" applyFont="1" applyFill="1" applyBorder="1" applyAlignment="1" applyProtection="1">
      <alignment vertical="center" wrapText="1"/>
      <protection hidden="1"/>
    </xf>
    <xf numFmtId="2" fontId="3" fillId="33" borderId="13" xfId="47" applyNumberFormat="1" applyFont="1" applyFill="1" applyBorder="1" applyAlignment="1" applyProtection="1">
      <alignment horizontal="right" vertical="center" indent="1"/>
      <protection hidden="1"/>
    </xf>
    <xf numFmtId="0" fontId="4" fillId="0" borderId="0" xfId="0" applyFont="1" applyFill="1" applyBorder="1" applyAlignment="1" applyProtection="1">
      <alignment vertical="center"/>
      <protection hidden="1"/>
    </xf>
    <xf numFmtId="0" fontId="4" fillId="0" borderId="0" xfId="0" applyFont="1" applyFill="1" applyBorder="1" applyAlignment="1" applyProtection="1">
      <alignment horizontal="center"/>
      <protection hidden="1"/>
    </xf>
    <xf numFmtId="0" fontId="4" fillId="34" borderId="13" xfId="0" applyFont="1" applyFill="1" applyBorder="1" applyAlignment="1" applyProtection="1">
      <alignment horizontal="center" vertical="center" wrapText="1"/>
      <protection hidden="1" locked="0"/>
    </xf>
    <xf numFmtId="172" fontId="4" fillId="0" borderId="13" xfId="0" applyNumberFormat="1" applyFont="1" applyFill="1" applyBorder="1" applyAlignment="1" applyProtection="1">
      <alignment horizontal="center" vertical="center" wrapText="1"/>
      <protection hidden="1"/>
    </xf>
    <xf numFmtId="175" fontId="3" fillId="0" borderId="0" xfId="0" applyNumberFormat="1" applyFont="1" applyFill="1" applyBorder="1" applyAlignment="1" applyProtection="1">
      <alignment/>
      <protection hidden="1" locked="0"/>
    </xf>
    <xf numFmtId="2" fontId="4" fillId="34" borderId="13" xfId="47" applyNumberFormat="1" applyFont="1" applyFill="1" applyBorder="1" applyAlignment="1" applyProtection="1">
      <alignment vertical="center" wrapText="1"/>
      <protection/>
    </xf>
    <xf numFmtId="0" fontId="4" fillId="34" borderId="13" xfId="0" applyFont="1" applyFill="1" applyBorder="1" applyAlignment="1" applyProtection="1">
      <alignment vertical="center" wrapText="1"/>
      <protection hidden="1" locked="0"/>
    </xf>
    <xf numFmtId="0" fontId="4" fillId="34" borderId="13" xfId="0" applyNumberFormat="1" applyFont="1" applyFill="1" applyBorder="1" applyAlignment="1" applyProtection="1">
      <alignment vertical="center"/>
      <protection hidden="1" locked="0"/>
    </xf>
    <xf numFmtId="0" fontId="4" fillId="34" borderId="13" xfId="0" applyFont="1" applyFill="1" applyBorder="1" applyAlignment="1" applyProtection="1">
      <alignment vertical="center"/>
      <protection hidden="1" locked="0"/>
    </xf>
    <xf numFmtId="49" fontId="4" fillId="34" borderId="13" xfId="0" applyNumberFormat="1" applyFont="1" applyFill="1" applyBorder="1" applyAlignment="1" applyProtection="1">
      <alignment vertical="center" wrapText="1"/>
      <protection hidden="1" locked="0"/>
    </xf>
    <xf numFmtId="2" fontId="4" fillId="0" borderId="0" xfId="0" applyNumberFormat="1" applyFont="1" applyAlignment="1" applyProtection="1">
      <alignment/>
      <protection hidden="1"/>
    </xf>
    <xf numFmtId="2" fontId="4" fillId="34" borderId="13" xfId="0" applyNumberFormat="1" applyFont="1" applyFill="1" applyBorder="1" applyAlignment="1" applyProtection="1">
      <alignment vertical="center" wrapText="1"/>
      <protection hidden="1" locked="0"/>
    </xf>
    <xf numFmtId="2" fontId="4" fillId="34" borderId="13" xfId="0" applyNumberFormat="1" applyFont="1" applyFill="1" applyBorder="1" applyAlignment="1" applyProtection="1">
      <alignment vertical="center" wrapText="1"/>
      <protection hidden="1"/>
    </xf>
    <xf numFmtId="2" fontId="4" fillId="0" borderId="0" xfId="0" applyNumberFormat="1" applyFont="1" applyAlignment="1" applyProtection="1">
      <alignment/>
      <protection hidden="1" locked="0"/>
    </xf>
    <xf numFmtId="0" fontId="4" fillId="0" borderId="11" xfId="0" applyFont="1" applyFill="1" applyBorder="1" applyAlignment="1" applyProtection="1">
      <alignment horizontal="center" vertical="center"/>
      <protection hidden="1"/>
    </xf>
    <xf numFmtId="0" fontId="4" fillId="36" borderId="13" xfId="0" applyFont="1" applyFill="1" applyBorder="1" applyAlignment="1" applyProtection="1">
      <alignment vertical="center" wrapText="1"/>
      <protection hidden="1"/>
    </xf>
    <xf numFmtId="0" fontId="4" fillId="36" borderId="13" xfId="53" applyNumberFormat="1" applyFont="1" applyFill="1" applyBorder="1" applyAlignment="1" applyProtection="1">
      <alignment vertical="center" wrapText="1"/>
      <protection hidden="1"/>
    </xf>
    <xf numFmtId="49" fontId="0" fillId="0" borderId="13" xfId="53" applyNumberFormat="1" applyFont="1" applyBorder="1" applyAlignment="1">
      <alignment horizontal="center" vertical="top"/>
      <protection/>
    </xf>
    <xf numFmtId="2" fontId="4" fillId="36" borderId="13" xfId="0" applyNumberFormat="1" applyFont="1" applyFill="1" applyBorder="1" applyAlignment="1" applyProtection="1">
      <alignment vertical="center" wrapText="1"/>
      <protection hidden="1"/>
    </xf>
    <xf numFmtId="0" fontId="4" fillId="37" borderId="13" xfId="0" applyFont="1" applyFill="1" applyBorder="1" applyAlignment="1" applyProtection="1">
      <alignment vertical="center" wrapText="1"/>
      <protection hidden="1"/>
    </xf>
    <xf numFmtId="0" fontId="4" fillId="36" borderId="13" xfId="0" applyNumberFormat="1" applyFont="1" applyFill="1" applyBorder="1" applyAlignment="1" applyProtection="1">
      <alignment vertical="center" wrapText="1"/>
      <protection hidden="1"/>
    </xf>
    <xf numFmtId="0" fontId="4" fillId="36" borderId="13" xfId="0" applyFont="1" applyFill="1" applyBorder="1" applyAlignment="1" applyProtection="1">
      <alignment horizontal="center" vertical="center" wrapText="1"/>
      <protection hidden="1"/>
    </xf>
    <xf numFmtId="4" fontId="4" fillId="34" borderId="13" xfId="0" applyNumberFormat="1" applyFont="1" applyFill="1" applyBorder="1" applyAlignment="1" applyProtection="1">
      <alignment vertical="center" wrapText="1"/>
      <protection hidden="1"/>
    </xf>
    <xf numFmtId="49" fontId="4" fillId="36" borderId="13" xfId="0" applyNumberFormat="1" applyFont="1" applyFill="1" applyBorder="1" applyAlignment="1" applyProtection="1">
      <alignment horizontal="center" vertical="center" wrapText="1"/>
      <protection hidden="1"/>
    </xf>
    <xf numFmtId="0" fontId="4" fillId="0" borderId="13" xfId="0" applyFont="1" applyFill="1" applyBorder="1" applyAlignment="1" applyProtection="1">
      <alignment horizontal="center" vertical="center"/>
      <protection hidden="1"/>
    </xf>
    <xf numFmtId="0" fontId="2" fillId="33" borderId="11" xfId="0" applyFont="1" applyFill="1" applyBorder="1" applyAlignment="1" applyProtection="1">
      <alignment horizontal="center"/>
      <protection hidden="1"/>
    </xf>
    <xf numFmtId="0" fontId="2" fillId="33" borderId="12" xfId="0" applyFont="1" applyFill="1" applyBorder="1" applyAlignment="1" applyProtection="1">
      <alignment horizontal="center"/>
      <protection hidden="1"/>
    </xf>
    <xf numFmtId="0" fontId="2" fillId="33" borderId="14" xfId="0" applyFont="1" applyFill="1" applyBorder="1" applyAlignment="1" applyProtection="1">
      <alignment horizontal="center"/>
      <protection hidden="1"/>
    </xf>
    <xf numFmtId="172" fontId="3" fillId="0" borderId="11" xfId="0" applyNumberFormat="1" applyFont="1" applyFill="1" applyBorder="1" applyAlignment="1" applyProtection="1">
      <alignment vertical="center"/>
      <protection hidden="1"/>
    </xf>
    <xf numFmtId="172" fontId="3" fillId="0" borderId="12" xfId="0" applyNumberFormat="1" applyFont="1" applyFill="1" applyBorder="1" applyAlignment="1" applyProtection="1">
      <alignment vertical="center"/>
      <protection hidden="1"/>
    </xf>
    <xf numFmtId="172" fontId="3" fillId="0" borderId="14" xfId="0" applyNumberFormat="1" applyFont="1" applyFill="1" applyBorder="1" applyAlignment="1" applyProtection="1">
      <alignment vertical="center"/>
      <protection hidden="1"/>
    </xf>
    <xf numFmtId="0" fontId="4" fillId="34" borderId="13" xfId="0" applyFont="1" applyFill="1" applyBorder="1" applyAlignment="1" applyProtection="1">
      <alignment horizontal="left" vertical="center" wrapText="1"/>
      <protection locked="0"/>
    </xf>
    <xf numFmtId="0" fontId="4" fillId="34" borderId="11" xfId="0" applyFont="1" applyFill="1" applyBorder="1" applyAlignment="1" applyProtection="1">
      <alignment horizontal="center" wrapText="1"/>
      <protection locked="0"/>
    </xf>
    <xf numFmtId="0" fontId="4" fillId="34" borderId="14" xfId="0" applyFont="1" applyFill="1" applyBorder="1" applyAlignment="1" applyProtection="1">
      <alignment horizontal="center" wrapText="1"/>
      <protection locked="0"/>
    </xf>
    <xf numFmtId="0" fontId="4" fillId="0" borderId="0" xfId="0" applyFont="1" applyFill="1" applyBorder="1" applyAlignment="1" applyProtection="1">
      <alignment horizontal="left" vertical="center" wrapText="1"/>
      <protection locked="0"/>
    </xf>
    <xf numFmtId="166" fontId="4" fillId="38" borderId="11" xfId="47" applyNumberFormat="1" applyFont="1" applyFill="1" applyBorder="1" applyAlignment="1" applyProtection="1">
      <alignment horizontal="center" vertical="center" wrapText="1"/>
      <protection hidden="1" locked="0"/>
    </xf>
    <xf numFmtId="166" fontId="4" fillId="38" borderId="12" xfId="47" applyNumberFormat="1" applyFont="1" applyFill="1" applyBorder="1" applyAlignment="1" applyProtection="1">
      <alignment horizontal="center" vertical="center" wrapText="1"/>
      <protection hidden="1" locked="0"/>
    </xf>
    <xf numFmtId="166" fontId="4" fillId="38" borderId="14" xfId="47" applyNumberFormat="1" applyFont="1" applyFill="1" applyBorder="1" applyAlignment="1" applyProtection="1">
      <alignment horizontal="center" vertical="center" wrapText="1"/>
      <protection hidden="1" locked="0"/>
    </xf>
    <xf numFmtId="0" fontId="4" fillId="34" borderId="11" xfId="0" applyFont="1" applyFill="1" applyBorder="1" applyAlignment="1" applyProtection="1">
      <alignment horizontal="center" vertical="center" wrapText="1"/>
      <protection locked="0"/>
    </xf>
    <xf numFmtId="0" fontId="4" fillId="34" borderId="14" xfId="0" applyFont="1" applyFill="1" applyBorder="1" applyAlignment="1" applyProtection="1">
      <alignment horizontal="center" vertical="center" wrapText="1"/>
      <protection locked="0"/>
    </xf>
    <xf numFmtId="0" fontId="4" fillId="0" borderId="0" xfId="0" applyFont="1" applyFill="1" applyBorder="1" applyAlignment="1" applyProtection="1">
      <alignment horizontal="center" vertical="center" wrapText="1"/>
      <protection hidden="1"/>
    </xf>
    <xf numFmtId="0" fontId="4" fillId="39" borderId="11" xfId="0" applyFont="1" applyFill="1" applyBorder="1" applyAlignment="1" applyProtection="1">
      <alignment horizontal="center"/>
      <protection locked="0"/>
    </xf>
    <xf numFmtId="0" fontId="4" fillId="39" borderId="12" xfId="0" applyFont="1" applyFill="1" applyBorder="1" applyAlignment="1" applyProtection="1">
      <alignment horizontal="center"/>
      <protection locked="0"/>
    </xf>
    <xf numFmtId="0" fontId="4" fillId="39" borderId="14" xfId="0" applyFont="1" applyFill="1" applyBorder="1" applyAlignment="1" applyProtection="1">
      <alignment horizontal="center"/>
      <protection locked="0"/>
    </xf>
    <xf numFmtId="0" fontId="4" fillId="39" borderId="11" xfId="0" applyFont="1" applyFill="1" applyBorder="1" applyAlignment="1" applyProtection="1">
      <alignment horizontal="center"/>
      <protection hidden="1"/>
    </xf>
    <xf numFmtId="0" fontId="4" fillId="39" borderId="12" xfId="0" applyFont="1" applyFill="1" applyBorder="1" applyAlignment="1" applyProtection="1">
      <alignment horizontal="center"/>
      <protection hidden="1"/>
    </xf>
    <xf numFmtId="0" fontId="4" fillId="39" borderId="14" xfId="0" applyFont="1" applyFill="1" applyBorder="1" applyAlignment="1" applyProtection="1">
      <alignment horizontal="center"/>
      <protection hidden="1"/>
    </xf>
    <xf numFmtId="166" fontId="7" fillId="40" borderId="13" xfId="47" applyNumberFormat="1" applyFont="1" applyFill="1" applyBorder="1" applyAlignment="1" applyProtection="1">
      <alignment horizontal="center" vertical="center" wrapText="1"/>
      <protection hidden="1" locked="0"/>
    </xf>
    <xf numFmtId="166" fontId="4" fillId="41" borderId="11" xfId="47" applyNumberFormat="1" applyFont="1" applyFill="1" applyBorder="1" applyAlignment="1" applyProtection="1">
      <alignment horizontal="center" vertical="center" wrapText="1"/>
      <protection hidden="1" locked="0"/>
    </xf>
    <xf numFmtId="166" fontId="4" fillId="41" borderId="12" xfId="47" applyNumberFormat="1" applyFont="1" applyFill="1" applyBorder="1" applyAlignment="1" applyProtection="1">
      <alignment horizontal="center" vertical="center" wrapText="1"/>
      <protection hidden="1" locked="0"/>
    </xf>
    <xf numFmtId="166" fontId="4" fillId="41" borderId="14" xfId="47" applyNumberFormat="1" applyFont="1" applyFill="1" applyBorder="1" applyAlignment="1" applyProtection="1">
      <alignment horizontal="center" vertical="center" wrapText="1"/>
      <protection hidden="1" locked="0"/>
    </xf>
    <xf numFmtId="2" fontId="4" fillId="38" borderId="13" xfId="47" applyNumberFormat="1" applyFont="1" applyFill="1" applyBorder="1" applyAlignment="1" applyProtection="1">
      <alignment vertical="center" wrapText="1"/>
      <protection hidden="1" locked="0"/>
    </xf>
    <xf numFmtId="2" fontId="4" fillId="41" borderId="13" xfId="0" applyNumberFormat="1" applyFont="1" applyFill="1" applyBorder="1" applyAlignment="1" applyProtection="1">
      <alignment/>
      <protection hidden="1"/>
    </xf>
    <xf numFmtId="2" fontId="4" fillId="41" borderId="13" xfId="47" applyNumberFormat="1" applyFont="1" applyFill="1" applyBorder="1" applyAlignment="1" applyProtection="1">
      <alignment vertical="center" wrapText="1"/>
      <protection hidden="1" locked="0"/>
    </xf>
    <xf numFmtId="2" fontId="4" fillId="38" borderId="13" xfId="47" applyNumberFormat="1" applyFont="1" applyFill="1" applyBorder="1" applyAlignment="1" applyProtection="1">
      <alignment vertical="center" wrapText="1"/>
      <protection hidden="1"/>
    </xf>
    <xf numFmtId="10" fontId="4" fillId="41" borderId="13" xfId="57" applyNumberFormat="1" applyFont="1" applyFill="1" applyBorder="1" applyAlignment="1" applyProtection="1">
      <alignment vertical="center" wrapText="1"/>
      <protection hidden="1" locked="0"/>
    </xf>
    <xf numFmtId="0" fontId="4" fillId="42" borderId="11" xfId="47" applyNumberFormat="1" applyFont="1" applyFill="1" applyBorder="1" applyAlignment="1" applyProtection="1">
      <alignment horizontal="center" vertical="center" wrapText="1"/>
      <protection hidden="1" locked="0"/>
    </xf>
    <xf numFmtId="0" fontId="4" fillId="42" borderId="12" xfId="47" applyNumberFormat="1" applyFont="1" applyFill="1" applyBorder="1" applyAlignment="1" applyProtection="1">
      <alignment horizontal="center" vertical="center" wrapText="1"/>
      <protection hidden="1" locked="0"/>
    </xf>
    <xf numFmtId="0" fontId="4" fillId="42" borderId="14" xfId="47" applyNumberFormat="1" applyFont="1" applyFill="1" applyBorder="1" applyAlignment="1" applyProtection="1">
      <alignment horizontal="center" vertical="center" wrapText="1"/>
      <protection hidden="1" locked="0"/>
    </xf>
    <xf numFmtId="49" fontId="3" fillId="33" borderId="11" xfId="0" applyNumberFormat="1" applyFont="1" applyFill="1" applyBorder="1" applyAlignment="1" applyProtection="1">
      <alignment vertical="center" wrapText="1"/>
      <protection hidden="1"/>
    </xf>
    <xf numFmtId="49" fontId="3" fillId="33" borderId="12" xfId="0" applyNumberFormat="1" applyFont="1" applyFill="1" applyBorder="1" applyAlignment="1" applyProtection="1">
      <alignment vertical="center" wrapText="1"/>
      <protection hidden="1"/>
    </xf>
    <xf numFmtId="49" fontId="3" fillId="33" borderId="14" xfId="0" applyNumberFormat="1" applyFont="1" applyFill="1" applyBorder="1" applyAlignment="1" applyProtection="1">
      <alignment vertical="center" wrapText="1"/>
      <protection hidden="1"/>
    </xf>
    <xf numFmtId="0" fontId="2" fillId="33" borderId="11" xfId="0" applyFont="1" applyFill="1" applyBorder="1" applyAlignment="1" applyProtection="1">
      <alignment horizontal="center" wrapText="1"/>
      <protection hidden="1"/>
    </xf>
    <xf numFmtId="0" fontId="0" fillId="0" borderId="0" xfId="0" applyFill="1" applyAlignment="1" applyProtection="1">
      <alignment/>
      <protection hidden="1"/>
    </xf>
  </cellXfs>
  <cellStyles count="60">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Currency 2" xfId="44"/>
    <cellStyle name="Input" xfId="45"/>
    <cellStyle name="Komma 2" xfId="46"/>
    <cellStyle name="Comma" xfId="47"/>
    <cellStyle name="Comma [0]" xfId="48"/>
    <cellStyle name="Migliaia 2" xfId="49"/>
    <cellStyle name="Neutrale" xfId="50"/>
    <cellStyle name="Normal 2" xfId="51"/>
    <cellStyle name="Normale 2" xfId="52"/>
    <cellStyle name="Normale 3" xfId="53"/>
    <cellStyle name="Nota" xfId="54"/>
    <cellStyle name="Output" xfId="55"/>
    <cellStyle name="Percent 2" xfId="56"/>
    <cellStyle name="Percent" xfId="57"/>
    <cellStyle name="Percentuale 2" xfId="58"/>
    <cellStyle name="Prozent 2" xfId="59"/>
    <cellStyle name="Standard 2" xfId="60"/>
    <cellStyle name="Testo avviso" xfId="61"/>
    <cellStyle name="Testo descrittivo" xfId="62"/>
    <cellStyle name="Titolo" xfId="63"/>
    <cellStyle name="Titolo 1" xfId="64"/>
    <cellStyle name="Titolo 2" xfId="65"/>
    <cellStyle name="Titolo 3" xfId="66"/>
    <cellStyle name="Titolo 4" xfId="67"/>
    <cellStyle name="Totale" xfId="68"/>
    <cellStyle name="Valore non valido" xfId="69"/>
    <cellStyle name="Valore valido" xfId="70"/>
    <cellStyle name="Currency" xfId="71"/>
    <cellStyle name="Currency [0]" xfId="72"/>
    <cellStyle name="Währung 2" xfId="73"/>
  </cellStyles>
  <dxfs count="161">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bgColor rgb="FFFF0000"/>
        </patternFill>
      </fill>
    </dxf>
    <dxf>
      <fill>
        <patternFill>
          <bgColor rgb="FFCCFFCC"/>
        </patternFill>
      </fill>
    </dxf>
    <dxf>
      <fill>
        <patternFill>
          <bgColor rgb="FFC0C0C0"/>
        </patternFill>
      </fill>
    </dxf>
    <dxf>
      <fill>
        <patternFill patternType="none">
          <bgColor indexed="65"/>
        </patternFill>
      </fill>
    </dxf>
    <dxf>
      <fill>
        <patternFill patternType="none">
          <bgColor indexed="65"/>
        </patternFill>
      </fill>
    </dxf>
    <dxf>
      <fill>
        <patternFill patternType="none">
          <bgColor indexed="65"/>
        </patternFill>
      </fill>
    </dxf>
    <dxf>
      <fill>
        <patternFill>
          <bgColor rgb="FFFF0000"/>
        </patternFill>
      </fill>
    </dxf>
    <dxf>
      <fill>
        <patternFill>
          <bgColor rgb="FFCCFFCC"/>
        </patternFill>
      </fill>
    </dxf>
    <dxf>
      <fill>
        <patternFill>
          <bgColor rgb="FFC0C0C0"/>
        </patternFill>
      </fill>
    </dxf>
    <dxf>
      <fill>
        <patternFill>
          <bgColor rgb="FFFF0000"/>
        </patternFill>
      </fill>
    </dxf>
    <dxf>
      <fill>
        <patternFill>
          <bgColor rgb="FFCCFFCC"/>
        </patternFill>
      </fill>
    </dxf>
    <dxf>
      <fill>
        <patternFill>
          <bgColor rgb="FFC0C0C0"/>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bgColor rgb="FFFF0000"/>
        </patternFill>
      </fill>
    </dxf>
    <dxf>
      <fill>
        <patternFill>
          <bgColor rgb="FFCCFFCC"/>
        </patternFill>
      </fill>
    </dxf>
    <dxf>
      <fill>
        <patternFill>
          <bgColor rgb="FFC0C0C0"/>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K42"/>
  <sheetViews>
    <sheetView zoomScalePageLayoutView="0" workbookViewId="0" topLeftCell="A25">
      <selection activeCell="E35" sqref="E35:H35"/>
    </sheetView>
  </sheetViews>
  <sheetFormatPr defaultColWidth="11.421875" defaultRowHeight="12.75"/>
  <cols>
    <col min="1" max="1" width="5.57421875" style="0" customWidth="1"/>
    <col min="2" max="2" width="13.00390625" style="1" customWidth="1"/>
    <col min="3" max="3" width="1.7109375" style="1" bestFit="1" customWidth="1"/>
    <col min="4" max="4" width="57.7109375" style="1" customWidth="1"/>
    <col min="5" max="5" width="16.7109375" style="1" customWidth="1"/>
    <col min="6" max="6" width="15.00390625" style="1" customWidth="1"/>
    <col min="7" max="7" width="11.28125" style="1" customWidth="1"/>
    <col min="8" max="8" width="17.00390625" style="0" customWidth="1"/>
  </cols>
  <sheetData>
    <row r="1" spans="1:11" ht="15" customHeight="1">
      <c r="A1" s="97" t="s">
        <v>283</v>
      </c>
      <c r="B1" s="98"/>
      <c r="C1" s="98"/>
      <c r="D1" s="98"/>
      <c r="E1" s="98"/>
      <c r="F1" s="98"/>
      <c r="G1" s="98"/>
      <c r="H1" s="98"/>
      <c r="I1" s="98"/>
      <c r="J1" s="99"/>
      <c r="K1" s="5"/>
    </row>
    <row r="3" spans="1:8" ht="12.75">
      <c r="A3" s="100" t="s">
        <v>244</v>
      </c>
      <c r="B3" s="101"/>
      <c r="C3" s="102"/>
      <c r="D3" s="103"/>
      <c r="E3" s="103"/>
      <c r="F3" s="103"/>
      <c r="G3" s="103"/>
      <c r="H3" s="103"/>
    </row>
    <row r="4" spans="1:7" ht="12.75">
      <c r="A4" s="1"/>
      <c r="C4" s="11"/>
      <c r="F4" s="2"/>
      <c r="G4" s="2"/>
    </row>
    <row r="5" spans="1:8" ht="15">
      <c r="A5" s="3" t="s">
        <v>245</v>
      </c>
      <c r="B5" s="3"/>
      <c r="C5" s="48"/>
      <c r="D5" s="3"/>
      <c r="E5" s="4"/>
      <c r="F5" s="5"/>
      <c r="G5" s="5"/>
      <c r="H5" s="8"/>
    </row>
    <row r="6" spans="1:8" ht="12.75">
      <c r="A6" s="6" t="s">
        <v>246</v>
      </c>
      <c r="B6" s="7"/>
      <c r="C6" s="49"/>
      <c r="D6" s="7"/>
      <c r="E6" s="104" t="s">
        <v>224</v>
      </c>
      <c r="F6" s="105"/>
      <c r="G6" s="106"/>
      <c r="H6" s="106"/>
    </row>
    <row r="7" spans="1:8" ht="12.75">
      <c r="A7" s="41"/>
      <c r="B7" s="40"/>
      <c r="C7" s="50"/>
      <c r="D7"/>
      <c r="E7"/>
      <c r="F7" s="8"/>
      <c r="G7" s="2"/>
      <c r="H7" s="8"/>
    </row>
    <row r="8" spans="1:8" ht="12.75">
      <c r="A8" s="9" t="s">
        <v>247</v>
      </c>
      <c r="B8" s="10"/>
      <c r="C8" s="51"/>
      <c r="D8" s="10"/>
      <c r="E8" s="110" t="s">
        <v>23</v>
      </c>
      <c r="F8" s="111"/>
      <c r="G8" s="112"/>
      <c r="H8" s="112"/>
    </row>
    <row r="9" spans="1:8" ht="12.75">
      <c r="A9" s="41"/>
      <c r="B9" s="40"/>
      <c r="C9" s="50"/>
      <c r="D9"/>
      <c r="E9"/>
      <c r="F9" s="8"/>
      <c r="G9" s="2"/>
      <c r="H9" s="8"/>
    </row>
    <row r="10" spans="1:8" ht="12.75">
      <c r="A10" s="6" t="s">
        <v>288</v>
      </c>
      <c r="B10" s="7"/>
      <c r="C10" s="49"/>
      <c r="D10" s="7"/>
      <c r="E10" s="77">
        <v>2430200.31</v>
      </c>
      <c r="F10" s="8"/>
      <c r="G10" s="2"/>
      <c r="H10" s="8"/>
    </row>
    <row r="11" spans="1:8" ht="12.75">
      <c r="A11" s="6" t="s">
        <v>289</v>
      </c>
      <c r="B11" s="7"/>
      <c r="C11" s="49"/>
      <c r="D11" s="7"/>
      <c r="E11" s="77"/>
      <c r="F11" s="52"/>
      <c r="G11" s="52"/>
      <c r="H11" s="52"/>
    </row>
    <row r="12" spans="1:7" ht="12.75">
      <c r="A12" s="1"/>
      <c r="E12" s="11"/>
      <c r="F12" s="2"/>
      <c r="G12" s="2"/>
    </row>
    <row r="13" spans="1:8" ht="12.75">
      <c r="A13" s="68" t="s">
        <v>275</v>
      </c>
      <c r="B13" s="7"/>
      <c r="C13" s="7"/>
      <c r="D13" s="7"/>
      <c r="E13" s="57"/>
      <c r="F13" s="53"/>
      <c r="G13" s="53"/>
      <c r="H13" s="53"/>
    </row>
    <row r="14" spans="1:8" ht="12.75">
      <c r="A14" s="1"/>
      <c r="F14" s="2"/>
      <c r="G14" s="2"/>
      <c r="H14" s="8"/>
    </row>
    <row r="15" spans="1:8" s="40" customFormat="1" ht="12.75">
      <c r="A15" s="6" t="s">
        <v>276</v>
      </c>
      <c r="B15" s="7"/>
      <c r="C15" s="49"/>
      <c r="D15" s="7"/>
      <c r="E15" s="61">
        <v>2018</v>
      </c>
      <c r="F15" s="60"/>
      <c r="G15" s="60"/>
      <c r="H15" s="60"/>
    </row>
    <row r="16" spans="1:8" ht="12.75">
      <c r="A16" s="1"/>
      <c r="F16" s="2"/>
      <c r="G16" s="2"/>
      <c r="H16" s="8"/>
    </row>
    <row r="17" spans="1:8" ht="12.75">
      <c r="A17" s="9" t="s">
        <v>248</v>
      </c>
      <c r="B17" s="10"/>
      <c r="C17" s="10"/>
      <c r="D17" s="10"/>
      <c r="E17" s="58"/>
      <c r="F17" s="54"/>
      <c r="G17" s="54"/>
      <c r="H17" s="54"/>
    </row>
    <row r="18" spans="1:8" ht="12.75">
      <c r="A18" s="72"/>
      <c r="B18" s="72"/>
      <c r="C18" s="72"/>
      <c r="D18" s="72"/>
      <c r="E18" s="54"/>
      <c r="F18" s="54"/>
      <c r="G18" s="54"/>
      <c r="H18" s="54"/>
    </row>
    <row r="19" spans="1:8" ht="12.75">
      <c r="A19" s="9" t="s">
        <v>281</v>
      </c>
      <c r="B19" s="10"/>
      <c r="C19" s="51"/>
      <c r="D19" s="10"/>
      <c r="E19" s="62" t="s">
        <v>1129</v>
      </c>
      <c r="F19" s="54"/>
      <c r="G19" s="54"/>
      <c r="H19" s="54"/>
    </row>
    <row r="20" spans="1:8" ht="12.75">
      <c r="A20" s="1"/>
      <c r="B20" s="12"/>
      <c r="C20" s="12"/>
      <c r="D20" s="12"/>
      <c r="E20" s="12"/>
      <c r="F20" s="2"/>
      <c r="G20" s="55"/>
      <c r="H20" s="8"/>
    </row>
    <row r="21" spans="1:8" ht="12.75">
      <c r="A21" s="9" t="s">
        <v>249</v>
      </c>
      <c r="B21" s="10"/>
      <c r="C21" s="10"/>
      <c r="D21" s="10"/>
      <c r="E21" s="59" t="s">
        <v>292</v>
      </c>
      <c r="F21" s="56"/>
      <c r="G21" s="56"/>
      <c r="H21" s="56"/>
    </row>
    <row r="22" ht="12.75">
      <c r="A22" s="1"/>
    </row>
    <row r="23" spans="1:7" ht="12.75">
      <c r="A23" s="12"/>
      <c r="B23" s="12"/>
      <c r="C23" s="12"/>
      <c r="D23" s="12"/>
      <c r="E23" s="12"/>
      <c r="F23" s="12"/>
      <c r="G23" s="12"/>
    </row>
    <row r="24" spans="1:7" ht="12.75">
      <c r="A24" s="1"/>
      <c r="G24" s="2"/>
    </row>
    <row r="25" spans="1:7" ht="15">
      <c r="A25" s="4" t="s">
        <v>250</v>
      </c>
      <c r="B25" s="4"/>
      <c r="C25" s="4"/>
      <c r="D25" s="4"/>
      <c r="E25" s="4"/>
      <c r="F25" s="4"/>
      <c r="G25" s="5"/>
    </row>
    <row r="26" spans="1:9" s="40" customFormat="1" ht="15">
      <c r="A26" s="6" t="s">
        <v>251</v>
      </c>
      <c r="B26" s="6"/>
      <c r="C26" s="6"/>
      <c r="D26" s="65"/>
      <c r="E26" s="116"/>
      <c r="F26" s="117"/>
      <c r="G26" s="117"/>
      <c r="H26" s="118"/>
      <c r="I26" s="5"/>
    </row>
    <row r="27" spans="1:9" s="40" customFormat="1" ht="15">
      <c r="A27" s="42"/>
      <c r="B27" s="42"/>
      <c r="C27" s="42"/>
      <c r="D27" s="19"/>
      <c r="E27" s="73"/>
      <c r="F27" s="73"/>
      <c r="G27" s="73"/>
      <c r="H27" s="73"/>
      <c r="I27" s="5"/>
    </row>
    <row r="28" spans="1:8" s="40" customFormat="1" ht="12.75">
      <c r="A28" s="6" t="s">
        <v>252</v>
      </c>
      <c r="B28" s="6"/>
      <c r="C28" s="49"/>
      <c r="D28" s="63"/>
      <c r="E28" s="116"/>
      <c r="F28" s="117"/>
      <c r="G28" s="117"/>
      <c r="H28" s="118"/>
    </row>
    <row r="29" spans="1:7" ht="15">
      <c r="A29" s="1"/>
      <c r="B29" s="4"/>
      <c r="C29" s="4"/>
      <c r="D29" s="4"/>
      <c r="E29" s="4"/>
      <c r="F29" s="4"/>
      <c r="G29" s="5"/>
    </row>
    <row r="30" spans="1:8" ht="12.75">
      <c r="A30" s="6" t="s">
        <v>253</v>
      </c>
      <c r="B30" s="7"/>
      <c r="C30" s="7"/>
      <c r="D30" s="63"/>
      <c r="E30" s="113"/>
      <c r="F30" s="114"/>
      <c r="G30" s="114"/>
      <c r="H30" s="115"/>
    </row>
    <row r="31" ht="12.75">
      <c r="A31" s="1"/>
    </row>
    <row r="32" spans="2:7" ht="12.75">
      <c r="B32" s="27"/>
      <c r="C32" s="27"/>
      <c r="D32" s="27"/>
      <c r="E32" s="28"/>
      <c r="F32" s="28"/>
      <c r="G32" s="28"/>
    </row>
    <row r="33" spans="2:7" ht="12.75">
      <c r="B33" s="27"/>
      <c r="C33" s="27"/>
      <c r="D33" s="27"/>
      <c r="E33" s="29"/>
      <c r="F33" s="29"/>
      <c r="G33" s="29"/>
    </row>
    <row r="34" spans="1:8" ht="54.75" customHeight="1">
      <c r="A34" s="119" t="s">
        <v>270</v>
      </c>
      <c r="B34" s="119"/>
      <c r="C34" s="119"/>
      <c r="D34" s="119"/>
      <c r="E34" s="119"/>
      <c r="F34" s="119"/>
      <c r="G34" s="119"/>
      <c r="H34" s="119"/>
    </row>
    <row r="35" spans="1:8" ht="54.75" customHeight="1">
      <c r="A35" s="120" t="s">
        <v>271</v>
      </c>
      <c r="B35" s="121"/>
      <c r="C35" s="121"/>
      <c r="D35" s="122"/>
      <c r="E35" s="125">
        <f>Aufmaß!H6</f>
        <v>0</v>
      </c>
      <c r="F35" s="125"/>
      <c r="G35" s="125"/>
      <c r="H35" s="125"/>
    </row>
    <row r="36" spans="1:8" ht="54.75" customHeight="1">
      <c r="A36" s="107" t="s">
        <v>272</v>
      </c>
      <c r="B36" s="108"/>
      <c r="C36" s="108"/>
      <c r="D36" s="109"/>
      <c r="E36" s="123">
        <f>Pauschal!H6</f>
        <v>0</v>
      </c>
      <c r="F36" s="123"/>
      <c r="G36" s="123"/>
      <c r="H36" s="123"/>
    </row>
    <row r="37" spans="1:8" ht="54.75" customHeight="1">
      <c r="A37" s="120" t="s">
        <v>286</v>
      </c>
      <c r="B37" s="121"/>
      <c r="C37" s="121"/>
      <c r="D37" s="122"/>
      <c r="E37" s="124">
        <f>SUM(E35:E36)</f>
        <v>0</v>
      </c>
      <c r="F37" s="124"/>
      <c r="G37" s="124"/>
      <c r="H37" s="124"/>
    </row>
    <row r="38" spans="1:8" ht="54.75" customHeight="1">
      <c r="A38" s="107" t="s">
        <v>273</v>
      </c>
      <c r="B38" s="108"/>
      <c r="C38" s="108"/>
      <c r="D38" s="109"/>
      <c r="E38" s="123">
        <f>IF(AND(E10&gt;0,E11&gt;0),SUM(E10:E11),IF(E10&gt;0,E10,IF(E11&gt;0,E11,0)))</f>
        <v>2430200.31</v>
      </c>
      <c r="F38" s="123"/>
      <c r="G38" s="123"/>
      <c r="H38" s="123"/>
    </row>
    <row r="39" spans="1:8" ht="54.75" customHeight="1">
      <c r="A39" s="120" t="str">
        <f>IF(E39&lt;0,"Abschlag in %",IF(E39&gt;0,"Aufschlag in %",""))</f>
        <v>Abschlag in %</v>
      </c>
      <c r="B39" s="121"/>
      <c r="C39" s="121"/>
      <c r="D39" s="122"/>
      <c r="E39" s="127">
        <f>IF(E38=0,0,(E37/E38)-1)</f>
        <v>-1</v>
      </c>
      <c r="F39" s="127"/>
      <c r="G39" s="127"/>
      <c r="H39" s="127"/>
    </row>
    <row r="40" spans="1:8" ht="54.75" customHeight="1">
      <c r="A40" s="107" t="s">
        <v>282</v>
      </c>
      <c r="B40" s="108"/>
      <c r="C40" s="108"/>
      <c r="D40" s="109"/>
      <c r="E40" s="128"/>
      <c r="F40" s="129"/>
      <c r="G40" s="129"/>
      <c r="H40" s="130"/>
    </row>
    <row r="41" spans="1:8" ht="54.75" customHeight="1">
      <c r="A41" s="120" t="s">
        <v>274</v>
      </c>
      <c r="B41" s="121"/>
      <c r="C41" s="121"/>
      <c r="D41" s="122"/>
      <c r="E41" s="126">
        <f>+Sicherheitsmaßnahmen!H6</f>
        <v>136085.25</v>
      </c>
      <c r="F41" s="126"/>
      <c r="G41" s="126"/>
      <c r="H41" s="126"/>
    </row>
    <row r="42" spans="1:8" ht="54.75" customHeight="1">
      <c r="A42" s="120" t="s">
        <v>287</v>
      </c>
      <c r="B42" s="121"/>
      <c r="C42" s="121"/>
      <c r="D42" s="122"/>
      <c r="E42" s="123">
        <f>E37+E41</f>
        <v>136085.25</v>
      </c>
      <c r="F42" s="123"/>
      <c r="G42" s="123"/>
      <c r="H42" s="123"/>
    </row>
  </sheetData>
  <sheetProtection/>
  <mergeCells count="27">
    <mergeCell ref="E42:H42"/>
    <mergeCell ref="A38:D38"/>
    <mergeCell ref="A39:D39"/>
    <mergeCell ref="A41:D41"/>
    <mergeCell ref="A42:D42"/>
    <mergeCell ref="E41:H41"/>
    <mergeCell ref="E39:H39"/>
    <mergeCell ref="A40:D40"/>
    <mergeCell ref="E40:H40"/>
    <mergeCell ref="E28:H28"/>
    <mergeCell ref="A34:H34"/>
    <mergeCell ref="A35:D35"/>
    <mergeCell ref="E38:H38"/>
    <mergeCell ref="E36:H36"/>
    <mergeCell ref="E37:H37"/>
    <mergeCell ref="E35:H35"/>
    <mergeCell ref="A37:D37"/>
    <mergeCell ref="A1:J1"/>
    <mergeCell ref="A3:C3"/>
    <mergeCell ref="D3:H3"/>
    <mergeCell ref="E6:F6"/>
    <mergeCell ref="G6:H6"/>
    <mergeCell ref="A36:D36"/>
    <mergeCell ref="E8:F8"/>
    <mergeCell ref="G8:H8"/>
    <mergeCell ref="E30:H30"/>
    <mergeCell ref="E26:H26"/>
  </mergeCells>
  <conditionalFormatting sqref="E30 E17:E18 E13 G8 E6 E8 G6">
    <cfRule type="cellIs" priority="18" dxfId="0" operator="notEqual" stopIfTrue="1">
      <formula>""</formula>
    </cfRule>
  </conditionalFormatting>
  <conditionalFormatting sqref="E26:E27">
    <cfRule type="cellIs" priority="17" dxfId="0" operator="notEqual" stopIfTrue="1">
      <formula>""</formula>
    </cfRule>
  </conditionalFormatting>
  <conditionalFormatting sqref="E28">
    <cfRule type="cellIs" priority="15" dxfId="0" operator="notEqual" stopIfTrue="1">
      <formula>""</formula>
    </cfRule>
  </conditionalFormatting>
  <conditionalFormatting sqref="E15">
    <cfRule type="cellIs" priority="14" dxfId="0" operator="notEqual" stopIfTrue="1">
      <formula>""</formula>
    </cfRule>
  </conditionalFormatting>
  <conditionalFormatting sqref="D3">
    <cfRule type="cellIs" priority="13" dxfId="0" operator="notEqual" stopIfTrue="1">
      <formula>""</formula>
    </cfRule>
  </conditionalFormatting>
  <conditionalFormatting sqref="E19">
    <cfRule type="cellIs" priority="9" dxfId="0" operator="notEqual" stopIfTrue="1">
      <formula>""</formula>
    </cfRule>
  </conditionalFormatting>
  <conditionalFormatting sqref="E10:E11">
    <cfRule type="cellIs" priority="2" dxfId="0" operator="notEqual" stopIfTrue="1">
      <formula>""</formula>
    </cfRule>
  </conditionalFormatting>
  <dataValidations count="3">
    <dataValidation type="list" allowBlank="1" showInputMessage="1" showErrorMessage="1" sqref="E6:F6">
      <formula1>Comuni</formula1>
    </dataValidation>
    <dataValidation type="list" allowBlank="1" showInputMessage="1" showErrorMessage="1" sqref="E8:F8">
      <formula1>Verlegung</formula1>
    </dataValidation>
    <dataValidation type="custom" allowBlank="1" showInputMessage="1" showErrorMessage="1" errorTitle="Achtung!" error="Betrag nur mit 2 (zwei) Dezimalstellen!!!" sqref="E10:E11">
      <formula1>E10=ROUND(E10,2)</formula1>
    </dataValidation>
  </dataValidations>
  <printOptions/>
  <pageMargins left="0.7" right="0.7" top="0.787401575" bottom="0.787401575" header="0.3" footer="0.3"/>
  <pageSetup horizontalDpi="600" verticalDpi="600" orientation="portrait" paperSize="9" scale="49" r:id="rId1"/>
</worksheet>
</file>

<file path=xl/worksheets/sheet2.xml><?xml version="1.0" encoding="utf-8"?>
<worksheet xmlns="http://schemas.openxmlformats.org/spreadsheetml/2006/main" xmlns:r="http://schemas.openxmlformats.org/officeDocument/2006/relationships">
  <dimension ref="A1:L442"/>
  <sheetViews>
    <sheetView tabSelected="1" zoomScalePageLayoutView="0" workbookViewId="0" topLeftCell="A1">
      <selection activeCell="H16" sqref="H16"/>
    </sheetView>
  </sheetViews>
  <sheetFormatPr defaultColWidth="11.421875" defaultRowHeight="12.75"/>
  <cols>
    <col min="1" max="1" width="5.57421875" style="40" customWidth="1"/>
    <col min="2" max="2" width="15.57421875" style="1" customWidth="1"/>
    <col min="3" max="3" width="2.140625" style="11" bestFit="1" customWidth="1"/>
    <col min="4" max="4" width="57.7109375" style="1" customWidth="1"/>
    <col min="5" max="5" width="16.7109375" style="1" customWidth="1"/>
    <col min="6" max="6" width="15.00390625" style="82" customWidth="1"/>
    <col min="7" max="7" width="14.00390625" style="85" customWidth="1"/>
    <col min="8" max="8" width="17.00390625" style="40" customWidth="1"/>
    <col min="9" max="10" width="11.421875" style="40" customWidth="1"/>
    <col min="11" max="11" width="11.421875" style="135" customWidth="1"/>
    <col min="12" max="16384" width="11.421875" style="40" customWidth="1"/>
  </cols>
  <sheetData>
    <row r="1" spans="1:11" ht="15" customHeight="1">
      <c r="A1" s="97" t="s">
        <v>278</v>
      </c>
      <c r="B1" s="98"/>
      <c r="C1" s="98"/>
      <c r="D1" s="98"/>
      <c r="E1" s="98"/>
      <c r="F1" s="98"/>
      <c r="G1" s="98"/>
      <c r="H1" s="98"/>
      <c r="I1" s="98"/>
      <c r="J1" s="99"/>
      <c r="K1" s="5"/>
    </row>
    <row r="2" spans="6:7" ht="12.75">
      <c r="F2" s="1"/>
      <c r="G2" s="1"/>
    </row>
    <row r="3" spans="1:7" ht="12.75">
      <c r="A3" s="1"/>
      <c r="F3" s="1"/>
      <c r="G3" s="1"/>
    </row>
    <row r="4" spans="1:8" ht="15">
      <c r="A4" s="1"/>
      <c r="D4" s="23" t="s">
        <v>263</v>
      </c>
      <c r="E4" s="24"/>
      <c r="F4" s="24"/>
      <c r="G4" s="24"/>
      <c r="H4" s="25"/>
    </row>
    <row r="5" spans="1:8" ht="12.75">
      <c r="A5" s="1"/>
      <c r="F5" s="1"/>
      <c r="G5" s="1"/>
      <c r="H5" s="1"/>
    </row>
    <row r="6" spans="1:8" ht="12.75">
      <c r="A6" s="1"/>
      <c r="D6" s="131" t="s">
        <v>280</v>
      </c>
      <c r="E6" s="132"/>
      <c r="F6" s="132"/>
      <c r="G6" s="133"/>
      <c r="H6" s="71">
        <f>SUM($H$17:$H$9984)</f>
        <v>0</v>
      </c>
    </row>
    <row r="7" spans="1:8" ht="12.75">
      <c r="A7" s="1"/>
      <c r="D7" s="20" t="s">
        <v>279</v>
      </c>
      <c r="E7" s="21"/>
      <c r="F7" s="21"/>
      <c r="G7" s="21"/>
      <c r="H7" s="71">
        <f>+ANGEBOT!E10</f>
        <v>2430200.31</v>
      </c>
    </row>
    <row r="8" spans="1:8" ht="12.75">
      <c r="A8" s="1"/>
      <c r="D8" s="20" t="str">
        <f>IF(H8&lt;0,"Abschlag in %",IF(H8&gt;0,"Aufschlag in %",""))</f>
        <v>Abschlag in %</v>
      </c>
      <c r="E8" s="21"/>
      <c r="F8" s="21"/>
      <c r="G8" s="67"/>
      <c r="H8" s="26">
        <f>IF(H7=0,0,(H6/H7)-1)</f>
        <v>-1</v>
      </c>
    </row>
    <row r="9" spans="1:7" ht="12.75">
      <c r="A9" s="1"/>
      <c r="F9" s="1"/>
      <c r="G9" s="1"/>
    </row>
    <row r="10" spans="1:7" ht="12.75">
      <c r="A10" s="1"/>
      <c r="F10" s="1"/>
      <c r="G10" s="1"/>
    </row>
    <row r="11" spans="1:8" ht="12.75">
      <c r="A11" s="1"/>
      <c r="F11" s="1"/>
      <c r="G11" s="1"/>
      <c r="H11" s="1"/>
    </row>
    <row r="12" spans="1:8" ht="12.75">
      <c r="A12" s="1"/>
      <c r="F12" s="1"/>
      <c r="G12" s="1"/>
      <c r="H12" s="1"/>
    </row>
    <row r="13" spans="1:7" ht="12.75">
      <c r="A13" s="1"/>
      <c r="F13" s="1"/>
      <c r="G13" s="1"/>
    </row>
    <row r="14" spans="1:7" ht="12.75">
      <c r="A14" s="1"/>
      <c r="F14" s="1"/>
      <c r="G14" s="1"/>
    </row>
    <row r="15" spans="1:7" ht="15">
      <c r="A15" s="13"/>
      <c r="B15" s="3" t="s">
        <v>262</v>
      </c>
      <c r="C15" s="48"/>
      <c r="D15" s="3"/>
      <c r="E15" s="3"/>
      <c r="F15" s="3"/>
      <c r="G15" s="3"/>
    </row>
    <row r="16" spans="1:12" ht="65.25">
      <c r="A16" s="14" t="s">
        <v>254</v>
      </c>
      <c r="B16" s="14" t="s">
        <v>255</v>
      </c>
      <c r="C16" s="14" t="s">
        <v>243</v>
      </c>
      <c r="D16" s="15" t="s">
        <v>241</v>
      </c>
      <c r="E16" s="14" t="s">
        <v>256</v>
      </c>
      <c r="F16" s="14" t="s">
        <v>257</v>
      </c>
      <c r="G16" s="14" t="s">
        <v>258</v>
      </c>
      <c r="H16" s="14" t="s">
        <v>259</v>
      </c>
      <c r="I16" s="16" t="s">
        <v>260</v>
      </c>
      <c r="J16" s="17" t="s">
        <v>261</v>
      </c>
      <c r="L16" s="43"/>
    </row>
    <row r="17" spans="1:10" ht="12.75">
      <c r="A17" s="86">
        <v>1</v>
      </c>
      <c r="B17" s="91" t="s">
        <v>293</v>
      </c>
      <c r="C17" s="32"/>
      <c r="D17" s="92" t="s">
        <v>705</v>
      </c>
      <c r="E17" s="93" t="s">
        <v>706</v>
      </c>
      <c r="F17" s="90">
        <v>72</v>
      </c>
      <c r="G17" s="83"/>
      <c r="H17" s="70">
        <f>+IF(AND(F17="",G17=""),"",ROUND(F17*G17,2))</f>
        <v>0</v>
      </c>
      <c r="I17" s="75" t="str">
        <f>IF(E17&lt;&gt;"","A","")</f>
        <v>A</v>
      </c>
      <c r="J17" s="95" t="s">
        <v>292</v>
      </c>
    </row>
    <row r="18" spans="1:10" ht="12.75">
      <c r="A18" s="86">
        <v>2</v>
      </c>
      <c r="B18" s="87" t="s">
        <v>294</v>
      </c>
      <c r="C18" s="32"/>
      <c r="D18" s="92" t="s">
        <v>707</v>
      </c>
      <c r="E18" s="93" t="s">
        <v>706</v>
      </c>
      <c r="F18" s="90">
        <v>156</v>
      </c>
      <c r="G18" s="83"/>
      <c r="H18" s="70">
        <f aca="true" t="shared" si="0" ref="H18:H89">+IF(AND(F18="",G18=""),"",ROUND(F18*G18,2))</f>
        <v>0</v>
      </c>
      <c r="I18" s="75" t="str">
        <f aca="true" t="shared" si="1" ref="I18:I56">IF(E18&lt;&gt;"","A","")</f>
        <v>A</v>
      </c>
      <c r="J18" s="95" t="s">
        <v>292</v>
      </c>
    </row>
    <row r="19" spans="1:10" ht="12.75">
      <c r="A19" s="86">
        <v>3</v>
      </c>
      <c r="B19" s="87" t="s">
        <v>295</v>
      </c>
      <c r="C19" s="32"/>
      <c r="D19" s="92" t="s">
        <v>708</v>
      </c>
      <c r="E19" s="93" t="s">
        <v>706</v>
      </c>
      <c r="F19" s="90">
        <v>148</v>
      </c>
      <c r="G19" s="83"/>
      <c r="H19" s="70">
        <f t="shared" si="0"/>
        <v>0</v>
      </c>
      <c r="I19" s="75" t="str">
        <f t="shared" si="1"/>
        <v>A</v>
      </c>
      <c r="J19" s="95" t="s">
        <v>292</v>
      </c>
    </row>
    <row r="20" spans="1:10" ht="48">
      <c r="A20" s="86">
        <v>4</v>
      </c>
      <c r="B20" s="87" t="s">
        <v>296</v>
      </c>
      <c r="C20" s="32"/>
      <c r="D20" s="92" t="s">
        <v>709</v>
      </c>
      <c r="E20" s="93" t="s">
        <v>706</v>
      </c>
      <c r="F20" s="90">
        <v>24</v>
      </c>
      <c r="G20" s="83"/>
      <c r="H20" s="70">
        <f t="shared" si="0"/>
        <v>0</v>
      </c>
      <c r="I20" s="75" t="str">
        <f t="shared" si="1"/>
        <v>A</v>
      </c>
      <c r="J20" s="95" t="s">
        <v>1130</v>
      </c>
    </row>
    <row r="21" spans="1:10" ht="48">
      <c r="A21" s="86">
        <v>5</v>
      </c>
      <c r="B21" s="87" t="s">
        <v>297</v>
      </c>
      <c r="C21" s="32"/>
      <c r="D21" s="92" t="s">
        <v>710</v>
      </c>
      <c r="E21" s="93" t="s">
        <v>706</v>
      </c>
      <c r="F21" s="90">
        <v>24</v>
      </c>
      <c r="G21" s="83"/>
      <c r="H21" s="70">
        <f t="shared" si="0"/>
        <v>0</v>
      </c>
      <c r="I21" s="75" t="str">
        <f t="shared" si="1"/>
        <v>A</v>
      </c>
      <c r="J21" s="95" t="s">
        <v>1130</v>
      </c>
    </row>
    <row r="22" spans="1:10" ht="48">
      <c r="A22" s="86">
        <v>6</v>
      </c>
      <c r="B22" s="87" t="s">
        <v>298</v>
      </c>
      <c r="C22" s="32"/>
      <c r="D22" s="92" t="s">
        <v>711</v>
      </c>
      <c r="E22" s="93" t="s">
        <v>706</v>
      </c>
      <c r="F22" s="90">
        <v>32</v>
      </c>
      <c r="G22" s="83"/>
      <c r="H22" s="70">
        <f t="shared" si="0"/>
        <v>0</v>
      </c>
      <c r="I22" s="75" t="str">
        <f t="shared" si="1"/>
        <v>A</v>
      </c>
      <c r="J22" s="95" t="s">
        <v>292</v>
      </c>
    </row>
    <row r="23" spans="1:10" ht="48">
      <c r="A23" s="86">
        <v>7</v>
      </c>
      <c r="B23" s="87" t="s">
        <v>299</v>
      </c>
      <c r="C23" s="32"/>
      <c r="D23" s="92" t="s">
        <v>712</v>
      </c>
      <c r="E23" s="93" t="s">
        <v>706</v>
      </c>
      <c r="F23" s="90">
        <v>32</v>
      </c>
      <c r="G23" s="83"/>
      <c r="H23" s="70">
        <f t="shared" si="0"/>
        <v>0</v>
      </c>
      <c r="I23" s="75" t="str">
        <f t="shared" si="1"/>
        <v>A</v>
      </c>
      <c r="J23" s="95" t="s">
        <v>292</v>
      </c>
    </row>
    <row r="24" spans="1:10" ht="48">
      <c r="A24" s="86">
        <v>8</v>
      </c>
      <c r="B24" s="87" t="s">
        <v>300</v>
      </c>
      <c r="C24" s="32"/>
      <c r="D24" s="92" t="s">
        <v>713</v>
      </c>
      <c r="E24" s="93" t="s">
        <v>706</v>
      </c>
      <c r="F24" s="90">
        <v>40</v>
      </c>
      <c r="G24" s="83"/>
      <c r="H24" s="70">
        <f t="shared" si="0"/>
        <v>0</v>
      </c>
      <c r="I24" s="75" t="str">
        <f t="shared" si="1"/>
        <v>A</v>
      </c>
      <c r="J24" s="95" t="s">
        <v>292</v>
      </c>
    </row>
    <row r="25" spans="1:10" ht="36">
      <c r="A25" s="86">
        <v>9</v>
      </c>
      <c r="B25" s="87" t="s">
        <v>301</v>
      </c>
      <c r="C25" s="32"/>
      <c r="D25" s="92" t="s">
        <v>714</v>
      </c>
      <c r="E25" s="93" t="s">
        <v>706</v>
      </c>
      <c r="F25" s="90">
        <v>24</v>
      </c>
      <c r="G25" s="83"/>
      <c r="H25" s="70">
        <f t="shared" si="0"/>
        <v>0</v>
      </c>
      <c r="I25" s="75" t="str">
        <f t="shared" si="1"/>
        <v>A</v>
      </c>
      <c r="J25" s="95" t="s">
        <v>292</v>
      </c>
    </row>
    <row r="26" spans="1:10" ht="48">
      <c r="A26" s="86">
        <v>10</v>
      </c>
      <c r="B26" s="87" t="s">
        <v>302</v>
      </c>
      <c r="C26" s="47"/>
      <c r="D26" s="92" t="s">
        <v>715</v>
      </c>
      <c r="E26" s="93" t="s">
        <v>706</v>
      </c>
      <c r="F26" s="90">
        <v>40</v>
      </c>
      <c r="G26" s="83"/>
      <c r="H26" s="70">
        <f t="shared" si="0"/>
        <v>0</v>
      </c>
      <c r="I26" s="75" t="str">
        <f t="shared" si="1"/>
        <v>A</v>
      </c>
      <c r="J26" s="95" t="s">
        <v>292</v>
      </c>
    </row>
    <row r="27" spans="1:10" ht="36">
      <c r="A27" s="86">
        <v>11</v>
      </c>
      <c r="B27" s="87" t="s">
        <v>303</v>
      </c>
      <c r="C27" s="47"/>
      <c r="D27" s="92" t="s">
        <v>716</v>
      </c>
      <c r="E27" s="93" t="s">
        <v>706</v>
      </c>
      <c r="F27" s="90">
        <v>24</v>
      </c>
      <c r="G27" s="83"/>
      <c r="H27" s="70">
        <f t="shared" si="0"/>
        <v>0</v>
      </c>
      <c r="I27" s="75" t="str">
        <f t="shared" si="1"/>
        <v>A</v>
      </c>
      <c r="J27" s="95" t="s">
        <v>292</v>
      </c>
    </row>
    <row r="28" spans="1:10" ht="36">
      <c r="A28" s="86">
        <v>12</v>
      </c>
      <c r="B28" s="87" t="s">
        <v>304</v>
      </c>
      <c r="C28" s="47"/>
      <c r="D28" s="92" t="s">
        <v>717</v>
      </c>
      <c r="E28" s="93" t="s">
        <v>718</v>
      </c>
      <c r="F28" s="90">
        <v>1219.2</v>
      </c>
      <c r="G28" s="83"/>
      <c r="H28" s="70">
        <f t="shared" si="0"/>
        <v>0</v>
      </c>
      <c r="I28" s="75" t="str">
        <f t="shared" si="1"/>
        <v>A</v>
      </c>
      <c r="J28" s="95" t="s">
        <v>292</v>
      </c>
    </row>
    <row r="29" spans="1:10" ht="48">
      <c r="A29" s="86">
        <v>13</v>
      </c>
      <c r="B29" s="87" t="s">
        <v>305</v>
      </c>
      <c r="C29" s="47"/>
      <c r="D29" s="92" t="s">
        <v>719</v>
      </c>
      <c r="E29" s="93" t="s">
        <v>720</v>
      </c>
      <c r="F29" s="90">
        <v>0.64</v>
      </c>
      <c r="G29" s="83"/>
      <c r="H29" s="70">
        <f t="shared" si="0"/>
        <v>0</v>
      </c>
      <c r="I29" s="75" t="str">
        <f t="shared" si="1"/>
        <v>A</v>
      </c>
      <c r="J29" s="95" t="s">
        <v>292</v>
      </c>
    </row>
    <row r="30" spans="1:10" ht="48">
      <c r="A30" s="86">
        <v>14</v>
      </c>
      <c r="B30" s="87" t="s">
        <v>306</v>
      </c>
      <c r="C30" s="47"/>
      <c r="D30" s="92" t="s">
        <v>721</v>
      </c>
      <c r="E30" s="93" t="s">
        <v>722</v>
      </c>
      <c r="F30" s="90">
        <v>3.2</v>
      </c>
      <c r="G30" s="83"/>
      <c r="H30" s="70">
        <f t="shared" si="0"/>
        <v>0</v>
      </c>
      <c r="I30" s="75" t="str">
        <f t="shared" si="1"/>
        <v>A</v>
      </c>
      <c r="J30" s="95" t="s">
        <v>292</v>
      </c>
    </row>
    <row r="31" spans="1:10" ht="48">
      <c r="A31" s="86">
        <v>15</v>
      </c>
      <c r="B31" s="87" t="s">
        <v>307</v>
      </c>
      <c r="C31" s="47"/>
      <c r="D31" s="92" t="s">
        <v>723</v>
      </c>
      <c r="E31" s="93" t="s">
        <v>724</v>
      </c>
      <c r="F31" s="90">
        <v>64</v>
      </c>
      <c r="G31" s="83"/>
      <c r="H31" s="70">
        <f t="shared" si="0"/>
        <v>0</v>
      </c>
      <c r="I31" s="75" t="str">
        <f t="shared" si="1"/>
        <v>A</v>
      </c>
      <c r="J31" s="95" t="s">
        <v>292</v>
      </c>
    </row>
    <row r="32" spans="1:10" ht="48">
      <c r="A32" s="86">
        <v>16</v>
      </c>
      <c r="B32" s="87" t="s">
        <v>308</v>
      </c>
      <c r="C32" s="47"/>
      <c r="D32" s="92" t="s">
        <v>725</v>
      </c>
      <c r="E32" s="93" t="s">
        <v>724</v>
      </c>
      <c r="F32" s="90">
        <v>1.54</v>
      </c>
      <c r="G32" s="83"/>
      <c r="H32" s="70">
        <f t="shared" si="0"/>
        <v>0</v>
      </c>
      <c r="I32" s="75" t="str">
        <f t="shared" si="1"/>
        <v>A</v>
      </c>
      <c r="J32" s="95" t="s">
        <v>292</v>
      </c>
    </row>
    <row r="33" spans="1:10" ht="48">
      <c r="A33" s="86">
        <v>17</v>
      </c>
      <c r="B33" s="87" t="s">
        <v>309</v>
      </c>
      <c r="C33" s="47"/>
      <c r="D33" s="92" t="s">
        <v>726</v>
      </c>
      <c r="E33" s="93" t="s">
        <v>720</v>
      </c>
      <c r="F33" s="90">
        <v>66.97</v>
      </c>
      <c r="G33" s="83"/>
      <c r="H33" s="70">
        <f t="shared" si="0"/>
        <v>0</v>
      </c>
      <c r="I33" s="75" t="str">
        <f t="shared" si="1"/>
        <v>A</v>
      </c>
      <c r="J33" s="95" t="s">
        <v>292</v>
      </c>
    </row>
    <row r="34" spans="1:10" ht="48">
      <c r="A34" s="86">
        <v>18</v>
      </c>
      <c r="B34" s="87" t="s">
        <v>310</v>
      </c>
      <c r="C34" s="47"/>
      <c r="D34" s="92" t="s">
        <v>727</v>
      </c>
      <c r="E34" s="93" t="s">
        <v>720</v>
      </c>
      <c r="F34" s="90">
        <v>171.74</v>
      </c>
      <c r="G34" s="83"/>
      <c r="H34" s="70">
        <f t="shared" si="0"/>
        <v>0</v>
      </c>
      <c r="I34" s="75" t="str">
        <f t="shared" si="1"/>
        <v>A</v>
      </c>
      <c r="J34" s="95" t="s">
        <v>292</v>
      </c>
    </row>
    <row r="35" spans="1:10" ht="48">
      <c r="A35" s="86">
        <f ca="1">+IF(NOT(ISBLANK(INDIRECT("e"&amp;ROW()))),MAX(INDIRECT("a$16:A"&amp;ROW()-1))+1,"")</f>
        <v>19</v>
      </c>
      <c r="B35" s="87" t="s">
        <v>310</v>
      </c>
      <c r="C35" s="47"/>
      <c r="D35" s="92" t="s">
        <v>727</v>
      </c>
      <c r="E35" s="93" t="s">
        <v>720</v>
      </c>
      <c r="F35" s="90">
        <v>630.88</v>
      </c>
      <c r="G35" s="83"/>
      <c r="H35" s="70">
        <f>+IF(AND(F35="",G35=""),"",ROUND(F35*G35,2))</f>
        <v>0</v>
      </c>
      <c r="I35" s="75" t="str">
        <f>IF(E35&lt;&gt;"","A","")</f>
        <v>A</v>
      </c>
      <c r="J35" s="95" t="s">
        <v>1130</v>
      </c>
    </row>
    <row r="36" spans="1:10" ht="48">
      <c r="A36" s="86">
        <f ca="1">+IF(NOT(ISBLANK(INDIRECT("e"&amp;ROW()))),MAX(INDIRECT("a$16:A"&amp;ROW()-1))+1,"")</f>
        <v>20</v>
      </c>
      <c r="B36" s="87" t="s">
        <v>311</v>
      </c>
      <c r="C36" s="47"/>
      <c r="D36" s="92" t="s">
        <v>728</v>
      </c>
      <c r="E36" s="93" t="s">
        <v>720</v>
      </c>
      <c r="F36" s="90">
        <v>173.79</v>
      </c>
      <c r="G36" s="83"/>
      <c r="H36" s="70">
        <f t="shared" si="0"/>
        <v>0</v>
      </c>
      <c r="I36" s="75" t="str">
        <f t="shared" si="1"/>
        <v>A</v>
      </c>
      <c r="J36" s="95" t="s">
        <v>292</v>
      </c>
    </row>
    <row r="37" spans="1:10" ht="48">
      <c r="A37" s="86">
        <f ca="1">+IF(NOT(ISBLANK(INDIRECT("e"&amp;ROW()))),MAX(INDIRECT("a$16:A"&amp;ROW()-1))+1,"")</f>
        <v>21</v>
      </c>
      <c r="B37" s="87" t="s">
        <v>311</v>
      </c>
      <c r="C37" s="47"/>
      <c r="D37" s="92" t="s">
        <v>728</v>
      </c>
      <c r="E37" s="93" t="s">
        <v>720</v>
      </c>
      <c r="F37" s="90">
        <v>497.2</v>
      </c>
      <c r="G37" s="83"/>
      <c r="H37" s="70">
        <f>+IF(AND(F37="",G37=""),"",ROUND(F37*G37,2))</f>
        <v>0</v>
      </c>
      <c r="I37" s="75" t="str">
        <f>IF(E37&lt;&gt;"","A","")</f>
        <v>A</v>
      </c>
      <c r="J37" s="95" t="s">
        <v>1130</v>
      </c>
    </row>
    <row r="38" spans="1:10" ht="48">
      <c r="A38" s="86">
        <f aca="true" ca="1" t="shared" si="2" ref="A38:A107">+IF(NOT(ISBLANK(INDIRECT("e"&amp;ROW()))),MAX(INDIRECT("a$16:A"&amp;ROW()-1))+1,"")</f>
        <v>22</v>
      </c>
      <c r="B38" s="87" t="s">
        <v>312</v>
      </c>
      <c r="C38" s="47"/>
      <c r="D38" s="92" t="s">
        <v>729</v>
      </c>
      <c r="E38" s="93" t="s">
        <v>722</v>
      </c>
      <c r="F38" s="92">
        <v>130.67</v>
      </c>
      <c r="G38" s="83"/>
      <c r="H38" s="70">
        <f t="shared" si="0"/>
        <v>0</v>
      </c>
      <c r="I38" s="75" t="str">
        <f t="shared" si="1"/>
        <v>A</v>
      </c>
      <c r="J38" s="95" t="s">
        <v>292</v>
      </c>
    </row>
    <row r="39" spans="1:10" ht="36">
      <c r="A39" s="86">
        <f ca="1" t="shared" si="2"/>
        <v>23</v>
      </c>
      <c r="B39" s="87" t="s">
        <v>313</v>
      </c>
      <c r="C39" s="47"/>
      <c r="D39" s="92" t="s">
        <v>730</v>
      </c>
      <c r="E39" s="93" t="s">
        <v>722</v>
      </c>
      <c r="F39" s="92">
        <v>5.75</v>
      </c>
      <c r="G39" s="83"/>
      <c r="H39" s="70">
        <f t="shared" si="0"/>
        <v>0</v>
      </c>
      <c r="I39" s="75" t="str">
        <f t="shared" si="1"/>
        <v>A</v>
      </c>
      <c r="J39" s="95" t="s">
        <v>292</v>
      </c>
    </row>
    <row r="40" spans="1:10" ht="60">
      <c r="A40" s="86">
        <f ca="1" t="shared" si="2"/>
        <v>24</v>
      </c>
      <c r="B40" s="87" t="s">
        <v>314</v>
      </c>
      <c r="C40" s="47"/>
      <c r="D40" s="92" t="s">
        <v>731</v>
      </c>
      <c r="E40" s="93" t="s">
        <v>720</v>
      </c>
      <c r="F40" s="90">
        <v>0.9</v>
      </c>
      <c r="G40" s="83"/>
      <c r="H40" s="70">
        <f t="shared" si="0"/>
        <v>0</v>
      </c>
      <c r="I40" s="75" t="str">
        <f t="shared" si="1"/>
        <v>A</v>
      </c>
      <c r="J40" s="95" t="s">
        <v>292</v>
      </c>
    </row>
    <row r="41" spans="1:10" ht="60">
      <c r="A41" s="86">
        <f ca="1" t="shared" si="2"/>
        <v>25</v>
      </c>
      <c r="B41" s="87" t="s">
        <v>315</v>
      </c>
      <c r="C41" s="47"/>
      <c r="D41" s="92" t="s">
        <v>732</v>
      </c>
      <c r="E41" s="93" t="s">
        <v>720</v>
      </c>
      <c r="F41" s="92">
        <v>0.56</v>
      </c>
      <c r="G41" s="83"/>
      <c r="H41" s="70">
        <f t="shared" si="0"/>
        <v>0</v>
      </c>
      <c r="I41" s="75" t="str">
        <f t="shared" si="1"/>
        <v>A</v>
      </c>
      <c r="J41" s="95" t="s">
        <v>1130</v>
      </c>
    </row>
    <row r="42" spans="1:10" ht="60">
      <c r="A42" s="86">
        <f ca="1" t="shared" si="2"/>
        <v>26</v>
      </c>
      <c r="B42" s="87" t="s">
        <v>316</v>
      </c>
      <c r="C42" s="47"/>
      <c r="D42" s="92" t="s">
        <v>733</v>
      </c>
      <c r="E42" s="93" t="s">
        <v>720</v>
      </c>
      <c r="F42" s="92">
        <v>6.48</v>
      </c>
      <c r="G42" s="83"/>
      <c r="H42" s="70">
        <f t="shared" si="0"/>
        <v>0</v>
      </c>
      <c r="I42" s="75" t="str">
        <f t="shared" si="1"/>
        <v>A</v>
      </c>
      <c r="J42" s="96" t="s">
        <v>292</v>
      </c>
    </row>
    <row r="43" spans="1:10" ht="60">
      <c r="A43" s="86">
        <f ca="1" t="shared" si="2"/>
        <v>27</v>
      </c>
      <c r="B43" s="87" t="s">
        <v>317</v>
      </c>
      <c r="C43" s="47"/>
      <c r="D43" s="92" t="s">
        <v>734</v>
      </c>
      <c r="E43" s="93" t="s">
        <v>720</v>
      </c>
      <c r="F43" s="92">
        <v>9.42</v>
      </c>
      <c r="G43" s="83"/>
      <c r="H43" s="70">
        <f t="shared" si="0"/>
        <v>0</v>
      </c>
      <c r="I43" s="75" t="str">
        <f t="shared" si="1"/>
        <v>A</v>
      </c>
      <c r="J43" s="95" t="s">
        <v>292</v>
      </c>
    </row>
    <row r="44" spans="1:10" ht="48">
      <c r="A44" s="86">
        <f ca="1" t="shared" si="2"/>
        <v>28</v>
      </c>
      <c r="B44" s="87" t="s">
        <v>318</v>
      </c>
      <c r="C44" s="47"/>
      <c r="D44" s="92" t="s">
        <v>735</v>
      </c>
      <c r="E44" s="93" t="s">
        <v>720</v>
      </c>
      <c r="F44" s="92">
        <v>19.56</v>
      </c>
      <c r="G44" s="83"/>
      <c r="H44" s="70">
        <f t="shared" si="0"/>
        <v>0</v>
      </c>
      <c r="I44" s="75" t="str">
        <f t="shared" si="1"/>
        <v>A</v>
      </c>
      <c r="J44" s="95" t="s">
        <v>292</v>
      </c>
    </row>
    <row r="45" spans="1:10" ht="48">
      <c r="A45" s="86">
        <f ca="1" t="shared" si="2"/>
        <v>29</v>
      </c>
      <c r="B45" s="87" t="s">
        <v>319</v>
      </c>
      <c r="C45" s="47"/>
      <c r="D45" s="92" t="s">
        <v>736</v>
      </c>
      <c r="E45" s="93" t="s">
        <v>720</v>
      </c>
      <c r="F45" s="92">
        <v>19.56</v>
      </c>
      <c r="G45" s="83"/>
      <c r="H45" s="70">
        <f t="shared" si="0"/>
        <v>0</v>
      </c>
      <c r="I45" s="75" t="str">
        <f t="shared" si="1"/>
        <v>A</v>
      </c>
      <c r="J45" s="95" t="s">
        <v>292</v>
      </c>
    </row>
    <row r="46" spans="1:10" ht="48">
      <c r="A46" s="86">
        <f ca="1" t="shared" si="2"/>
        <v>30</v>
      </c>
      <c r="B46" s="87" t="s">
        <v>320</v>
      </c>
      <c r="C46" s="47"/>
      <c r="D46" s="92" t="s">
        <v>737</v>
      </c>
      <c r="E46" s="93" t="s">
        <v>738</v>
      </c>
      <c r="F46" s="94">
        <v>1846.65</v>
      </c>
      <c r="G46" s="83"/>
      <c r="H46" s="70">
        <f t="shared" si="0"/>
        <v>0</v>
      </c>
      <c r="I46" s="75" t="str">
        <f t="shared" si="1"/>
        <v>A</v>
      </c>
      <c r="J46" s="95" t="s">
        <v>292</v>
      </c>
    </row>
    <row r="47" spans="1:10" ht="48">
      <c r="A47" s="86">
        <f ca="1" t="shared" si="2"/>
        <v>31</v>
      </c>
      <c r="B47" s="87" t="s">
        <v>321</v>
      </c>
      <c r="C47" s="47"/>
      <c r="D47" s="92" t="s">
        <v>739</v>
      </c>
      <c r="E47" s="93" t="s">
        <v>740</v>
      </c>
      <c r="F47" s="94">
        <v>2960</v>
      </c>
      <c r="G47" s="83"/>
      <c r="H47" s="70">
        <f t="shared" si="0"/>
        <v>0</v>
      </c>
      <c r="I47" s="75" t="str">
        <f t="shared" si="1"/>
        <v>A</v>
      </c>
      <c r="J47" s="95" t="s">
        <v>292</v>
      </c>
    </row>
    <row r="48" spans="1:10" ht="48">
      <c r="A48" s="86">
        <f ca="1" t="shared" si="2"/>
        <v>32</v>
      </c>
      <c r="B48" s="87" t="s">
        <v>322</v>
      </c>
      <c r="C48" s="47"/>
      <c r="D48" s="92" t="s">
        <v>741</v>
      </c>
      <c r="E48" s="93" t="s">
        <v>722</v>
      </c>
      <c r="F48" s="90">
        <v>590</v>
      </c>
      <c r="G48" s="83"/>
      <c r="H48" s="70">
        <f t="shared" si="0"/>
        <v>0</v>
      </c>
      <c r="I48" s="75" t="str">
        <f t="shared" si="1"/>
        <v>A</v>
      </c>
      <c r="J48" s="95" t="s">
        <v>292</v>
      </c>
    </row>
    <row r="49" spans="1:10" ht="48">
      <c r="A49" s="86">
        <f ca="1" t="shared" si="2"/>
        <v>33</v>
      </c>
      <c r="B49" s="87" t="s">
        <v>323</v>
      </c>
      <c r="C49" s="47"/>
      <c r="D49" s="92" t="s">
        <v>742</v>
      </c>
      <c r="E49" s="93" t="s">
        <v>743</v>
      </c>
      <c r="F49" s="94">
        <v>2950</v>
      </c>
      <c r="G49" s="83"/>
      <c r="H49" s="70">
        <f t="shared" si="0"/>
        <v>0</v>
      </c>
      <c r="I49" s="75" t="str">
        <f t="shared" si="1"/>
        <v>A</v>
      </c>
      <c r="J49" s="95" t="s">
        <v>292</v>
      </c>
    </row>
    <row r="50" spans="1:10" ht="48">
      <c r="A50" s="86">
        <f ca="1" t="shared" si="2"/>
        <v>34</v>
      </c>
      <c r="B50" s="87" t="s">
        <v>324</v>
      </c>
      <c r="C50" s="47"/>
      <c r="D50" s="92" t="s">
        <v>744</v>
      </c>
      <c r="E50" s="93" t="s">
        <v>722</v>
      </c>
      <c r="F50" s="92">
        <v>73.22</v>
      </c>
      <c r="G50" s="83"/>
      <c r="H50" s="70">
        <f t="shared" si="0"/>
        <v>0</v>
      </c>
      <c r="I50" s="75" t="str">
        <f t="shared" si="1"/>
        <v>A</v>
      </c>
      <c r="J50" s="95" t="s">
        <v>292</v>
      </c>
    </row>
    <row r="51" spans="1:10" ht="48">
      <c r="A51" s="86">
        <f ca="1" t="shared" si="2"/>
        <v>35</v>
      </c>
      <c r="B51" s="87" t="s">
        <v>324</v>
      </c>
      <c r="C51" s="47"/>
      <c r="D51" s="92" t="s">
        <v>744</v>
      </c>
      <c r="E51" s="93" t="s">
        <v>722</v>
      </c>
      <c r="F51" s="92">
        <v>16.64</v>
      </c>
      <c r="G51" s="83"/>
      <c r="H51" s="70">
        <f>+IF(AND(F51="",G51=""),"",ROUND(F51*G51,2))</f>
        <v>0</v>
      </c>
      <c r="I51" s="75" t="str">
        <f>IF(E51&lt;&gt;"","A","")</f>
        <v>A</v>
      </c>
      <c r="J51" s="95" t="s">
        <v>1131</v>
      </c>
    </row>
    <row r="52" spans="1:10" ht="48">
      <c r="A52" s="86">
        <f ca="1" t="shared" si="2"/>
        <v>36</v>
      </c>
      <c r="B52" s="87" t="s">
        <v>325</v>
      </c>
      <c r="C52" s="47"/>
      <c r="D52" s="92" t="s">
        <v>745</v>
      </c>
      <c r="E52" s="93" t="s">
        <v>746</v>
      </c>
      <c r="F52" s="90">
        <v>2</v>
      </c>
      <c r="G52" s="83"/>
      <c r="H52" s="70">
        <f t="shared" si="0"/>
        <v>0</v>
      </c>
      <c r="I52" s="75" t="str">
        <f t="shared" si="1"/>
        <v>A</v>
      </c>
      <c r="J52" s="95" t="s">
        <v>292</v>
      </c>
    </row>
    <row r="53" spans="1:10" ht="48">
      <c r="A53" s="86">
        <f ca="1" t="shared" si="2"/>
        <v>37</v>
      </c>
      <c r="B53" s="87" t="s">
        <v>326</v>
      </c>
      <c r="C53" s="47"/>
      <c r="D53" s="92" t="s">
        <v>747</v>
      </c>
      <c r="E53" s="93" t="s">
        <v>746</v>
      </c>
      <c r="F53" s="90">
        <v>100</v>
      </c>
      <c r="G53" s="83"/>
      <c r="H53" s="70">
        <f t="shared" si="0"/>
        <v>0</v>
      </c>
      <c r="I53" s="75" t="str">
        <f t="shared" si="1"/>
        <v>A</v>
      </c>
      <c r="J53" s="95" t="s">
        <v>292</v>
      </c>
    </row>
    <row r="54" spans="1:10" ht="48">
      <c r="A54" s="86">
        <f ca="1" t="shared" si="2"/>
        <v>38</v>
      </c>
      <c r="B54" s="87" t="s">
        <v>327</v>
      </c>
      <c r="C54" s="47"/>
      <c r="D54" s="92" t="s">
        <v>748</v>
      </c>
      <c r="E54" s="93" t="s">
        <v>746</v>
      </c>
      <c r="F54" s="94">
        <v>214.9</v>
      </c>
      <c r="G54" s="83"/>
      <c r="H54" s="70">
        <f t="shared" si="0"/>
        <v>0</v>
      </c>
      <c r="I54" s="75" t="str">
        <f t="shared" si="1"/>
        <v>A</v>
      </c>
      <c r="J54" s="95" t="s">
        <v>292</v>
      </c>
    </row>
    <row r="55" spans="1:10" ht="48">
      <c r="A55" s="86">
        <f ca="1" t="shared" si="2"/>
        <v>39</v>
      </c>
      <c r="B55" s="87" t="s">
        <v>327</v>
      </c>
      <c r="C55" s="47"/>
      <c r="D55" s="92" t="s">
        <v>748</v>
      </c>
      <c r="E55" s="93" t="s">
        <v>746</v>
      </c>
      <c r="F55" s="94">
        <v>788</v>
      </c>
      <c r="G55" s="83"/>
      <c r="H55" s="70">
        <f>+IF(AND(F55="",G55=""),"",ROUND(F55*G55,2))</f>
        <v>0</v>
      </c>
      <c r="I55" s="75" t="str">
        <f>IF(E55&lt;&gt;"","A","")</f>
        <v>A</v>
      </c>
      <c r="J55" s="95" t="s">
        <v>1130</v>
      </c>
    </row>
    <row r="56" spans="1:10" ht="48">
      <c r="A56" s="86">
        <f ca="1" t="shared" si="2"/>
        <v>40</v>
      </c>
      <c r="B56" s="87" t="s">
        <v>328</v>
      </c>
      <c r="C56" s="47"/>
      <c r="D56" s="92" t="s">
        <v>749</v>
      </c>
      <c r="E56" s="93" t="s">
        <v>740</v>
      </c>
      <c r="F56" s="90">
        <v>60</v>
      </c>
      <c r="G56" s="83"/>
      <c r="H56" s="70">
        <f t="shared" si="0"/>
        <v>0</v>
      </c>
      <c r="I56" s="75" t="str">
        <f t="shared" si="1"/>
        <v>A</v>
      </c>
      <c r="J56" s="95" t="s">
        <v>292</v>
      </c>
    </row>
    <row r="57" spans="1:10" ht="48">
      <c r="A57" s="86">
        <f ca="1" t="shared" si="2"/>
        <v>41</v>
      </c>
      <c r="B57" s="87" t="s">
        <v>328</v>
      </c>
      <c r="C57" s="47"/>
      <c r="D57" s="92" t="s">
        <v>749</v>
      </c>
      <c r="E57" s="93" t="s">
        <v>740</v>
      </c>
      <c r="F57" s="90">
        <v>740</v>
      </c>
      <c r="G57" s="83"/>
      <c r="H57" s="70">
        <f>+IF(AND(F57="",G57=""),"",ROUND(F57*G57,2))</f>
        <v>0</v>
      </c>
      <c r="I57" s="75" t="str">
        <f>IF(E57&lt;&gt;"","A","")</f>
        <v>A</v>
      </c>
      <c r="J57" s="95" t="s">
        <v>1130</v>
      </c>
    </row>
    <row r="58" spans="1:10" ht="48">
      <c r="A58" s="86">
        <f ca="1" t="shared" si="2"/>
        <v>42</v>
      </c>
      <c r="B58" s="87" t="s">
        <v>329</v>
      </c>
      <c r="C58" s="47"/>
      <c r="D58" s="92" t="s">
        <v>750</v>
      </c>
      <c r="E58" s="93" t="s">
        <v>740</v>
      </c>
      <c r="F58" s="90">
        <v>200</v>
      </c>
      <c r="G58" s="83"/>
      <c r="H58" s="70">
        <f t="shared" si="0"/>
        <v>0</v>
      </c>
      <c r="I58" s="75" t="str">
        <f aca="true" t="shared" si="3" ref="I58:I78">IF(E58&lt;&gt;"","A","")</f>
        <v>A</v>
      </c>
      <c r="J58" s="95" t="s">
        <v>1130</v>
      </c>
    </row>
    <row r="59" spans="1:10" ht="48">
      <c r="A59" s="86">
        <f ca="1" t="shared" si="2"/>
        <v>43</v>
      </c>
      <c r="B59" s="87" t="s">
        <v>330</v>
      </c>
      <c r="C59" s="47"/>
      <c r="D59" s="92" t="s">
        <v>751</v>
      </c>
      <c r="E59" s="93" t="s">
        <v>740</v>
      </c>
      <c r="F59" s="90">
        <v>405</v>
      </c>
      <c r="G59" s="83"/>
      <c r="H59" s="70">
        <f t="shared" si="0"/>
        <v>0</v>
      </c>
      <c r="I59" s="75" t="str">
        <f t="shared" si="3"/>
        <v>A</v>
      </c>
      <c r="J59" s="95" t="s">
        <v>1130</v>
      </c>
    </row>
    <row r="60" spans="1:10" ht="48">
      <c r="A60" s="86">
        <f ca="1" t="shared" si="2"/>
        <v>44</v>
      </c>
      <c r="B60" s="87" t="s">
        <v>331</v>
      </c>
      <c r="C60" s="47"/>
      <c r="D60" s="92" t="s">
        <v>752</v>
      </c>
      <c r="E60" s="93" t="s">
        <v>753</v>
      </c>
      <c r="F60" s="90">
        <v>2</v>
      </c>
      <c r="G60" s="83"/>
      <c r="H60" s="70">
        <f t="shared" si="0"/>
        <v>0</v>
      </c>
      <c r="I60" s="75" t="str">
        <f t="shared" si="3"/>
        <v>A</v>
      </c>
      <c r="J60" s="95" t="s">
        <v>292</v>
      </c>
    </row>
    <row r="61" spans="1:10" ht="48">
      <c r="A61" s="86">
        <f ca="1" t="shared" si="2"/>
        <v>45</v>
      </c>
      <c r="B61" s="87" t="s">
        <v>332</v>
      </c>
      <c r="C61" s="47"/>
      <c r="D61" s="92" t="s">
        <v>754</v>
      </c>
      <c r="E61" s="93" t="s">
        <v>753</v>
      </c>
      <c r="F61" s="90">
        <v>1</v>
      </c>
      <c r="G61" s="83"/>
      <c r="H61" s="70">
        <f t="shared" si="0"/>
        <v>0</v>
      </c>
      <c r="I61" s="75" t="str">
        <f t="shared" si="3"/>
        <v>A</v>
      </c>
      <c r="J61" s="95" t="s">
        <v>292</v>
      </c>
    </row>
    <row r="62" spans="1:10" ht="48">
      <c r="A62" s="86">
        <f ca="1" t="shared" si="2"/>
        <v>46</v>
      </c>
      <c r="B62" s="87" t="s">
        <v>333</v>
      </c>
      <c r="C62" s="47"/>
      <c r="D62" s="92" t="s">
        <v>755</v>
      </c>
      <c r="E62" s="93" t="s">
        <v>753</v>
      </c>
      <c r="F62" s="90">
        <v>17</v>
      </c>
      <c r="G62" s="83"/>
      <c r="H62" s="70">
        <f t="shared" si="0"/>
        <v>0</v>
      </c>
      <c r="I62" s="75" t="str">
        <f t="shared" si="3"/>
        <v>A</v>
      </c>
      <c r="J62" s="95" t="s">
        <v>1130</v>
      </c>
    </row>
    <row r="63" spans="1:10" ht="48">
      <c r="A63" s="86">
        <f ca="1" t="shared" si="2"/>
        <v>47</v>
      </c>
      <c r="B63" s="87" t="s">
        <v>334</v>
      </c>
      <c r="C63" s="47"/>
      <c r="D63" s="92" t="s">
        <v>756</v>
      </c>
      <c r="E63" s="93" t="s">
        <v>746</v>
      </c>
      <c r="F63" s="90">
        <v>7.2</v>
      </c>
      <c r="G63" s="83"/>
      <c r="H63" s="70">
        <f t="shared" si="0"/>
        <v>0</v>
      </c>
      <c r="I63" s="75" t="str">
        <f t="shared" si="3"/>
        <v>A</v>
      </c>
      <c r="J63" s="95" t="s">
        <v>292</v>
      </c>
    </row>
    <row r="64" spans="1:10" ht="48">
      <c r="A64" s="86">
        <f ca="1" t="shared" si="2"/>
        <v>48</v>
      </c>
      <c r="B64" s="87" t="s">
        <v>334</v>
      </c>
      <c r="C64" s="47"/>
      <c r="D64" s="92" t="s">
        <v>756</v>
      </c>
      <c r="E64" s="93" t="s">
        <v>746</v>
      </c>
      <c r="F64" s="90">
        <v>2</v>
      </c>
      <c r="G64" s="83"/>
      <c r="H64" s="70">
        <f>+IF(AND(F64="",G64=""),"",ROUND(F64*G64,2))</f>
        <v>0</v>
      </c>
      <c r="I64" s="75" t="str">
        <f>IF(E64&lt;&gt;"","A","")</f>
        <v>A</v>
      </c>
      <c r="J64" s="95" t="s">
        <v>1131</v>
      </c>
    </row>
    <row r="65" spans="1:10" ht="53.25" customHeight="1">
      <c r="A65" s="86">
        <f ca="1" t="shared" si="2"/>
        <v>49</v>
      </c>
      <c r="B65" s="87" t="s">
        <v>335</v>
      </c>
      <c r="C65" s="47"/>
      <c r="D65" s="92" t="s">
        <v>757</v>
      </c>
      <c r="E65" s="93" t="s">
        <v>753</v>
      </c>
      <c r="F65" s="90">
        <v>1</v>
      </c>
      <c r="G65" s="83"/>
      <c r="H65" s="70">
        <f t="shared" si="0"/>
        <v>0</v>
      </c>
      <c r="I65" s="75" t="str">
        <f t="shared" si="3"/>
        <v>A</v>
      </c>
      <c r="J65" s="95" t="s">
        <v>292</v>
      </c>
    </row>
    <row r="66" spans="1:10" ht="48">
      <c r="A66" s="86">
        <f ca="1" t="shared" si="2"/>
        <v>50</v>
      </c>
      <c r="B66" s="87" t="s">
        <v>336</v>
      </c>
      <c r="C66" s="47"/>
      <c r="D66" s="92" t="s">
        <v>758</v>
      </c>
      <c r="E66" s="93" t="s">
        <v>753</v>
      </c>
      <c r="F66" s="90">
        <v>3</v>
      </c>
      <c r="G66" s="83"/>
      <c r="H66" s="70">
        <f t="shared" si="0"/>
        <v>0</v>
      </c>
      <c r="I66" s="75" t="str">
        <f t="shared" si="3"/>
        <v>A</v>
      </c>
      <c r="J66" s="95" t="s">
        <v>292</v>
      </c>
    </row>
    <row r="67" spans="1:10" ht="48">
      <c r="A67" s="86">
        <f ca="1" t="shared" si="2"/>
        <v>51</v>
      </c>
      <c r="B67" s="87" t="s">
        <v>336</v>
      </c>
      <c r="C67" s="47"/>
      <c r="D67" s="92" t="s">
        <v>758</v>
      </c>
      <c r="E67" s="93" t="s">
        <v>753</v>
      </c>
      <c r="F67" s="90">
        <v>1</v>
      </c>
      <c r="G67" s="83"/>
      <c r="H67" s="70">
        <f>+IF(AND(F67="",G67=""),"",ROUND(F67*G67,2))</f>
        <v>0</v>
      </c>
      <c r="I67" s="75" t="str">
        <f>IF(E67&lt;&gt;"","A","")</f>
        <v>A</v>
      </c>
      <c r="J67" s="95" t="s">
        <v>1131</v>
      </c>
    </row>
    <row r="68" spans="1:10" ht="60">
      <c r="A68" s="86">
        <f ca="1" t="shared" si="2"/>
        <v>52</v>
      </c>
      <c r="B68" s="87" t="s">
        <v>337</v>
      </c>
      <c r="C68" s="47"/>
      <c r="D68" s="92" t="s">
        <v>759</v>
      </c>
      <c r="E68" s="93" t="s">
        <v>746</v>
      </c>
      <c r="F68" s="92">
        <v>89.05</v>
      </c>
      <c r="G68" s="83"/>
      <c r="H68" s="70">
        <f t="shared" si="0"/>
        <v>0</v>
      </c>
      <c r="I68" s="75" t="str">
        <f t="shared" si="3"/>
        <v>A</v>
      </c>
      <c r="J68" s="95" t="s">
        <v>292</v>
      </c>
    </row>
    <row r="69" spans="1:10" ht="48">
      <c r="A69" s="86">
        <f ca="1" t="shared" si="2"/>
        <v>53</v>
      </c>
      <c r="B69" s="87" t="s">
        <v>338</v>
      </c>
      <c r="C69" s="47"/>
      <c r="D69" s="92" t="s">
        <v>760</v>
      </c>
      <c r="E69" s="93" t="s">
        <v>753</v>
      </c>
      <c r="F69" s="90">
        <v>23</v>
      </c>
      <c r="G69" s="83"/>
      <c r="H69" s="70">
        <f t="shared" si="0"/>
        <v>0</v>
      </c>
      <c r="I69" s="75" t="str">
        <f t="shared" si="3"/>
        <v>A</v>
      </c>
      <c r="J69" s="95" t="s">
        <v>1130</v>
      </c>
    </row>
    <row r="70" spans="1:10" ht="48">
      <c r="A70" s="86">
        <f ca="1" t="shared" si="2"/>
        <v>54</v>
      </c>
      <c r="B70" s="87" t="s">
        <v>339</v>
      </c>
      <c r="C70" s="47"/>
      <c r="D70" s="92" t="s">
        <v>761</v>
      </c>
      <c r="E70" s="93" t="s">
        <v>753</v>
      </c>
      <c r="F70" s="90">
        <v>13</v>
      </c>
      <c r="G70" s="83"/>
      <c r="H70" s="70">
        <f t="shared" si="0"/>
        <v>0</v>
      </c>
      <c r="I70" s="75" t="str">
        <f t="shared" si="3"/>
        <v>A</v>
      </c>
      <c r="J70" s="95" t="s">
        <v>1130</v>
      </c>
    </row>
    <row r="71" spans="1:10" ht="48">
      <c r="A71" s="86">
        <f ca="1" t="shared" si="2"/>
        <v>55</v>
      </c>
      <c r="B71" s="87" t="s">
        <v>340</v>
      </c>
      <c r="C71" s="47"/>
      <c r="D71" s="92" t="s">
        <v>762</v>
      </c>
      <c r="E71" s="93" t="s">
        <v>753</v>
      </c>
      <c r="F71" s="90">
        <v>17</v>
      </c>
      <c r="G71" s="83"/>
      <c r="H71" s="70">
        <f t="shared" si="0"/>
        <v>0</v>
      </c>
      <c r="I71" s="75" t="str">
        <f t="shared" si="3"/>
        <v>A</v>
      </c>
      <c r="J71" s="95" t="s">
        <v>1130</v>
      </c>
    </row>
    <row r="72" spans="1:10" ht="48">
      <c r="A72" s="86">
        <f ca="1" t="shared" si="2"/>
        <v>56</v>
      </c>
      <c r="B72" s="87" t="s">
        <v>341</v>
      </c>
      <c r="C72" s="47"/>
      <c r="D72" s="92" t="s">
        <v>763</v>
      </c>
      <c r="E72" s="93" t="s">
        <v>753</v>
      </c>
      <c r="F72" s="90">
        <v>6</v>
      </c>
      <c r="G72" s="83"/>
      <c r="H72" s="70">
        <f t="shared" si="0"/>
        <v>0</v>
      </c>
      <c r="I72" s="75" t="str">
        <f t="shared" si="3"/>
        <v>A</v>
      </c>
      <c r="J72" s="95" t="s">
        <v>1130</v>
      </c>
    </row>
    <row r="73" spans="1:10" ht="48">
      <c r="A73" s="86">
        <f ca="1" t="shared" si="2"/>
        <v>57</v>
      </c>
      <c r="B73" s="87" t="s">
        <v>342</v>
      </c>
      <c r="C73" s="47"/>
      <c r="D73" s="92" t="s">
        <v>764</v>
      </c>
      <c r="E73" s="93" t="s">
        <v>738</v>
      </c>
      <c r="F73" s="94">
        <v>5609.46</v>
      </c>
      <c r="G73" s="83"/>
      <c r="H73" s="70">
        <f t="shared" si="0"/>
        <v>0</v>
      </c>
      <c r="I73" s="75" t="str">
        <f t="shared" si="3"/>
        <v>A</v>
      </c>
      <c r="J73" s="95" t="s">
        <v>292</v>
      </c>
    </row>
    <row r="74" spans="1:10" ht="48">
      <c r="A74" s="86">
        <f ca="1" t="shared" si="2"/>
        <v>58</v>
      </c>
      <c r="B74" s="87" t="s">
        <v>343</v>
      </c>
      <c r="C74" s="47"/>
      <c r="D74" s="92" t="s">
        <v>765</v>
      </c>
      <c r="E74" s="93" t="s">
        <v>738</v>
      </c>
      <c r="F74" s="94">
        <v>125138.03</v>
      </c>
      <c r="G74" s="83"/>
      <c r="H74" s="70">
        <f t="shared" si="0"/>
        <v>0</v>
      </c>
      <c r="I74" s="75" t="str">
        <f t="shared" si="3"/>
        <v>A</v>
      </c>
      <c r="J74" s="95" t="s">
        <v>292</v>
      </c>
    </row>
    <row r="75" spans="1:10" ht="48">
      <c r="A75" s="86">
        <f ca="1" t="shared" si="2"/>
        <v>59</v>
      </c>
      <c r="B75" s="87" t="s">
        <v>343</v>
      </c>
      <c r="C75" s="47"/>
      <c r="D75" s="92" t="s">
        <v>765</v>
      </c>
      <c r="E75" s="93" t="s">
        <v>738</v>
      </c>
      <c r="F75" s="94">
        <v>305</v>
      </c>
      <c r="G75" s="83"/>
      <c r="H75" s="70">
        <f>+IF(AND(F75="",G75=""),"",ROUND(F75*G75,2))</f>
        <v>0</v>
      </c>
      <c r="I75" s="75" t="str">
        <f>IF(E75&lt;&gt;"","A","")</f>
        <v>A</v>
      </c>
      <c r="J75" s="95" t="s">
        <v>1130</v>
      </c>
    </row>
    <row r="76" spans="1:10" ht="48">
      <c r="A76" s="86">
        <f ca="1" t="shared" si="2"/>
        <v>60</v>
      </c>
      <c r="B76" s="87" t="s">
        <v>344</v>
      </c>
      <c r="C76" s="47"/>
      <c r="D76" s="92" t="s">
        <v>766</v>
      </c>
      <c r="E76" s="93" t="s">
        <v>738</v>
      </c>
      <c r="F76" s="94">
        <v>2466.36</v>
      </c>
      <c r="G76" s="83"/>
      <c r="H76" s="70">
        <f t="shared" si="0"/>
        <v>0</v>
      </c>
      <c r="I76" s="75" t="str">
        <f t="shared" si="3"/>
        <v>A</v>
      </c>
      <c r="J76" s="95" t="s">
        <v>292</v>
      </c>
    </row>
    <row r="77" spans="1:10" ht="48">
      <c r="A77" s="86">
        <f ca="1" t="shared" si="2"/>
        <v>61</v>
      </c>
      <c r="B77" s="87" t="s">
        <v>345</v>
      </c>
      <c r="C77" s="47"/>
      <c r="D77" s="92" t="s">
        <v>767</v>
      </c>
      <c r="E77" s="93" t="s">
        <v>722</v>
      </c>
      <c r="F77" s="90">
        <v>0.5</v>
      </c>
      <c r="G77" s="83"/>
      <c r="H77" s="70">
        <f t="shared" si="0"/>
        <v>0</v>
      </c>
      <c r="I77" s="75" t="str">
        <f t="shared" si="3"/>
        <v>A</v>
      </c>
      <c r="J77" s="95" t="s">
        <v>292</v>
      </c>
    </row>
    <row r="78" spans="1:10" ht="48">
      <c r="A78" s="86">
        <f ca="1" t="shared" si="2"/>
        <v>62</v>
      </c>
      <c r="B78" s="87" t="s">
        <v>346</v>
      </c>
      <c r="C78" s="47"/>
      <c r="D78" s="92" t="s">
        <v>768</v>
      </c>
      <c r="E78" s="93" t="s">
        <v>722</v>
      </c>
      <c r="F78" s="90">
        <v>107.5</v>
      </c>
      <c r="G78" s="83"/>
      <c r="H78" s="70">
        <f t="shared" si="0"/>
        <v>0</v>
      </c>
      <c r="I78" s="75" t="str">
        <f t="shared" si="3"/>
        <v>A</v>
      </c>
      <c r="J78" s="95" t="s">
        <v>1131</v>
      </c>
    </row>
    <row r="79" spans="1:10" ht="48">
      <c r="A79" s="86">
        <f ca="1" t="shared" si="2"/>
        <v>63</v>
      </c>
      <c r="B79" s="87" t="s">
        <v>347</v>
      </c>
      <c r="C79" s="47"/>
      <c r="D79" s="92" t="s">
        <v>769</v>
      </c>
      <c r="E79" s="93" t="s">
        <v>753</v>
      </c>
      <c r="F79" s="90">
        <v>6</v>
      </c>
      <c r="G79" s="83"/>
      <c r="H79" s="70">
        <f t="shared" si="0"/>
        <v>0</v>
      </c>
      <c r="I79" s="75" t="str">
        <f aca="true" t="shared" si="4" ref="I79:I142">IF(E79&lt;&gt;"","A","")</f>
        <v>A</v>
      </c>
      <c r="J79" s="95" t="s">
        <v>292</v>
      </c>
    </row>
    <row r="80" spans="1:10" ht="12.75">
      <c r="A80" s="86">
        <f ca="1" t="shared" si="2"/>
        <v>64</v>
      </c>
      <c r="B80" s="87" t="s">
        <v>348</v>
      </c>
      <c r="C80" s="47"/>
      <c r="D80" s="92" t="s">
        <v>770</v>
      </c>
      <c r="E80" s="93" t="s">
        <v>738</v>
      </c>
      <c r="F80" s="90">
        <v>305</v>
      </c>
      <c r="G80" s="83"/>
      <c r="H80" s="70">
        <f t="shared" si="0"/>
        <v>0</v>
      </c>
      <c r="I80" s="75" t="str">
        <f t="shared" si="4"/>
        <v>A</v>
      </c>
      <c r="J80" s="95" t="s">
        <v>1130</v>
      </c>
    </row>
    <row r="81" spans="1:10" ht="48">
      <c r="A81" s="86">
        <f ca="1" t="shared" si="2"/>
        <v>65</v>
      </c>
      <c r="B81" s="87" t="s">
        <v>349</v>
      </c>
      <c r="C81" s="47"/>
      <c r="D81" s="92" t="s">
        <v>771</v>
      </c>
      <c r="E81" s="93" t="s">
        <v>722</v>
      </c>
      <c r="F81" s="90">
        <v>593.1</v>
      </c>
      <c r="G81" s="83"/>
      <c r="H81" s="70">
        <f t="shared" si="0"/>
        <v>0</v>
      </c>
      <c r="I81" s="75" t="str">
        <f t="shared" si="4"/>
        <v>A</v>
      </c>
      <c r="J81" s="95" t="s">
        <v>292</v>
      </c>
    </row>
    <row r="82" spans="1:10" ht="48">
      <c r="A82" s="86">
        <f ca="1" t="shared" si="2"/>
        <v>66</v>
      </c>
      <c r="B82" s="87" t="s">
        <v>350</v>
      </c>
      <c r="C82" s="47"/>
      <c r="D82" s="92" t="s">
        <v>772</v>
      </c>
      <c r="E82" s="93" t="s">
        <v>753</v>
      </c>
      <c r="F82" s="90">
        <v>4</v>
      </c>
      <c r="G82" s="83"/>
      <c r="H82" s="70">
        <f t="shared" si="0"/>
        <v>0</v>
      </c>
      <c r="I82" s="75" t="str">
        <f t="shared" si="4"/>
        <v>A</v>
      </c>
      <c r="J82" s="95" t="s">
        <v>1130</v>
      </c>
    </row>
    <row r="83" spans="1:10" ht="48">
      <c r="A83" s="86">
        <f ca="1" t="shared" si="2"/>
        <v>67</v>
      </c>
      <c r="B83" s="87" t="s">
        <v>351</v>
      </c>
      <c r="C83" s="47"/>
      <c r="D83" s="92" t="s">
        <v>773</v>
      </c>
      <c r="E83" s="93" t="s">
        <v>753</v>
      </c>
      <c r="F83" s="90">
        <v>4</v>
      </c>
      <c r="G83" s="83"/>
      <c r="H83" s="70">
        <f t="shared" si="0"/>
        <v>0</v>
      </c>
      <c r="I83" s="75" t="str">
        <f t="shared" si="4"/>
        <v>A</v>
      </c>
      <c r="J83" s="95" t="s">
        <v>1130</v>
      </c>
    </row>
    <row r="84" spans="1:10" ht="48">
      <c r="A84" s="86">
        <f ca="1" t="shared" si="2"/>
        <v>68</v>
      </c>
      <c r="B84" s="87" t="s">
        <v>352</v>
      </c>
      <c r="C84" s="47"/>
      <c r="D84" s="92" t="s">
        <v>774</v>
      </c>
      <c r="E84" s="93" t="s">
        <v>753</v>
      </c>
      <c r="F84" s="90">
        <v>1</v>
      </c>
      <c r="G84" s="83"/>
      <c r="H84" s="70">
        <f t="shared" si="0"/>
        <v>0</v>
      </c>
      <c r="I84" s="75" t="str">
        <f t="shared" si="4"/>
        <v>A</v>
      </c>
      <c r="J84" s="95" t="s">
        <v>1130</v>
      </c>
    </row>
    <row r="85" spans="1:10" ht="48">
      <c r="A85" s="86">
        <f ca="1" t="shared" si="2"/>
        <v>69</v>
      </c>
      <c r="B85" s="87" t="s">
        <v>353</v>
      </c>
      <c r="C85" s="47"/>
      <c r="D85" s="92" t="s">
        <v>775</v>
      </c>
      <c r="E85" s="93" t="s">
        <v>753</v>
      </c>
      <c r="F85" s="90">
        <v>1</v>
      </c>
      <c r="G85" s="83"/>
      <c r="H85" s="70">
        <f t="shared" si="0"/>
        <v>0</v>
      </c>
      <c r="I85" s="75" t="str">
        <f t="shared" si="4"/>
        <v>A</v>
      </c>
      <c r="J85" s="95" t="s">
        <v>1130</v>
      </c>
    </row>
    <row r="86" spans="1:10" ht="48">
      <c r="A86" s="86">
        <f ca="1" t="shared" si="2"/>
        <v>70</v>
      </c>
      <c r="B86" s="87" t="s">
        <v>354</v>
      </c>
      <c r="C86" s="47"/>
      <c r="D86" s="92" t="s">
        <v>776</v>
      </c>
      <c r="E86" s="93" t="s">
        <v>753</v>
      </c>
      <c r="F86" s="90">
        <v>40</v>
      </c>
      <c r="G86" s="83"/>
      <c r="H86" s="70">
        <f t="shared" si="0"/>
        <v>0</v>
      </c>
      <c r="I86" s="75" t="str">
        <f t="shared" si="4"/>
        <v>A</v>
      </c>
      <c r="J86" s="95" t="s">
        <v>1130</v>
      </c>
    </row>
    <row r="87" spans="1:10" ht="48">
      <c r="A87" s="86">
        <f ca="1" t="shared" si="2"/>
        <v>71</v>
      </c>
      <c r="B87" s="87" t="s">
        <v>355</v>
      </c>
      <c r="C87" s="47"/>
      <c r="D87" s="92" t="s">
        <v>777</v>
      </c>
      <c r="E87" s="93" t="s">
        <v>753</v>
      </c>
      <c r="F87" s="90">
        <v>1</v>
      </c>
      <c r="G87" s="83"/>
      <c r="H87" s="70">
        <f t="shared" si="0"/>
        <v>0</v>
      </c>
      <c r="I87" s="75" t="str">
        <f t="shared" si="4"/>
        <v>A</v>
      </c>
      <c r="J87" s="95" t="s">
        <v>1130</v>
      </c>
    </row>
    <row r="88" spans="1:10" ht="48">
      <c r="A88" s="86">
        <f ca="1" t="shared" si="2"/>
        <v>72</v>
      </c>
      <c r="B88" s="87" t="s">
        <v>356</v>
      </c>
      <c r="C88" s="47"/>
      <c r="D88" s="92" t="s">
        <v>778</v>
      </c>
      <c r="E88" s="93" t="s">
        <v>753</v>
      </c>
      <c r="F88" s="90">
        <v>20</v>
      </c>
      <c r="G88" s="83"/>
      <c r="H88" s="70">
        <f t="shared" si="0"/>
        <v>0</v>
      </c>
      <c r="I88" s="75" t="str">
        <f t="shared" si="4"/>
        <v>A</v>
      </c>
      <c r="J88" s="95" t="s">
        <v>1130</v>
      </c>
    </row>
    <row r="89" spans="1:10" ht="24">
      <c r="A89" s="86">
        <f ca="1" t="shared" si="2"/>
        <v>73</v>
      </c>
      <c r="B89" s="87" t="s">
        <v>357</v>
      </c>
      <c r="C89" s="47"/>
      <c r="D89" s="92" t="s">
        <v>779</v>
      </c>
      <c r="E89" s="93" t="s">
        <v>753</v>
      </c>
      <c r="F89" s="90">
        <v>20</v>
      </c>
      <c r="G89" s="83"/>
      <c r="H89" s="70">
        <f t="shared" si="0"/>
        <v>0</v>
      </c>
      <c r="I89" s="75" t="str">
        <f t="shared" si="4"/>
        <v>A</v>
      </c>
      <c r="J89" s="95" t="s">
        <v>1130</v>
      </c>
    </row>
    <row r="90" spans="1:10" ht="48">
      <c r="A90" s="86">
        <f ca="1" t="shared" si="2"/>
        <v>74</v>
      </c>
      <c r="B90" s="87" t="s">
        <v>358</v>
      </c>
      <c r="C90" s="47"/>
      <c r="D90" s="92" t="s">
        <v>780</v>
      </c>
      <c r="E90" s="93" t="s">
        <v>753</v>
      </c>
      <c r="F90" s="90">
        <v>2</v>
      </c>
      <c r="G90" s="83"/>
      <c r="H90" s="70">
        <f aca="true" t="shared" si="5" ref="H90:H153">+IF(AND(F90="",G90=""),"",ROUND(F90*G90,2))</f>
        <v>0</v>
      </c>
      <c r="I90" s="75" t="str">
        <f t="shared" si="4"/>
        <v>A</v>
      </c>
      <c r="J90" s="95" t="s">
        <v>1130</v>
      </c>
    </row>
    <row r="91" spans="1:10" ht="48">
      <c r="A91" s="86">
        <f ca="1" t="shared" si="2"/>
        <v>75</v>
      </c>
      <c r="B91" s="87" t="s">
        <v>359</v>
      </c>
      <c r="C91" s="47"/>
      <c r="D91" s="92" t="s">
        <v>781</v>
      </c>
      <c r="E91" s="93" t="s">
        <v>753</v>
      </c>
      <c r="F91" s="90">
        <v>25</v>
      </c>
      <c r="G91" s="83"/>
      <c r="H91" s="70">
        <f t="shared" si="5"/>
        <v>0</v>
      </c>
      <c r="I91" s="75" t="str">
        <f t="shared" si="4"/>
        <v>A</v>
      </c>
      <c r="J91" s="95" t="s">
        <v>1130</v>
      </c>
    </row>
    <row r="92" spans="1:10" ht="48">
      <c r="A92" s="86">
        <f ca="1" t="shared" si="2"/>
        <v>76</v>
      </c>
      <c r="B92" s="87" t="s">
        <v>360</v>
      </c>
      <c r="C92" s="47"/>
      <c r="D92" s="92" t="s">
        <v>782</v>
      </c>
      <c r="E92" s="93" t="s">
        <v>783</v>
      </c>
      <c r="F92" s="90">
        <v>1</v>
      </c>
      <c r="G92" s="83"/>
      <c r="H92" s="70">
        <f t="shared" si="5"/>
        <v>0</v>
      </c>
      <c r="I92" s="75" t="str">
        <f t="shared" si="4"/>
        <v>A</v>
      </c>
      <c r="J92" s="95" t="s">
        <v>1130</v>
      </c>
    </row>
    <row r="93" spans="1:10" ht="48">
      <c r="A93" s="86">
        <f ca="1" t="shared" si="2"/>
        <v>77</v>
      </c>
      <c r="B93" s="87" t="s">
        <v>361</v>
      </c>
      <c r="C93" s="47"/>
      <c r="D93" s="92" t="s">
        <v>784</v>
      </c>
      <c r="E93" s="93" t="s">
        <v>753</v>
      </c>
      <c r="F93" s="90">
        <v>2</v>
      </c>
      <c r="G93" s="83"/>
      <c r="H93" s="70">
        <f t="shared" si="5"/>
        <v>0</v>
      </c>
      <c r="I93" s="75" t="str">
        <f t="shared" si="4"/>
        <v>A</v>
      </c>
      <c r="J93" s="95" t="s">
        <v>1130</v>
      </c>
    </row>
    <row r="94" spans="1:10" ht="60">
      <c r="A94" s="86">
        <f ca="1" t="shared" si="2"/>
        <v>78</v>
      </c>
      <c r="B94" s="87" t="s">
        <v>362</v>
      </c>
      <c r="C94" s="47"/>
      <c r="D94" s="92" t="s">
        <v>785</v>
      </c>
      <c r="E94" s="93" t="s">
        <v>753</v>
      </c>
      <c r="F94" s="90">
        <v>3</v>
      </c>
      <c r="G94" s="83"/>
      <c r="H94" s="70">
        <f t="shared" si="5"/>
        <v>0</v>
      </c>
      <c r="I94" s="75" t="str">
        <f t="shared" si="4"/>
        <v>A</v>
      </c>
      <c r="J94" s="95" t="s">
        <v>1130</v>
      </c>
    </row>
    <row r="95" spans="1:10" ht="48">
      <c r="A95" s="86">
        <f ca="1" t="shared" si="2"/>
        <v>79</v>
      </c>
      <c r="B95" s="87" t="s">
        <v>363</v>
      </c>
      <c r="C95" s="47"/>
      <c r="D95" s="92" t="s">
        <v>786</v>
      </c>
      <c r="E95" s="93" t="s">
        <v>753</v>
      </c>
      <c r="F95" s="90">
        <v>20</v>
      </c>
      <c r="G95" s="83"/>
      <c r="H95" s="70">
        <f t="shared" si="5"/>
        <v>0</v>
      </c>
      <c r="I95" s="75" t="str">
        <f t="shared" si="4"/>
        <v>A</v>
      </c>
      <c r="J95" s="95" t="s">
        <v>1130</v>
      </c>
    </row>
    <row r="96" spans="1:10" ht="48">
      <c r="A96" s="86">
        <f ca="1" t="shared" si="2"/>
        <v>80</v>
      </c>
      <c r="B96" s="87" t="s">
        <v>364</v>
      </c>
      <c r="C96" s="47"/>
      <c r="D96" s="92" t="s">
        <v>787</v>
      </c>
      <c r="E96" s="93" t="s">
        <v>753</v>
      </c>
      <c r="F96" s="90">
        <v>21</v>
      </c>
      <c r="G96" s="83"/>
      <c r="H96" s="70">
        <f t="shared" si="5"/>
        <v>0</v>
      </c>
      <c r="I96" s="75" t="str">
        <f t="shared" si="4"/>
        <v>A</v>
      </c>
      <c r="J96" s="95" t="s">
        <v>1130</v>
      </c>
    </row>
    <row r="97" spans="1:10" ht="48">
      <c r="A97" s="86">
        <f ca="1" t="shared" si="2"/>
        <v>81</v>
      </c>
      <c r="B97" s="87" t="s">
        <v>365</v>
      </c>
      <c r="C97" s="47"/>
      <c r="D97" s="92" t="s">
        <v>788</v>
      </c>
      <c r="E97" s="93" t="s">
        <v>746</v>
      </c>
      <c r="F97" s="90">
        <v>250</v>
      </c>
      <c r="G97" s="83"/>
      <c r="H97" s="70">
        <f t="shared" si="5"/>
        <v>0</v>
      </c>
      <c r="I97" s="75" t="str">
        <f t="shared" si="4"/>
        <v>A</v>
      </c>
      <c r="J97" s="95" t="s">
        <v>1130</v>
      </c>
    </row>
    <row r="98" spans="1:10" ht="48">
      <c r="A98" s="86">
        <f ca="1" t="shared" si="2"/>
        <v>82</v>
      </c>
      <c r="B98" s="87" t="s">
        <v>366</v>
      </c>
      <c r="C98" s="47"/>
      <c r="D98" s="92" t="s">
        <v>789</v>
      </c>
      <c r="E98" s="93" t="s">
        <v>746</v>
      </c>
      <c r="F98" s="90">
        <v>168</v>
      </c>
      <c r="G98" s="83"/>
      <c r="H98" s="70">
        <f t="shared" si="5"/>
        <v>0</v>
      </c>
      <c r="I98" s="75" t="str">
        <f t="shared" si="4"/>
        <v>A</v>
      </c>
      <c r="J98" s="95" t="s">
        <v>1130</v>
      </c>
    </row>
    <row r="99" spans="1:10" ht="48">
      <c r="A99" s="86">
        <f ca="1" t="shared" si="2"/>
        <v>83</v>
      </c>
      <c r="B99" s="87" t="s">
        <v>367</v>
      </c>
      <c r="C99" s="47"/>
      <c r="D99" s="92" t="s">
        <v>790</v>
      </c>
      <c r="E99" s="93" t="s">
        <v>746</v>
      </c>
      <c r="F99" s="90">
        <v>116</v>
      </c>
      <c r="G99" s="83"/>
      <c r="H99" s="70">
        <f t="shared" si="5"/>
        <v>0</v>
      </c>
      <c r="I99" s="75" t="str">
        <f t="shared" si="4"/>
        <v>A</v>
      </c>
      <c r="J99" s="95" t="s">
        <v>1130</v>
      </c>
    </row>
    <row r="100" spans="1:10" ht="48">
      <c r="A100" s="86">
        <f ca="1" t="shared" si="2"/>
        <v>84</v>
      </c>
      <c r="B100" s="87" t="s">
        <v>368</v>
      </c>
      <c r="C100" s="47"/>
      <c r="D100" s="92" t="s">
        <v>791</v>
      </c>
      <c r="E100" s="93" t="s">
        <v>746</v>
      </c>
      <c r="F100" s="90">
        <v>84</v>
      </c>
      <c r="G100" s="83"/>
      <c r="H100" s="70">
        <f t="shared" si="5"/>
        <v>0</v>
      </c>
      <c r="I100" s="75" t="str">
        <f t="shared" si="4"/>
        <v>A</v>
      </c>
      <c r="J100" s="95" t="s">
        <v>1130</v>
      </c>
    </row>
    <row r="101" spans="1:10" ht="48">
      <c r="A101" s="86">
        <f ca="1" t="shared" si="2"/>
        <v>85</v>
      </c>
      <c r="B101" s="87" t="s">
        <v>369</v>
      </c>
      <c r="C101" s="47"/>
      <c r="D101" s="92" t="s">
        <v>792</v>
      </c>
      <c r="E101" s="93" t="s">
        <v>746</v>
      </c>
      <c r="F101" s="90">
        <v>34</v>
      </c>
      <c r="G101" s="83"/>
      <c r="H101" s="70">
        <f t="shared" si="5"/>
        <v>0</v>
      </c>
      <c r="I101" s="75" t="str">
        <f t="shared" si="4"/>
        <v>A</v>
      </c>
      <c r="J101" s="95" t="s">
        <v>1130</v>
      </c>
    </row>
    <row r="102" spans="1:10" ht="48">
      <c r="A102" s="86">
        <f ca="1" t="shared" si="2"/>
        <v>86</v>
      </c>
      <c r="B102" s="87" t="s">
        <v>370</v>
      </c>
      <c r="C102" s="47"/>
      <c r="D102" s="92" t="s">
        <v>793</v>
      </c>
      <c r="E102" s="93" t="s">
        <v>746</v>
      </c>
      <c r="F102" s="90">
        <v>250</v>
      </c>
      <c r="G102" s="83"/>
      <c r="H102" s="70">
        <f t="shared" si="5"/>
        <v>0</v>
      </c>
      <c r="I102" s="75" t="str">
        <f t="shared" si="4"/>
        <v>A</v>
      </c>
      <c r="J102" s="95" t="s">
        <v>1130</v>
      </c>
    </row>
    <row r="103" spans="1:10" ht="48">
      <c r="A103" s="86">
        <f ca="1" t="shared" si="2"/>
        <v>87</v>
      </c>
      <c r="B103" s="87" t="s">
        <v>371</v>
      </c>
      <c r="C103" s="47"/>
      <c r="D103" s="92" t="s">
        <v>794</v>
      </c>
      <c r="E103" s="93" t="s">
        <v>746</v>
      </c>
      <c r="F103" s="90">
        <v>168</v>
      </c>
      <c r="G103" s="83"/>
      <c r="H103" s="70">
        <f t="shared" si="5"/>
        <v>0</v>
      </c>
      <c r="I103" s="75" t="str">
        <f t="shared" si="4"/>
        <v>A</v>
      </c>
      <c r="J103" s="95" t="s">
        <v>1130</v>
      </c>
    </row>
    <row r="104" spans="1:10" ht="48">
      <c r="A104" s="86">
        <f ca="1" t="shared" si="2"/>
        <v>88</v>
      </c>
      <c r="B104" s="87" t="s">
        <v>372</v>
      </c>
      <c r="C104" s="47"/>
      <c r="D104" s="92" t="s">
        <v>795</v>
      </c>
      <c r="E104" s="93" t="s">
        <v>746</v>
      </c>
      <c r="F104" s="90">
        <v>116</v>
      </c>
      <c r="G104" s="83"/>
      <c r="H104" s="70">
        <f t="shared" si="5"/>
        <v>0</v>
      </c>
      <c r="I104" s="75" t="str">
        <f t="shared" si="4"/>
        <v>A</v>
      </c>
      <c r="J104" s="95" t="s">
        <v>1130</v>
      </c>
    </row>
    <row r="105" spans="1:10" ht="48">
      <c r="A105" s="86">
        <f ca="1" t="shared" si="2"/>
        <v>89</v>
      </c>
      <c r="B105" s="87" t="s">
        <v>373</v>
      </c>
      <c r="C105" s="47"/>
      <c r="D105" s="92" t="s">
        <v>796</v>
      </c>
      <c r="E105" s="93" t="s">
        <v>746</v>
      </c>
      <c r="F105" s="90">
        <v>84</v>
      </c>
      <c r="G105" s="83"/>
      <c r="H105" s="70">
        <f t="shared" si="5"/>
        <v>0</v>
      </c>
      <c r="I105" s="75" t="str">
        <f t="shared" si="4"/>
        <v>A</v>
      </c>
      <c r="J105" s="95" t="s">
        <v>1130</v>
      </c>
    </row>
    <row r="106" spans="1:10" ht="48">
      <c r="A106" s="86">
        <f ca="1" t="shared" si="2"/>
        <v>90</v>
      </c>
      <c r="B106" s="87" t="s">
        <v>374</v>
      </c>
      <c r="C106" s="47"/>
      <c r="D106" s="92" t="s">
        <v>797</v>
      </c>
      <c r="E106" s="93" t="s">
        <v>746</v>
      </c>
      <c r="F106" s="90">
        <v>34</v>
      </c>
      <c r="G106" s="83"/>
      <c r="H106" s="70">
        <f t="shared" si="5"/>
        <v>0</v>
      </c>
      <c r="I106" s="75" t="str">
        <f t="shared" si="4"/>
        <v>A</v>
      </c>
      <c r="J106" s="95" t="s">
        <v>1130</v>
      </c>
    </row>
    <row r="107" spans="1:10" ht="48">
      <c r="A107" s="86">
        <f ca="1" t="shared" si="2"/>
        <v>91</v>
      </c>
      <c r="B107" s="87" t="s">
        <v>375</v>
      </c>
      <c r="C107" s="47"/>
      <c r="D107" s="92" t="s">
        <v>798</v>
      </c>
      <c r="E107" s="93" t="s">
        <v>746</v>
      </c>
      <c r="F107" s="90">
        <v>250</v>
      </c>
      <c r="G107" s="83"/>
      <c r="H107" s="70">
        <f t="shared" si="5"/>
        <v>0</v>
      </c>
      <c r="I107" s="75" t="str">
        <f t="shared" si="4"/>
        <v>A</v>
      </c>
      <c r="J107" s="95" t="s">
        <v>1130</v>
      </c>
    </row>
    <row r="108" spans="1:10" ht="48">
      <c r="A108" s="86">
        <f aca="true" ca="1" t="shared" si="6" ref="A108:A172">+IF(NOT(ISBLANK(INDIRECT("e"&amp;ROW()))),MAX(INDIRECT("a$16:A"&amp;ROW()-1))+1,"")</f>
        <v>92</v>
      </c>
      <c r="B108" s="87" t="s">
        <v>376</v>
      </c>
      <c r="C108" s="47"/>
      <c r="D108" s="92" t="s">
        <v>799</v>
      </c>
      <c r="E108" s="93" t="s">
        <v>746</v>
      </c>
      <c r="F108" s="90">
        <v>168</v>
      </c>
      <c r="G108" s="83"/>
      <c r="H108" s="70">
        <f t="shared" si="5"/>
        <v>0</v>
      </c>
      <c r="I108" s="75" t="str">
        <f t="shared" si="4"/>
        <v>A</v>
      </c>
      <c r="J108" s="95" t="s">
        <v>1130</v>
      </c>
    </row>
    <row r="109" spans="1:10" ht="48">
      <c r="A109" s="86">
        <f ca="1" t="shared" si="6"/>
        <v>93</v>
      </c>
      <c r="B109" s="87" t="s">
        <v>377</v>
      </c>
      <c r="C109" s="47"/>
      <c r="D109" s="92" t="s">
        <v>800</v>
      </c>
      <c r="E109" s="93" t="s">
        <v>746</v>
      </c>
      <c r="F109" s="90">
        <v>116</v>
      </c>
      <c r="G109" s="83"/>
      <c r="H109" s="70">
        <f t="shared" si="5"/>
        <v>0</v>
      </c>
      <c r="I109" s="75" t="str">
        <f t="shared" si="4"/>
        <v>A</v>
      </c>
      <c r="J109" s="95" t="s">
        <v>1130</v>
      </c>
    </row>
    <row r="110" spans="1:10" ht="48">
      <c r="A110" s="86">
        <f ca="1" t="shared" si="6"/>
        <v>94</v>
      </c>
      <c r="B110" s="87" t="s">
        <v>378</v>
      </c>
      <c r="C110" s="47"/>
      <c r="D110" s="92" t="s">
        <v>801</v>
      </c>
      <c r="E110" s="93" t="s">
        <v>746</v>
      </c>
      <c r="F110" s="90">
        <v>84</v>
      </c>
      <c r="G110" s="83"/>
      <c r="H110" s="70">
        <f t="shared" si="5"/>
        <v>0</v>
      </c>
      <c r="I110" s="75" t="str">
        <f t="shared" si="4"/>
        <v>A</v>
      </c>
      <c r="J110" s="95" t="s">
        <v>1130</v>
      </c>
    </row>
    <row r="111" spans="1:10" ht="48">
      <c r="A111" s="86">
        <f ca="1" t="shared" si="6"/>
        <v>95</v>
      </c>
      <c r="B111" s="87" t="s">
        <v>379</v>
      </c>
      <c r="C111" s="47"/>
      <c r="D111" s="92" t="s">
        <v>802</v>
      </c>
      <c r="E111" s="93" t="s">
        <v>746</v>
      </c>
      <c r="F111" s="90">
        <v>34</v>
      </c>
      <c r="G111" s="83"/>
      <c r="H111" s="70">
        <f t="shared" si="5"/>
        <v>0</v>
      </c>
      <c r="I111" s="75" t="str">
        <f t="shared" si="4"/>
        <v>A</v>
      </c>
      <c r="J111" s="95" t="s">
        <v>1130</v>
      </c>
    </row>
    <row r="112" spans="1:10" ht="48">
      <c r="A112" s="86">
        <f ca="1" t="shared" si="6"/>
        <v>96</v>
      </c>
      <c r="B112" s="87" t="s">
        <v>380</v>
      </c>
      <c r="C112" s="47"/>
      <c r="D112" s="92" t="s">
        <v>803</v>
      </c>
      <c r="E112" s="93" t="s">
        <v>753</v>
      </c>
      <c r="F112" s="90">
        <v>1</v>
      </c>
      <c r="G112" s="83"/>
      <c r="H112" s="70">
        <f t="shared" si="5"/>
        <v>0</v>
      </c>
      <c r="I112" s="75" t="str">
        <f t="shared" si="4"/>
        <v>A</v>
      </c>
      <c r="J112" s="95" t="s">
        <v>1130</v>
      </c>
    </row>
    <row r="113" spans="1:10" ht="48">
      <c r="A113" s="86">
        <f ca="1" t="shared" si="6"/>
        <v>97</v>
      </c>
      <c r="B113" s="87" t="s">
        <v>381</v>
      </c>
      <c r="C113" s="47"/>
      <c r="D113" s="92" t="s">
        <v>804</v>
      </c>
      <c r="E113" s="93" t="s">
        <v>753</v>
      </c>
      <c r="F113" s="90">
        <v>1</v>
      </c>
      <c r="G113" s="83"/>
      <c r="H113" s="70">
        <f t="shared" si="5"/>
        <v>0</v>
      </c>
      <c r="I113" s="75" t="str">
        <f t="shared" si="4"/>
        <v>A</v>
      </c>
      <c r="J113" s="95" t="s">
        <v>1130</v>
      </c>
    </row>
    <row r="114" spans="1:10" ht="48">
      <c r="A114" s="86">
        <f ca="1" t="shared" si="6"/>
        <v>98</v>
      </c>
      <c r="B114" s="87" t="s">
        <v>382</v>
      </c>
      <c r="C114" s="47"/>
      <c r="D114" s="92" t="s">
        <v>805</v>
      </c>
      <c r="E114" s="93" t="s">
        <v>753</v>
      </c>
      <c r="F114" s="90">
        <v>2</v>
      </c>
      <c r="G114" s="83"/>
      <c r="H114" s="70">
        <f t="shared" si="5"/>
        <v>0</v>
      </c>
      <c r="I114" s="75" t="str">
        <f t="shared" si="4"/>
        <v>A</v>
      </c>
      <c r="J114" s="95" t="s">
        <v>1130</v>
      </c>
    </row>
    <row r="115" spans="1:10" ht="48">
      <c r="A115" s="86">
        <f ca="1" t="shared" si="6"/>
        <v>99</v>
      </c>
      <c r="B115" s="87" t="s">
        <v>383</v>
      </c>
      <c r="C115" s="47"/>
      <c r="D115" s="92" t="s">
        <v>806</v>
      </c>
      <c r="E115" s="93" t="s">
        <v>753</v>
      </c>
      <c r="F115" s="90">
        <v>2</v>
      </c>
      <c r="G115" s="83"/>
      <c r="H115" s="70">
        <f t="shared" si="5"/>
        <v>0</v>
      </c>
      <c r="I115" s="75" t="str">
        <f t="shared" si="4"/>
        <v>A</v>
      </c>
      <c r="J115" s="95" t="s">
        <v>1130</v>
      </c>
    </row>
    <row r="116" spans="1:10" ht="48">
      <c r="A116" s="86">
        <f ca="1" t="shared" si="6"/>
        <v>100</v>
      </c>
      <c r="B116" s="87" t="s">
        <v>384</v>
      </c>
      <c r="C116" s="47"/>
      <c r="D116" s="92" t="s">
        <v>807</v>
      </c>
      <c r="E116" s="93" t="s">
        <v>746</v>
      </c>
      <c r="F116" s="90">
        <v>4</v>
      </c>
      <c r="G116" s="83"/>
      <c r="H116" s="70">
        <f t="shared" si="5"/>
        <v>0</v>
      </c>
      <c r="I116" s="75" t="str">
        <f t="shared" si="4"/>
        <v>A</v>
      </c>
      <c r="J116" s="95" t="s">
        <v>1130</v>
      </c>
    </row>
    <row r="117" spans="1:10" ht="48">
      <c r="A117" s="86">
        <f ca="1" t="shared" si="6"/>
        <v>101</v>
      </c>
      <c r="B117" s="87" t="s">
        <v>385</v>
      </c>
      <c r="C117" s="47"/>
      <c r="D117" s="92" t="s">
        <v>808</v>
      </c>
      <c r="E117" s="93" t="s">
        <v>746</v>
      </c>
      <c r="F117" s="90">
        <v>496.4</v>
      </c>
      <c r="G117" s="83"/>
      <c r="H117" s="70">
        <f t="shared" si="5"/>
        <v>0</v>
      </c>
      <c r="I117" s="75" t="str">
        <f t="shared" si="4"/>
        <v>A</v>
      </c>
      <c r="J117" s="95" t="s">
        <v>292</v>
      </c>
    </row>
    <row r="118" spans="1:10" ht="48">
      <c r="A118" s="86">
        <f ca="1" t="shared" si="6"/>
        <v>102</v>
      </c>
      <c r="B118" s="87" t="s">
        <v>386</v>
      </c>
      <c r="C118" s="47"/>
      <c r="D118" s="92" t="s">
        <v>809</v>
      </c>
      <c r="E118" s="93" t="s">
        <v>746</v>
      </c>
      <c r="F118" s="90">
        <v>45</v>
      </c>
      <c r="G118" s="83"/>
      <c r="H118" s="70">
        <f t="shared" si="5"/>
        <v>0</v>
      </c>
      <c r="I118" s="75" t="str">
        <f t="shared" si="4"/>
        <v>A</v>
      </c>
      <c r="J118" s="95" t="s">
        <v>1130</v>
      </c>
    </row>
    <row r="119" spans="1:10" ht="48">
      <c r="A119" s="86">
        <f ca="1" t="shared" si="6"/>
        <v>103</v>
      </c>
      <c r="B119" s="87" t="s">
        <v>387</v>
      </c>
      <c r="C119" s="47"/>
      <c r="D119" s="92" t="s">
        <v>810</v>
      </c>
      <c r="E119" s="93" t="s">
        <v>746</v>
      </c>
      <c r="F119" s="90">
        <v>475</v>
      </c>
      <c r="G119" s="83"/>
      <c r="H119" s="70">
        <f t="shared" si="5"/>
        <v>0</v>
      </c>
      <c r="I119" s="75" t="str">
        <f t="shared" si="4"/>
        <v>A</v>
      </c>
      <c r="J119" s="95" t="s">
        <v>1130</v>
      </c>
    </row>
    <row r="120" spans="1:10" ht="48">
      <c r="A120" s="86">
        <f ca="1" t="shared" si="6"/>
        <v>104</v>
      </c>
      <c r="B120" s="87" t="s">
        <v>388</v>
      </c>
      <c r="C120" s="47"/>
      <c r="D120" s="92" t="s">
        <v>811</v>
      </c>
      <c r="E120" s="93" t="s">
        <v>746</v>
      </c>
      <c r="F120" s="90">
        <v>15</v>
      </c>
      <c r="G120" s="83"/>
      <c r="H120" s="70">
        <f t="shared" si="5"/>
        <v>0</v>
      </c>
      <c r="I120" s="75" t="str">
        <f t="shared" si="4"/>
        <v>A</v>
      </c>
      <c r="J120" s="95" t="s">
        <v>1130</v>
      </c>
    </row>
    <row r="121" spans="1:10" ht="48">
      <c r="A121" s="86">
        <f ca="1" t="shared" si="6"/>
        <v>105</v>
      </c>
      <c r="B121" s="87" t="s">
        <v>389</v>
      </c>
      <c r="C121" s="47"/>
      <c r="D121" s="92" t="s">
        <v>812</v>
      </c>
      <c r="E121" s="93" t="s">
        <v>746</v>
      </c>
      <c r="F121" s="90">
        <v>150</v>
      </c>
      <c r="G121" s="83"/>
      <c r="H121" s="70">
        <f t="shared" si="5"/>
        <v>0</v>
      </c>
      <c r="I121" s="75" t="str">
        <f t="shared" si="4"/>
        <v>A</v>
      </c>
      <c r="J121" s="95" t="s">
        <v>1130</v>
      </c>
    </row>
    <row r="122" spans="1:10" ht="48">
      <c r="A122" s="86">
        <f ca="1" t="shared" si="6"/>
        <v>106</v>
      </c>
      <c r="B122" s="87" t="s">
        <v>390</v>
      </c>
      <c r="C122" s="47"/>
      <c r="D122" s="92" t="s">
        <v>813</v>
      </c>
      <c r="E122" s="93" t="s">
        <v>746</v>
      </c>
      <c r="F122" s="90">
        <v>45</v>
      </c>
      <c r="G122" s="83"/>
      <c r="H122" s="70">
        <f t="shared" si="5"/>
        <v>0</v>
      </c>
      <c r="I122" s="75" t="str">
        <f t="shared" si="4"/>
        <v>A</v>
      </c>
      <c r="J122" s="95" t="s">
        <v>1130</v>
      </c>
    </row>
    <row r="123" spans="1:10" ht="48">
      <c r="A123" s="86">
        <f ca="1" t="shared" si="6"/>
        <v>107</v>
      </c>
      <c r="B123" s="87" t="s">
        <v>391</v>
      </c>
      <c r="C123" s="47"/>
      <c r="D123" s="92" t="s">
        <v>814</v>
      </c>
      <c r="E123" s="93" t="s">
        <v>746</v>
      </c>
      <c r="F123" s="90">
        <v>73.9</v>
      </c>
      <c r="G123" s="83"/>
      <c r="H123" s="70">
        <f t="shared" si="5"/>
        <v>0</v>
      </c>
      <c r="I123" s="75" t="str">
        <f t="shared" si="4"/>
        <v>A</v>
      </c>
      <c r="J123" s="95" t="s">
        <v>292</v>
      </c>
    </row>
    <row r="124" spans="1:10" ht="48">
      <c r="A124" s="86">
        <f ca="1" t="shared" si="6"/>
        <v>108</v>
      </c>
      <c r="B124" s="87" t="s">
        <v>392</v>
      </c>
      <c r="C124" s="47"/>
      <c r="D124" s="92" t="s">
        <v>815</v>
      </c>
      <c r="E124" s="93" t="s">
        <v>746</v>
      </c>
      <c r="F124" s="90">
        <v>35</v>
      </c>
      <c r="G124" s="83"/>
      <c r="H124" s="70">
        <f t="shared" si="5"/>
        <v>0</v>
      </c>
      <c r="I124" s="75" t="str">
        <f t="shared" si="4"/>
        <v>A</v>
      </c>
      <c r="J124" s="95" t="s">
        <v>1130</v>
      </c>
    </row>
    <row r="125" spans="1:10" ht="48">
      <c r="A125" s="86">
        <f ca="1" t="shared" si="6"/>
        <v>109</v>
      </c>
      <c r="B125" s="87" t="s">
        <v>393</v>
      </c>
      <c r="C125" s="47"/>
      <c r="D125" s="92" t="s">
        <v>816</v>
      </c>
      <c r="E125" s="93" t="s">
        <v>746</v>
      </c>
      <c r="F125" s="90">
        <v>168</v>
      </c>
      <c r="G125" s="83"/>
      <c r="H125" s="70">
        <f t="shared" si="5"/>
        <v>0</v>
      </c>
      <c r="I125" s="75" t="str">
        <f t="shared" si="4"/>
        <v>A</v>
      </c>
      <c r="J125" s="95" t="s">
        <v>1130</v>
      </c>
    </row>
    <row r="126" spans="1:10" ht="48">
      <c r="A126" s="86">
        <f ca="1" t="shared" si="6"/>
        <v>110</v>
      </c>
      <c r="B126" s="87" t="s">
        <v>394</v>
      </c>
      <c r="C126" s="47"/>
      <c r="D126" s="92" t="s">
        <v>817</v>
      </c>
      <c r="E126" s="93" t="s">
        <v>746</v>
      </c>
      <c r="F126" s="90">
        <v>141</v>
      </c>
      <c r="G126" s="83"/>
      <c r="H126" s="70">
        <f t="shared" si="5"/>
        <v>0</v>
      </c>
      <c r="I126" s="75" t="str">
        <f t="shared" si="4"/>
        <v>A</v>
      </c>
      <c r="J126" s="95" t="s">
        <v>292</v>
      </c>
    </row>
    <row r="127" spans="1:10" ht="48">
      <c r="A127" s="86">
        <f ca="1" t="shared" si="6"/>
        <v>111</v>
      </c>
      <c r="B127" s="87" t="s">
        <v>395</v>
      </c>
      <c r="C127" s="47"/>
      <c r="D127" s="92" t="s">
        <v>818</v>
      </c>
      <c r="E127" s="93" t="s">
        <v>746</v>
      </c>
      <c r="F127" s="90">
        <v>45</v>
      </c>
      <c r="G127" s="83"/>
      <c r="H127" s="70">
        <f t="shared" si="5"/>
        <v>0</v>
      </c>
      <c r="I127" s="75" t="str">
        <f t="shared" si="4"/>
        <v>A</v>
      </c>
      <c r="J127" s="95" t="s">
        <v>1130</v>
      </c>
    </row>
    <row r="128" spans="1:10" ht="48">
      <c r="A128" s="86">
        <f ca="1" t="shared" si="6"/>
        <v>112</v>
      </c>
      <c r="B128" s="87" t="s">
        <v>396</v>
      </c>
      <c r="C128" s="47"/>
      <c r="D128" s="92" t="s">
        <v>819</v>
      </c>
      <c r="E128" s="93" t="s">
        <v>746</v>
      </c>
      <c r="F128" s="90">
        <v>20</v>
      </c>
      <c r="G128" s="83"/>
      <c r="H128" s="70">
        <f t="shared" si="5"/>
        <v>0</v>
      </c>
      <c r="I128" s="75" t="str">
        <f t="shared" si="4"/>
        <v>A</v>
      </c>
      <c r="J128" s="95" t="s">
        <v>1130</v>
      </c>
    </row>
    <row r="129" spans="1:10" ht="48">
      <c r="A129" s="86">
        <f ca="1" t="shared" si="6"/>
        <v>113</v>
      </c>
      <c r="B129" s="87" t="s">
        <v>397</v>
      </c>
      <c r="C129" s="47"/>
      <c r="D129" s="92" t="s">
        <v>820</v>
      </c>
      <c r="E129" s="93" t="s">
        <v>753</v>
      </c>
      <c r="F129" s="90">
        <v>6</v>
      </c>
      <c r="G129" s="83"/>
      <c r="H129" s="70">
        <f t="shared" si="5"/>
        <v>0</v>
      </c>
      <c r="I129" s="75" t="str">
        <f t="shared" si="4"/>
        <v>A</v>
      </c>
      <c r="J129" s="95" t="s">
        <v>1130</v>
      </c>
    </row>
    <row r="130" spans="1:10" ht="48">
      <c r="A130" s="86">
        <f ca="1" t="shared" si="6"/>
        <v>114</v>
      </c>
      <c r="B130" s="87" t="s">
        <v>398</v>
      </c>
      <c r="C130" s="47"/>
      <c r="D130" s="92" t="s">
        <v>821</v>
      </c>
      <c r="E130" s="93" t="s">
        <v>746</v>
      </c>
      <c r="F130" s="90">
        <v>190</v>
      </c>
      <c r="G130" s="83"/>
      <c r="H130" s="70">
        <f t="shared" si="5"/>
        <v>0</v>
      </c>
      <c r="I130" s="75" t="str">
        <f t="shared" si="4"/>
        <v>A</v>
      </c>
      <c r="J130" s="95" t="s">
        <v>1130</v>
      </c>
    </row>
    <row r="131" spans="1:10" ht="48">
      <c r="A131" s="86">
        <f ca="1" t="shared" si="6"/>
        <v>115</v>
      </c>
      <c r="B131" s="87" t="s">
        <v>399</v>
      </c>
      <c r="C131" s="47"/>
      <c r="D131" s="92" t="s">
        <v>822</v>
      </c>
      <c r="E131" s="93" t="s">
        <v>746</v>
      </c>
      <c r="F131" s="90">
        <v>320</v>
      </c>
      <c r="G131" s="83"/>
      <c r="H131" s="70">
        <f t="shared" si="5"/>
        <v>0</v>
      </c>
      <c r="I131" s="75" t="str">
        <f t="shared" si="4"/>
        <v>A</v>
      </c>
      <c r="J131" s="95" t="s">
        <v>1130</v>
      </c>
    </row>
    <row r="132" spans="1:10" ht="48">
      <c r="A132" s="86">
        <f ca="1" t="shared" si="6"/>
        <v>116</v>
      </c>
      <c r="B132" s="87" t="s">
        <v>400</v>
      </c>
      <c r="C132" s="47"/>
      <c r="D132" s="92" t="s">
        <v>823</v>
      </c>
      <c r="E132" s="93" t="s">
        <v>746</v>
      </c>
      <c r="F132" s="90">
        <v>25</v>
      </c>
      <c r="G132" s="83"/>
      <c r="H132" s="70">
        <f t="shared" si="5"/>
        <v>0</v>
      </c>
      <c r="I132" s="75" t="str">
        <f t="shared" si="4"/>
        <v>A</v>
      </c>
      <c r="J132" s="95" t="s">
        <v>1130</v>
      </c>
    </row>
    <row r="133" spans="1:10" ht="48">
      <c r="A133" s="86">
        <f ca="1" t="shared" si="6"/>
        <v>117</v>
      </c>
      <c r="B133" s="87" t="s">
        <v>401</v>
      </c>
      <c r="C133" s="47"/>
      <c r="D133" s="92" t="s">
        <v>824</v>
      </c>
      <c r="E133" s="93" t="s">
        <v>746</v>
      </c>
      <c r="F133" s="90">
        <v>190</v>
      </c>
      <c r="G133" s="83"/>
      <c r="H133" s="70">
        <f t="shared" si="5"/>
        <v>0</v>
      </c>
      <c r="I133" s="75" t="str">
        <f t="shared" si="4"/>
        <v>A</v>
      </c>
      <c r="J133" s="95" t="s">
        <v>1130</v>
      </c>
    </row>
    <row r="134" spans="1:10" ht="48">
      <c r="A134" s="86">
        <f ca="1" t="shared" si="6"/>
        <v>118</v>
      </c>
      <c r="B134" s="87" t="s">
        <v>402</v>
      </c>
      <c r="C134" s="47"/>
      <c r="D134" s="92" t="s">
        <v>825</v>
      </c>
      <c r="E134" s="93" t="s">
        <v>746</v>
      </c>
      <c r="F134" s="90">
        <v>320</v>
      </c>
      <c r="G134" s="83"/>
      <c r="H134" s="70">
        <f t="shared" si="5"/>
        <v>0</v>
      </c>
      <c r="I134" s="75" t="str">
        <f t="shared" si="4"/>
        <v>A</v>
      </c>
      <c r="J134" s="95" t="s">
        <v>1130</v>
      </c>
    </row>
    <row r="135" spans="1:10" ht="48">
      <c r="A135" s="86">
        <f ca="1" t="shared" si="6"/>
        <v>119</v>
      </c>
      <c r="B135" s="87" t="s">
        <v>403</v>
      </c>
      <c r="C135" s="47"/>
      <c r="D135" s="92" t="s">
        <v>826</v>
      </c>
      <c r="E135" s="93" t="s">
        <v>746</v>
      </c>
      <c r="F135" s="90">
        <v>25</v>
      </c>
      <c r="G135" s="83"/>
      <c r="H135" s="70">
        <f t="shared" si="5"/>
        <v>0</v>
      </c>
      <c r="I135" s="75" t="str">
        <f t="shared" si="4"/>
        <v>A</v>
      </c>
      <c r="J135" s="95" t="s">
        <v>1130</v>
      </c>
    </row>
    <row r="136" spans="1:10" ht="48">
      <c r="A136" s="86">
        <f ca="1" t="shared" si="6"/>
        <v>120</v>
      </c>
      <c r="B136" s="87" t="s">
        <v>404</v>
      </c>
      <c r="C136" s="47"/>
      <c r="D136" s="92" t="s">
        <v>827</v>
      </c>
      <c r="E136" s="93" t="s">
        <v>746</v>
      </c>
      <c r="F136" s="90">
        <v>345</v>
      </c>
      <c r="G136" s="83"/>
      <c r="H136" s="70">
        <f t="shared" si="5"/>
        <v>0</v>
      </c>
      <c r="I136" s="75" t="str">
        <f t="shared" si="4"/>
        <v>A</v>
      </c>
      <c r="J136" s="95" t="s">
        <v>1130</v>
      </c>
    </row>
    <row r="137" spans="1:10" ht="48">
      <c r="A137" s="86">
        <f ca="1" t="shared" si="6"/>
        <v>121</v>
      </c>
      <c r="B137" s="87" t="s">
        <v>405</v>
      </c>
      <c r="C137" s="47"/>
      <c r="D137" s="92" t="s">
        <v>828</v>
      </c>
      <c r="E137" s="93" t="s">
        <v>746</v>
      </c>
      <c r="F137" s="90">
        <v>230</v>
      </c>
      <c r="G137" s="83"/>
      <c r="H137" s="70">
        <f t="shared" si="5"/>
        <v>0</v>
      </c>
      <c r="I137" s="75" t="str">
        <f t="shared" si="4"/>
        <v>A</v>
      </c>
      <c r="J137" s="95" t="s">
        <v>1130</v>
      </c>
    </row>
    <row r="138" spans="1:10" ht="48">
      <c r="A138" s="86">
        <f ca="1" t="shared" si="6"/>
        <v>122</v>
      </c>
      <c r="B138" s="87" t="s">
        <v>406</v>
      </c>
      <c r="C138" s="47"/>
      <c r="D138" s="92" t="s">
        <v>829</v>
      </c>
      <c r="E138" s="93" t="s">
        <v>746</v>
      </c>
      <c r="F138" s="90">
        <v>625</v>
      </c>
      <c r="G138" s="83"/>
      <c r="H138" s="70">
        <f t="shared" si="5"/>
        <v>0</v>
      </c>
      <c r="I138" s="75" t="str">
        <f t="shared" si="4"/>
        <v>A</v>
      </c>
      <c r="J138" s="95" t="s">
        <v>1130</v>
      </c>
    </row>
    <row r="139" spans="1:10" ht="48">
      <c r="A139" s="86">
        <f ca="1" t="shared" si="6"/>
        <v>123</v>
      </c>
      <c r="B139" s="87" t="s">
        <v>407</v>
      </c>
      <c r="C139" s="47"/>
      <c r="D139" s="92" t="s">
        <v>830</v>
      </c>
      <c r="E139" s="93" t="s">
        <v>753</v>
      </c>
      <c r="F139" s="90">
        <v>6</v>
      </c>
      <c r="G139" s="83"/>
      <c r="H139" s="70">
        <f t="shared" si="5"/>
        <v>0</v>
      </c>
      <c r="I139" s="75" t="str">
        <f t="shared" si="4"/>
        <v>A</v>
      </c>
      <c r="J139" s="95" t="s">
        <v>1130</v>
      </c>
    </row>
    <row r="140" spans="1:10" ht="48">
      <c r="A140" s="86">
        <f ca="1" t="shared" si="6"/>
        <v>124</v>
      </c>
      <c r="B140" s="87" t="s">
        <v>408</v>
      </c>
      <c r="C140" s="47"/>
      <c r="D140" s="92" t="s">
        <v>831</v>
      </c>
      <c r="E140" s="93" t="s">
        <v>753</v>
      </c>
      <c r="F140" s="90">
        <v>1</v>
      </c>
      <c r="G140" s="83"/>
      <c r="H140" s="70">
        <f t="shared" si="5"/>
        <v>0</v>
      </c>
      <c r="I140" s="75" t="str">
        <f t="shared" si="4"/>
        <v>A</v>
      </c>
      <c r="J140" s="95" t="s">
        <v>1130</v>
      </c>
    </row>
    <row r="141" spans="1:10" ht="60">
      <c r="A141" s="86">
        <f ca="1" t="shared" si="6"/>
        <v>125</v>
      </c>
      <c r="B141" s="87" t="s">
        <v>409</v>
      </c>
      <c r="C141" s="47"/>
      <c r="D141" s="92" t="s">
        <v>832</v>
      </c>
      <c r="E141" s="93" t="s">
        <v>753</v>
      </c>
      <c r="F141" s="90">
        <v>1</v>
      </c>
      <c r="G141" s="83"/>
      <c r="H141" s="70">
        <f t="shared" si="5"/>
        <v>0</v>
      </c>
      <c r="I141" s="75" t="str">
        <f t="shared" si="4"/>
        <v>A</v>
      </c>
      <c r="J141" s="95" t="s">
        <v>1130</v>
      </c>
    </row>
    <row r="142" spans="1:10" ht="48">
      <c r="A142" s="86">
        <f ca="1" t="shared" si="6"/>
        <v>126</v>
      </c>
      <c r="B142" s="87" t="s">
        <v>410</v>
      </c>
      <c r="C142" s="47"/>
      <c r="D142" s="92" t="s">
        <v>833</v>
      </c>
      <c r="E142" s="93" t="s">
        <v>753</v>
      </c>
      <c r="F142" s="90">
        <v>2</v>
      </c>
      <c r="G142" s="83"/>
      <c r="H142" s="70">
        <f t="shared" si="5"/>
        <v>0</v>
      </c>
      <c r="I142" s="75" t="str">
        <f t="shared" si="4"/>
        <v>A</v>
      </c>
      <c r="J142" s="95" t="s">
        <v>1130</v>
      </c>
    </row>
    <row r="143" spans="1:10" ht="48">
      <c r="A143" s="86">
        <f ca="1" t="shared" si="6"/>
        <v>127</v>
      </c>
      <c r="B143" s="87" t="s">
        <v>411</v>
      </c>
      <c r="C143" s="47"/>
      <c r="D143" s="92" t="s">
        <v>834</v>
      </c>
      <c r="E143" s="93" t="s">
        <v>746</v>
      </c>
      <c r="F143" s="90">
        <v>330</v>
      </c>
      <c r="G143" s="83"/>
      <c r="H143" s="70">
        <f t="shared" si="5"/>
        <v>0</v>
      </c>
      <c r="I143" s="75" t="str">
        <f aca="true" t="shared" si="7" ref="I143:I212">IF(E143&lt;&gt;"","A","")</f>
        <v>A</v>
      </c>
      <c r="J143" s="95" t="s">
        <v>1130</v>
      </c>
    </row>
    <row r="144" spans="1:10" ht="48">
      <c r="A144" s="86">
        <f ca="1" t="shared" si="6"/>
        <v>128</v>
      </c>
      <c r="B144" s="87" t="s">
        <v>412</v>
      </c>
      <c r="C144" s="47"/>
      <c r="D144" s="92" t="s">
        <v>835</v>
      </c>
      <c r="E144" s="93" t="s">
        <v>753</v>
      </c>
      <c r="F144" s="90">
        <v>13</v>
      </c>
      <c r="G144" s="83"/>
      <c r="H144" s="70">
        <f t="shared" si="5"/>
        <v>0</v>
      </c>
      <c r="I144" s="75" t="str">
        <f t="shared" si="7"/>
        <v>A</v>
      </c>
      <c r="J144" s="95" t="s">
        <v>1130</v>
      </c>
    </row>
    <row r="145" spans="1:10" ht="48">
      <c r="A145" s="86">
        <f ca="1" t="shared" si="6"/>
        <v>129</v>
      </c>
      <c r="B145" s="87" t="s">
        <v>413</v>
      </c>
      <c r="C145" s="47"/>
      <c r="D145" s="92" t="s">
        <v>836</v>
      </c>
      <c r="E145" s="93" t="s">
        <v>753</v>
      </c>
      <c r="F145" s="90">
        <v>2</v>
      </c>
      <c r="G145" s="83"/>
      <c r="H145" s="70">
        <f t="shared" si="5"/>
        <v>0</v>
      </c>
      <c r="I145" s="75" t="str">
        <f t="shared" si="7"/>
        <v>A</v>
      </c>
      <c r="J145" s="95" t="s">
        <v>1130</v>
      </c>
    </row>
    <row r="146" spans="1:10" ht="48">
      <c r="A146" s="86">
        <f ca="1" t="shared" si="6"/>
        <v>130</v>
      </c>
      <c r="B146" s="87" t="s">
        <v>414</v>
      </c>
      <c r="C146" s="47"/>
      <c r="D146" s="92" t="s">
        <v>837</v>
      </c>
      <c r="E146" s="93" t="s">
        <v>746</v>
      </c>
      <c r="F146" s="90">
        <v>710</v>
      </c>
      <c r="G146" s="83"/>
      <c r="H146" s="70">
        <f t="shared" si="5"/>
        <v>0</v>
      </c>
      <c r="I146" s="75" t="str">
        <f t="shared" si="7"/>
        <v>A</v>
      </c>
      <c r="J146" s="95" t="s">
        <v>1130</v>
      </c>
    </row>
    <row r="147" spans="1:10" ht="48">
      <c r="A147" s="86">
        <f ca="1" t="shared" si="6"/>
        <v>131</v>
      </c>
      <c r="B147" s="87" t="s">
        <v>415</v>
      </c>
      <c r="C147" s="47"/>
      <c r="D147" s="92" t="s">
        <v>838</v>
      </c>
      <c r="E147" s="93" t="s">
        <v>753</v>
      </c>
      <c r="F147" s="90">
        <v>1</v>
      </c>
      <c r="G147" s="83"/>
      <c r="H147" s="70">
        <f t="shared" si="5"/>
        <v>0</v>
      </c>
      <c r="I147" s="75" t="str">
        <f t="shared" si="7"/>
        <v>A</v>
      </c>
      <c r="J147" s="95" t="s">
        <v>1130</v>
      </c>
    </row>
    <row r="148" spans="1:10" ht="60">
      <c r="A148" s="86">
        <f ca="1" t="shared" si="6"/>
        <v>132</v>
      </c>
      <c r="B148" s="87" t="s">
        <v>416</v>
      </c>
      <c r="C148" s="47"/>
      <c r="D148" s="92" t="s">
        <v>839</v>
      </c>
      <c r="E148" s="93" t="s">
        <v>753</v>
      </c>
      <c r="F148" s="90">
        <v>1</v>
      </c>
      <c r="G148" s="83"/>
      <c r="H148" s="70">
        <f t="shared" si="5"/>
        <v>0</v>
      </c>
      <c r="I148" s="75" t="str">
        <f t="shared" si="7"/>
        <v>A</v>
      </c>
      <c r="J148" s="95" t="s">
        <v>1130</v>
      </c>
    </row>
    <row r="149" spans="1:10" ht="12.75">
      <c r="A149" s="86">
        <f ca="1" t="shared" si="6"/>
        <v>133</v>
      </c>
      <c r="B149" s="87" t="s">
        <v>417</v>
      </c>
      <c r="C149" s="47"/>
      <c r="D149" s="92" t="s">
        <v>840</v>
      </c>
      <c r="E149" s="93" t="s">
        <v>746</v>
      </c>
      <c r="F149" s="90">
        <v>30</v>
      </c>
      <c r="G149" s="83"/>
      <c r="H149" s="70">
        <f t="shared" si="5"/>
        <v>0</v>
      </c>
      <c r="I149" s="75" t="str">
        <f t="shared" si="7"/>
        <v>A</v>
      </c>
      <c r="J149" s="95" t="s">
        <v>1131</v>
      </c>
    </row>
    <row r="150" spans="1:10" ht="36">
      <c r="A150" s="86">
        <f ca="1" t="shared" si="6"/>
        <v>134</v>
      </c>
      <c r="B150" s="87" t="s">
        <v>418</v>
      </c>
      <c r="C150" s="47"/>
      <c r="D150" s="92" t="s">
        <v>841</v>
      </c>
      <c r="E150" s="93" t="s">
        <v>746</v>
      </c>
      <c r="F150" s="90">
        <v>90</v>
      </c>
      <c r="G150" s="83"/>
      <c r="H150" s="70">
        <f t="shared" si="5"/>
        <v>0</v>
      </c>
      <c r="I150" s="75" t="str">
        <f t="shared" si="7"/>
        <v>A</v>
      </c>
      <c r="J150" s="95" t="s">
        <v>292</v>
      </c>
    </row>
    <row r="151" spans="1:10" ht="36">
      <c r="A151" s="86">
        <f ca="1" t="shared" si="6"/>
        <v>135</v>
      </c>
      <c r="B151" s="87" t="s">
        <v>419</v>
      </c>
      <c r="C151" s="47"/>
      <c r="D151" s="92" t="s">
        <v>842</v>
      </c>
      <c r="E151" s="93" t="s">
        <v>746</v>
      </c>
      <c r="F151" s="90">
        <v>50</v>
      </c>
      <c r="G151" s="83"/>
      <c r="H151" s="70">
        <f t="shared" si="5"/>
        <v>0</v>
      </c>
      <c r="I151" s="75" t="str">
        <f t="shared" si="7"/>
        <v>A</v>
      </c>
      <c r="J151" s="95" t="s">
        <v>292</v>
      </c>
    </row>
    <row r="152" spans="1:10" ht="36">
      <c r="A152" s="86">
        <f ca="1" t="shared" si="6"/>
        <v>136</v>
      </c>
      <c r="B152" s="87" t="s">
        <v>420</v>
      </c>
      <c r="C152" s="47"/>
      <c r="D152" s="92" t="s">
        <v>843</v>
      </c>
      <c r="E152" s="93" t="s">
        <v>746</v>
      </c>
      <c r="F152" s="90">
        <v>30</v>
      </c>
      <c r="G152" s="83"/>
      <c r="H152" s="70">
        <f t="shared" si="5"/>
        <v>0</v>
      </c>
      <c r="I152" s="75" t="str">
        <f t="shared" si="7"/>
        <v>A</v>
      </c>
      <c r="J152" s="95" t="s">
        <v>292</v>
      </c>
    </row>
    <row r="153" spans="1:10" ht="60">
      <c r="A153" s="86">
        <f ca="1" t="shared" si="6"/>
        <v>137</v>
      </c>
      <c r="B153" s="87" t="s">
        <v>421</v>
      </c>
      <c r="C153" s="47"/>
      <c r="D153" s="92" t="s">
        <v>844</v>
      </c>
      <c r="E153" s="93" t="s">
        <v>753</v>
      </c>
      <c r="F153" s="90">
        <v>2</v>
      </c>
      <c r="G153" s="83"/>
      <c r="H153" s="70">
        <f t="shared" si="5"/>
        <v>0</v>
      </c>
      <c r="I153" s="75" t="str">
        <f t="shared" si="7"/>
        <v>A</v>
      </c>
      <c r="J153" s="95" t="s">
        <v>292</v>
      </c>
    </row>
    <row r="154" spans="1:10" ht="48">
      <c r="A154" s="86">
        <f ca="1" t="shared" si="6"/>
        <v>138</v>
      </c>
      <c r="B154" s="87" t="s">
        <v>422</v>
      </c>
      <c r="C154" s="47"/>
      <c r="D154" s="92" t="s">
        <v>845</v>
      </c>
      <c r="E154" s="93" t="s">
        <v>753</v>
      </c>
      <c r="F154" s="90">
        <v>8</v>
      </c>
      <c r="G154" s="83"/>
      <c r="H154" s="70">
        <f aca="true" t="shared" si="8" ref="H154:H223">+IF(AND(F154="",G154=""),"",ROUND(F154*G154,2))</f>
        <v>0</v>
      </c>
      <c r="I154" s="75" t="str">
        <f t="shared" si="7"/>
        <v>A</v>
      </c>
      <c r="J154" s="95" t="s">
        <v>292</v>
      </c>
    </row>
    <row r="155" spans="1:10" ht="36">
      <c r="A155" s="86">
        <f ca="1" t="shared" si="6"/>
        <v>139</v>
      </c>
      <c r="B155" s="87" t="s">
        <v>423</v>
      </c>
      <c r="C155" s="47"/>
      <c r="D155" s="92" t="s">
        <v>846</v>
      </c>
      <c r="E155" s="93" t="s">
        <v>746</v>
      </c>
      <c r="F155" s="90">
        <v>95</v>
      </c>
      <c r="G155" s="83"/>
      <c r="H155" s="70">
        <f t="shared" si="8"/>
        <v>0</v>
      </c>
      <c r="I155" s="75" t="str">
        <f t="shared" si="7"/>
        <v>A</v>
      </c>
      <c r="J155" s="95" t="s">
        <v>292</v>
      </c>
    </row>
    <row r="156" spans="1:10" ht="48">
      <c r="A156" s="86">
        <f ca="1" t="shared" si="6"/>
        <v>140</v>
      </c>
      <c r="B156" s="87" t="s">
        <v>424</v>
      </c>
      <c r="C156" s="47"/>
      <c r="D156" s="92" t="s">
        <v>847</v>
      </c>
      <c r="E156" s="93" t="s">
        <v>720</v>
      </c>
      <c r="F156" s="94">
        <v>1264.45</v>
      </c>
      <c r="G156" s="83"/>
      <c r="H156" s="70">
        <f t="shared" si="8"/>
        <v>0</v>
      </c>
      <c r="I156" s="75" t="str">
        <f t="shared" si="7"/>
        <v>A</v>
      </c>
      <c r="J156" s="95" t="s">
        <v>292</v>
      </c>
    </row>
    <row r="157" spans="1:10" ht="48">
      <c r="A157" s="86">
        <f ca="1" t="shared" si="6"/>
        <v>141</v>
      </c>
      <c r="B157" s="87" t="s">
        <v>425</v>
      </c>
      <c r="C157" s="47"/>
      <c r="D157" s="92" t="s">
        <v>848</v>
      </c>
      <c r="E157" s="93" t="s">
        <v>720</v>
      </c>
      <c r="F157" s="92">
        <v>91.74</v>
      </c>
      <c r="G157" s="83"/>
      <c r="H157" s="70">
        <f t="shared" si="8"/>
        <v>0</v>
      </c>
      <c r="I157" s="75" t="str">
        <f t="shared" si="7"/>
        <v>A</v>
      </c>
      <c r="J157" s="95" t="s">
        <v>292</v>
      </c>
    </row>
    <row r="158" spans="1:10" ht="36">
      <c r="A158" s="86">
        <f ca="1" t="shared" si="6"/>
        <v>142</v>
      </c>
      <c r="B158" s="87" t="s">
        <v>426</v>
      </c>
      <c r="C158" s="47"/>
      <c r="D158" s="92" t="s">
        <v>849</v>
      </c>
      <c r="E158" s="93" t="s">
        <v>722</v>
      </c>
      <c r="F158" s="92">
        <v>16.49</v>
      </c>
      <c r="G158" s="83"/>
      <c r="H158" s="70">
        <f t="shared" si="8"/>
        <v>0</v>
      </c>
      <c r="I158" s="75" t="str">
        <f t="shared" si="7"/>
        <v>A</v>
      </c>
      <c r="J158" s="95" t="s">
        <v>292</v>
      </c>
    </row>
    <row r="159" spans="1:10" ht="48">
      <c r="A159" s="86">
        <f ca="1" t="shared" si="6"/>
        <v>143</v>
      </c>
      <c r="B159" s="87" t="s">
        <v>427</v>
      </c>
      <c r="C159" s="47"/>
      <c r="D159" s="92" t="s">
        <v>850</v>
      </c>
      <c r="E159" s="93" t="s">
        <v>720</v>
      </c>
      <c r="F159" s="92">
        <v>300.01</v>
      </c>
      <c r="G159" s="83"/>
      <c r="H159" s="70">
        <f t="shared" si="8"/>
        <v>0</v>
      </c>
      <c r="I159" s="75" t="str">
        <f t="shared" si="7"/>
        <v>A</v>
      </c>
      <c r="J159" s="95" t="s">
        <v>292</v>
      </c>
    </row>
    <row r="160" spans="1:10" ht="48">
      <c r="A160" s="86">
        <f ca="1" t="shared" si="6"/>
        <v>144</v>
      </c>
      <c r="B160" s="87" t="s">
        <v>427</v>
      </c>
      <c r="C160" s="47"/>
      <c r="D160" s="92" t="s">
        <v>850</v>
      </c>
      <c r="E160" s="93" t="s">
        <v>720</v>
      </c>
      <c r="F160" s="92">
        <v>7.48</v>
      </c>
      <c r="G160" s="83"/>
      <c r="H160" s="70">
        <f>+IF(AND(F160="",G160=""),"",ROUND(F160*G160,2))</f>
        <v>0</v>
      </c>
      <c r="I160" s="75" t="str">
        <f>IF(E160&lt;&gt;"","A","")</f>
        <v>A</v>
      </c>
      <c r="J160" s="95" t="s">
        <v>1131</v>
      </c>
    </row>
    <row r="161" spans="1:10" ht="48">
      <c r="A161" s="86">
        <f ca="1" t="shared" si="6"/>
        <v>145</v>
      </c>
      <c r="B161" s="87" t="s">
        <v>428</v>
      </c>
      <c r="C161" s="47"/>
      <c r="D161" s="92" t="s">
        <v>851</v>
      </c>
      <c r="E161" s="93" t="s">
        <v>724</v>
      </c>
      <c r="F161" s="94">
        <v>1839.1</v>
      </c>
      <c r="G161" s="83"/>
      <c r="H161" s="70">
        <f t="shared" si="8"/>
        <v>0</v>
      </c>
      <c r="I161" s="75" t="str">
        <f t="shared" si="7"/>
        <v>A</v>
      </c>
      <c r="J161" s="95" t="s">
        <v>292</v>
      </c>
    </row>
    <row r="162" spans="1:10" ht="48">
      <c r="A162" s="86">
        <f ca="1" t="shared" si="6"/>
        <v>146</v>
      </c>
      <c r="B162" s="87" t="s">
        <v>429</v>
      </c>
      <c r="C162" s="47"/>
      <c r="D162" s="92" t="s">
        <v>852</v>
      </c>
      <c r="E162" s="93" t="s">
        <v>724</v>
      </c>
      <c r="F162" s="92">
        <v>229.35</v>
      </c>
      <c r="G162" s="83"/>
      <c r="H162" s="70">
        <f t="shared" si="8"/>
        <v>0</v>
      </c>
      <c r="I162" s="75" t="str">
        <f t="shared" si="7"/>
        <v>A</v>
      </c>
      <c r="J162" s="95" t="s">
        <v>292</v>
      </c>
    </row>
    <row r="163" spans="1:10" ht="24">
      <c r="A163" s="86">
        <f ca="1" t="shared" si="6"/>
        <v>147</v>
      </c>
      <c r="B163" s="87" t="s">
        <v>430</v>
      </c>
      <c r="C163" s="47"/>
      <c r="D163" s="92" t="s">
        <v>853</v>
      </c>
      <c r="E163" s="93" t="s">
        <v>746</v>
      </c>
      <c r="F163" s="90">
        <v>22.5</v>
      </c>
      <c r="G163" s="83"/>
      <c r="H163" s="70">
        <f t="shared" si="8"/>
        <v>0</v>
      </c>
      <c r="I163" s="75" t="str">
        <f t="shared" si="7"/>
        <v>A</v>
      </c>
      <c r="J163" s="95" t="s">
        <v>1131</v>
      </c>
    </row>
    <row r="164" spans="1:10" ht="48">
      <c r="A164" s="86">
        <f ca="1" t="shared" si="6"/>
        <v>148</v>
      </c>
      <c r="B164" s="87" t="s">
        <v>431</v>
      </c>
      <c r="C164" s="47"/>
      <c r="D164" s="92" t="s">
        <v>854</v>
      </c>
      <c r="E164" s="93" t="s">
        <v>722</v>
      </c>
      <c r="F164" s="92">
        <v>135.64</v>
      </c>
      <c r="G164" s="83"/>
      <c r="H164" s="70">
        <f t="shared" si="8"/>
        <v>0</v>
      </c>
      <c r="I164" s="75" t="str">
        <f t="shared" si="7"/>
        <v>A</v>
      </c>
      <c r="J164" s="95" t="s">
        <v>292</v>
      </c>
    </row>
    <row r="165" spans="1:10" ht="48">
      <c r="A165" s="86">
        <f ca="1" t="shared" si="6"/>
        <v>149</v>
      </c>
      <c r="B165" s="87" t="s">
        <v>432</v>
      </c>
      <c r="C165" s="47"/>
      <c r="D165" s="92" t="s">
        <v>855</v>
      </c>
      <c r="E165" s="93" t="s">
        <v>722</v>
      </c>
      <c r="F165" s="92">
        <v>207.61</v>
      </c>
      <c r="G165" s="83"/>
      <c r="H165" s="70">
        <f t="shared" si="8"/>
        <v>0</v>
      </c>
      <c r="I165" s="75" t="str">
        <f t="shared" si="7"/>
        <v>A</v>
      </c>
      <c r="J165" s="95" t="s">
        <v>292</v>
      </c>
    </row>
    <row r="166" spans="1:10" ht="48">
      <c r="A166" s="86">
        <f ca="1" t="shared" si="6"/>
        <v>150</v>
      </c>
      <c r="B166" s="87" t="s">
        <v>433</v>
      </c>
      <c r="C166" s="47"/>
      <c r="D166" s="92" t="s">
        <v>856</v>
      </c>
      <c r="E166" s="93" t="s">
        <v>722</v>
      </c>
      <c r="F166" s="92">
        <v>83.36</v>
      </c>
      <c r="G166" s="83"/>
      <c r="H166" s="70">
        <f t="shared" si="8"/>
        <v>0</v>
      </c>
      <c r="I166" s="75" t="str">
        <f t="shared" si="7"/>
        <v>A</v>
      </c>
      <c r="J166" s="95" t="s">
        <v>292</v>
      </c>
    </row>
    <row r="167" spans="1:10" ht="48">
      <c r="A167" s="86">
        <f ca="1" t="shared" si="6"/>
        <v>151</v>
      </c>
      <c r="B167" s="87" t="s">
        <v>434</v>
      </c>
      <c r="C167" s="47"/>
      <c r="D167" s="92" t="s">
        <v>857</v>
      </c>
      <c r="E167" s="93" t="s">
        <v>722</v>
      </c>
      <c r="F167" s="90">
        <v>225</v>
      </c>
      <c r="G167" s="83"/>
      <c r="H167" s="70">
        <f t="shared" si="8"/>
        <v>0</v>
      </c>
      <c r="I167" s="75" t="str">
        <f t="shared" si="7"/>
        <v>A</v>
      </c>
      <c r="J167" s="95" t="s">
        <v>292</v>
      </c>
    </row>
    <row r="168" spans="1:10" ht="48">
      <c r="A168" s="86">
        <f ca="1" t="shared" si="6"/>
        <v>152</v>
      </c>
      <c r="B168" s="87" t="s">
        <v>435</v>
      </c>
      <c r="C168" s="47"/>
      <c r="D168" s="92" t="s">
        <v>858</v>
      </c>
      <c r="E168" s="93" t="s">
        <v>722</v>
      </c>
      <c r="F168" s="92">
        <v>387.53</v>
      </c>
      <c r="G168" s="83"/>
      <c r="H168" s="70">
        <f t="shared" si="8"/>
        <v>0</v>
      </c>
      <c r="I168" s="75" t="str">
        <f t="shared" si="7"/>
        <v>A</v>
      </c>
      <c r="J168" s="95" t="s">
        <v>292</v>
      </c>
    </row>
    <row r="169" spans="1:10" ht="48">
      <c r="A169" s="86">
        <f ca="1" t="shared" si="6"/>
        <v>153</v>
      </c>
      <c r="B169" s="87" t="s">
        <v>436</v>
      </c>
      <c r="C169" s="47"/>
      <c r="D169" s="92" t="s">
        <v>859</v>
      </c>
      <c r="E169" s="93" t="s">
        <v>722</v>
      </c>
      <c r="F169" s="92">
        <v>179.36</v>
      </c>
      <c r="G169" s="83"/>
      <c r="H169" s="70">
        <f t="shared" si="8"/>
        <v>0</v>
      </c>
      <c r="I169" s="75" t="str">
        <f t="shared" si="7"/>
        <v>A</v>
      </c>
      <c r="J169" s="95" t="s">
        <v>1131</v>
      </c>
    </row>
    <row r="170" spans="1:10" ht="48">
      <c r="A170" s="86">
        <f ca="1" t="shared" si="6"/>
        <v>154</v>
      </c>
      <c r="B170" s="87" t="s">
        <v>437</v>
      </c>
      <c r="C170" s="47"/>
      <c r="D170" s="92" t="s">
        <v>860</v>
      </c>
      <c r="E170" s="93" t="s">
        <v>722</v>
      </c>
      <c r="F170" s="90">
        <v>36.5</v>
      </c>
      <c r="G170" s="83"/>
      <c r="H170" s="70">
        <f t="shared" si="8"/>
        <v>0</v>
      </c>
      <c r="I170" s="75" t="str">
        <f t="shared" si="7"/>
        <v>A</v>
      </c>
      <c r="J170" s="95" t="s">
        <v>292</v>
      </c>
    </row>
    <row r="171" spans="1:10" ht="36">
      <c r="A171" s="86">
        <f ca="1" t="shared" si="6"/>
        <v>155</v>
      </c>
      <c r="B171" s="87" t="s">
        <v>438</v>
      </c>
      <c r="C171" s="47"/>
      <c r="D171" s="92" t="s">
        <v>861</v>
      </c>
      <c r="E171" s="93" t="s">
        <v>722</v>
      </c>
      <c r="F171" s="90">
        <v>21</v>
      </c>
      <c r="G171" s="83"/>
      <c r="H171" s="70">
        <f t="shared" si="8"/>
        <v>0</v>
      </c>
      <c r="I171" s="75" t="str">
        <f t="shared" si="7"/>
        <v>A</v>
      </c>
      <c r="J171" s="95" t="s">
        <v>292</v>
      </c>
    </row>
    <row r="172" spans="1:10" ht="60">
      <c r="A172" s="86">
        <f ca="1" t="shared" si="6"/>
        <v>156</v>
      </c>
      <c r="B172" s="87" t="s">
        <v>439</v>
      </c>
      <c r="C172" s="47"/>
      <c r="D172" s="92" t="s">
        <v>862</v>
      </c>
      <c r="E172" s="93" t="s">
        <v>720</v>
      </c>
      <c r="F172" s="92">
        <v>116.02</v>
      </c>
      <c r="G172" s="83"/>
      <c r="H172" s="70">
        <f t="shared" si="8"/>
        <v>0</v>
      </c>
      <c r="I172" s="75" t="str">
        <f t="shared" si="7"/>
        <v>A</v>
      </c>
      <c r="J172" s="95" t="s">
        <v>292</v>
      </c>
    </row>
    <row r="173" spans="1:10" ht="48">
      <c r="A173" s="86">
        <f aca="true" ca="1" t="shared" si="9" ref="A173:A241">+IF(NOT(ISBLANK(INDIRECT("e"&amp;ROW()))),MAX(INDIRECT("a$16:A"&amp;ROW()-1))+1,"")</f>
        <v>157</v>
      </c>
      <c r="B173" s="87" t="s">
        <v>440</v>
      </c>
      <c r="C173" s="47"/>
      <c r="D173" s="92" t="s">
        <v>863</v>
      </c>
      <c r="E173" s="93" t="s">
        <v>720</v>
      </c>
      <c r="F173" s="92">
        <v>493.06</v>
      </c>
      <c r="G173" s="83"/>
      <c r="H173" s="70">
        <f t="shared" si="8"/>
        <v>0</v>
      </c>
      <c r="I173" s="75" t="str">
        <f t="shared" si="7"/>
        <v>A</v>
      </c>
      <c r="J173" s="95" t="s">
        <v>292</v>
      </c>
    </row>
    <row r="174" spans="1:10" ht="48">
      <c r="A174" s="86">
        <f ca="1" t="shared" si="9"/>
        <v>158</v>
      </c>
      <c r="B174" s="87" t="s">
        <v>441</v>
      </c>
      <c r="C174" s="47"/>
      <c r="D174" s="92" t="s">
        <v>864</v>
      </c>
      <c r="E174" s="93" t="s">
        <v>720</v>
      </c>
      <c r="F174" s="92">
        <v>48.26</v>
      </c>
      <c r="G174" s="83"/>
      <c r="H174" s="70">
        <f t="shared" si="8"/>
        <v>0</v>
      </c>
      <c r="I174" s="75" t="str">
        <f t="shared" si="7"/>
        <v>A</v>
      </c>
      <c r="J174" s="95" t="s">
        <v>1131</v>
      </c>
    </row>
    <row r="175" spans="1:10" ht="48">
      <c r="A175" s="86">
        <f ca="1" t="shared" si="9"/>
        <v>159</v>
      </c>
      <c r="B175" s="87" t="s">
        <v>442</v>
      </c>
      <c r="C175" s="47"/>
      <c r="D175" s="92" t="s">
        <v>865</v>
      </c>
      <c r="E175" s="93" t="s">
        <v>720</v>
      </c>
      <c r="F175" s="92">
        <v>19.56</v>
      </c>
      <c r="G175" s="83"/>
      <c r="H175" s="70">
        <f t="shared" si="8"/>
        <v>0</v>
      </c>
      <c r="I175" s="75" t="str">
        <f t="shared" si="7"/>
        <v>A</v>
      </c>
      <c r="J175" s="95" t="s">
        <v>292</v>
      </c>
    </row>
    <row r="176" spans="1:10" ht="24">
      <c r="A176" s="86">
        <f ca="1" t="shared" si="9"/>
        <v>160</v>
      </c>
      <c r="B176" s="87" t="s">
        <v>443</v>
      </c>
      <c r="C176" s="47"/>
      <c r="D176" s="92" t="s">
        <v>866</v>
      </c>
      <c r="E176" s="93" t="s">
        <v>746</v>
      </c>
      <c r="F176" s="90">
        <v>217.5</v>
      </c>
      <c r="G176" s="83"/>
      <c r="H176" s="70">
        <f t="shared" si="8"/>
        <v>0</v>
      </c>
      <c r="I176" s="75" t="str">
        <f t="shared" si="7"/>
        <v>A</v>
      </c>
      <c r="J176" s="95" t="s">
        <v>292</v>
      </c>
    </row>
    <row r="177" spans="1:10" ht="48">
      <c r="A177" s="86">
        <f ca="1" t="shared" si="9"/>
        <v>161</v>
      </c>
      <c r="B177" s="87" t="s">
        <v>444</v>
      </c>
      <c r="C177" s="47"/>
      <c r="D177" s="92" t="s">
        <v>867</v>
      </c>
      <c r="E177" s="93" t="s">
        <v>746</v>
      </c>
      <c r="F177" s="90">
        <v>56.6</v>
      </c>
      <c r="G177" s="83"/>
      <c r="H177" s="70">
        <f t="shared" si="8"/>
        <v>0</v>
      </c>
      <c r="I177" s="75" t="str">
        <f t="shared" si="7"/>
        <v>A</v>
      </c>
      <c r="J177" s="95" t="s">
        <v>292</v>
      </c>
    </row>
    <row r="178" spans="1:10" ht="48">
      <c r="A178" s="86">
        <f ca="1" t="shared" si="9"/>
        <v>162</v>
      </c>
      <c r="B178" s="87" t="s">
        <v>445</v>
      </c>
      <c r="C178" s="47"/>
      <c r="D178" s="92" t="s">
        <v>868</v>
      </c>
      <c r="E178" s="93" t="s">
        <v>738</v>
      </c>
      <c r="F178" s="94">
        <v>48234.53</v>
      </c>
      <c r="G178" s="83"/>
      <c r="H178" s="70">
        <f t="shared" si="8"/>
        <v>0</v>
      </c>
      <c r="I178" s="75" t="str">
        <f t="shared" si="7"/>
        <v>A</v>
      </c>
      <c r="J178" s="95" t="s">
        <v>292</v>
      </c>
    </row>
    <row r="179" spans="1:10" ht="48">
      <c r="A179" s="86">
        <f ca="1" t="shared" si="9"/>
        <v>163</v>
      </c>
      <c r="B179" s="87" t="s">
        <v>445</v>
      </c>
      <c r="C179" s="47"/>
      <c r="D179" s="92" t="s">
        <v>868</v>
      </c>
      <c r="E179" s="93" t="s">
        <v>738</v>
      </c>
      <c r="F179" s="94">
        <v>13568.32</v>
      </c>
      <c r="G179" s="83"/>
      <c r="H179" s="70">
        <f>+IF(AND(F179="",G179=""),"",ROUND(F179*G179,2))</f>
        <v>0</v>
      </c>
      <c r="I179" s="75" t="str">
        <f>IF(E179&lt;&gt;"","A","")</f>
        <v>A</v>
      </c>
      <c r="J179" s="95" t="s">
        <v>1131</v>
      </c>
    </row>
    <row r="180" spans="1:10" ht="48">
      <c r="A180" s="86">
        <f ca="1" t="shared" si="9"/>
        <v>164</v>
      </c>
      <c r="B180" s="87" t="s">
        <v>446</v>
      </c>
      <c r="C180" s="47"/>
      <c r="D180" s="92" t="s">
        <v>869</v>
      </c>
      <c r="E180" s="93" t="s">
        <v>722</v>
      </c>
      <c r="F180" s="90">
        <v>185</v>
      </c>
      <c r="G180" s="83"/>
      <c r="H180" s="70">
        <f t="shared" si="8"/>
        <v>0</v>
      </c>
      <c r="I180" s="75" t="str">
        <f t="shared" si="7"/>
        <v>A</v>
      </c>
      <c r="J180" s="95" t="s">
        <v>292</v>
      </c>
    </row>
    <row r="181" spans="1:10" ht="48">
      <c r="A181" s="86">
        <f ca="1" t="shared" si="9"/>
        <v>165</v>
      </c>
      <c r="B181" s="87" t="s">
        <v>447</v>
      </c>
      <c r="C181" s="47"/>
      <c r="D181" s="92" t="s">
        <v>870</v>
      </c>
      <c r="E181" s="93" t="s">
        <v>722</v>
      </c>
      <c r="F181" s="94">
        <v>1850</v>
      </c>
      <c r="G181" s="83"/>
      <c r="H181" s="70">
        <f t="shared" si="8"/>
        <v>0</v>
      </c>
      <c r="I181" s="75" t="str">
        <f t="shared" si="7"/>
        <v>A</v>
      </c>
      <c r="J181" s="95" t="s">
        <v>292</v>
      </c>
    </row>
    <row r="182" spans="1:10" ht="48">
      <c r="A182" s="86">
        <f ca="1" t="shared" si="9"/>
        <v>166</v>
      </c>
      <c r="B182" s="87" t="s">
        <v>448</v>
      </c>
      <c r="C182" s="47"/>
      <c r="D182" s="92" t="s">
        <v>871</v>
      </c>
      <c r="E182" s="93" t="s">
        <v>722</v>
      </c>
      <c r="F182" s="90">
        <v>185</v>
      </c>
      <c r="G182" s="83"/>
      <c r="H182" s="70">
        <f t="shared" si="8"/>
        <v>0</v>
      </c>
      <c r="I182" s="75" t="str">
        <f t="shared" si="7"/>
        <v>A</v>
      </c>
      <c r="J182" s="95" t="s">
        <v>292</v>
      </c>
    </row>
    <row r="183" spans="1:10" ht="36">
      <c r="A183" s="86">
        <f ca="1" t="shared" si="9"/>
        <v>167</v>
      </c>
      <c r="B183" s="87" t="s">
        <v>449</v>
      </c>
      <c r="C183" s="47"/>
      <c r="D183" s="92" t="s">
        <v>872</v>
      </c>
      <c r="E183" s="93" t="s">
        <v>720</v>
      </c>
      <c r="F183" s="90">
        <v>8.1</v>
      </c>
      <c r="G183" s="83"/>
      <c r="H183" s="70">
        <f t="shared" si="8"/>
        <v>0</v>
      </c>
      <c r="I183" s="75" t="str">
        <f t="shared" si="7"/>
        <v>A</v>
      </c>
      <c r="J183" s="95" t="s">
        <v>292</v>
      </c>
    </row>
    <row r="184" spans="1:10" ht="48">
      <c r="A184" s="86">
        <f ca="1" t="shared" si="9"/>
        <v>168</v>
      </c>
      <c r="B184" s="87" t="s">
        <v>450</v>
      </c>
      <c r="C184" s="47"/>
      <c r="D184" s="92" t="s">
        <v>873</v>
      </c>
      <c r="E184" s="93" t="s">
        <v>720</v>
      </c>
      <c r="F184" s="92">
        <v>125.55</v>
      </c>
      <c r="G184" s="83"/>
      <c r="H184" s="70">
        <f t="shared" si="8"/>
        <v>0</v>
      </c>
      <c r="I184" s="75" t="str">
        <f t="shared" si="7"/>
        <v>A</v>
      </c>
      <c r="J184" s="95" t="s">
        <v>292</v>
      </c>
    </row>
    <row r="185" spans="1:10" ht="36">
      <c r="A185" s="86">
        <f ca="1" t="shared" si="9"/>
        <v>169</v>
      </c>
      <c r="B185" s="87" t="s">
        <v>451</v>
      </c>
      <c r="C185" s="47"/>
      <c r="D185" s="92" t="s">
        <v>874</v>
      </c>
      <c r="E185" s="93" t="s">
        <v>720</v>
      </c>
      <c r="F185" s="92">
        <v>4.05</v>
      </c>
      <c r="G185" s="83"/>
      <c r="H185" s="70">
        <f t="shared" si="8"/>
        <v>0</v>
      </c>
      <c r="I185" s="75" t="str">
        <f t="shared" si="7"/>
        <v>A</v>
      </c>
      <c r="J185" s="95" t="s">
        <v>292</v>
      </c>
    </row>
    <row r="186" spans="1:10" ht="48">
      <c r="A186" s="86">
        <f ca="1" t="shared" si="9"/>
        <v>170</v>
      </c>
      <c r="B186" s="87" t="s">
        <v>452</v>
      </c>
      <c r="C186" s="47"/>
      <c r="D186" s="92" t="s">
        <v>875</v>
      </c>
      <c r="E186" s="93" t="s">
        <v>720</v>
      </c>
      <c r="F186" s="92">
        <v>96.08</v>
      </c>
      <c r="G186" s="83"/>
      <c r="H186" s="70">
        <f t="shared" si="8"/>
        <v>0</v>
      </c>
      <c r="I186" s="75" t="str">
        <f t="shared" si="7"/>
        <v>A</v>
      </c>
      <c r="J186" s="95" t="s">
        <v>292</v>
      </c>
    </row>
    <row r="187" spans="1:10" ht="36">
      <c r="A187" s="86">
        <f ca="1" t="shared" si="9"/>
        <v>171</v>
      </c>
      <c r="B187" s="87" t="s">
        <v>453</v>
      </c>
      <c r="C187" s="47"/>
      <c r="D187" s="92" t="s">
        <v>876</v>
      </c>
      <c r="E187" s="93" t="s">
        <v>720</v>
      </c>
      <c r="F187" s="90">
        <v>82.5</v>
      </c>
      <c r="G187" s="83"/>
      <c r="H187" s="70">
        <f t="shared" si="8"/>
        <v>0</v>
      </c>
      <c r="I187" s="75" t="str">
        <f t="shared" si="7"/>
        <v>A</v>
      </c>
      <c r="J187" s="95" t="s">
        <v>292</v>
      </c>
    </row>
    <row r="188" spans="1:10" ht="24">
      <c r="A188" s="86">
        <f ca="1" t="shared" si="9"/>
        <v>172</v>
      </c>
      <c r="B188" s="87" t="s">
        <v>454</v>
      </c>
      <c r="C188" s="47"/>
      <c r="D188" s="92" t="s">
        <v>877</v>
      </c>
      <c r="E188" s="93" t="s">
        <v>722</v>
      </c>
      <c r="F188" s="90">
        <v>527</v>
      </c>
      <c r="G188" s="83"/>
      <c r="H188" s="70">
        <f t="shared" si="8"/>
        <v>0</v>
      </c>
      <c r="I188" s="75" t="str">
        <f t="shared" si="7"/>
        <v>A</v>
      </c>
      <c r="J188" s="95" t="s">
        <v>292</v>
      </c>
    </row>
    <row r="189" spans="1:10" ht="24">
      <c r="A189" s="86">
        <f ca="1" t="shared" si="9"/>
        <v>173</v>
      </c>
      <c r="B189" s="87" t="s">
        <v>455</v>
      </c>
      <c r="C189" s="47"/>
      <c r="D189" s="92" t="s">
        <v>878</v>
      </c>
      <c r="E189" s="93" t="s">
        <v>746</v>
      </c>
      <c r="F189" s="90">
        <v>101</v>
      </c>
      <c r="G189" s="83"/>
      <c r="H189" s="70">
        <f t="shared" si="8"/>
        <v>0</v>
      </c>
      <c r="I189" s="75" t="str">
        <f t="shared" si="7"/>
        <v>A</v>
      </c>
      <c r="J189" s="95" t="s">
        <v>292</v>
      </c>
    </row>
    <row r="190" spans="1:10" ht="24">
      <c r="A190" s="86">
        <f ca="1" t="shared" si="9"/>
        <v>174</v>
      </c>
      <c r="B190" s="87" t="s">
        <v>455</v>
      </c>
      <c r="C190" s="47"/>
      <c r="D190" s="92" t="s">
        <v>878</v>
      </c>
      <c r="E190" s="93" t="s">
        <v>746</v>
      </c>
      <c r="F190" s="90">
        <v>120</v>
      </c>
      <c r="G190" s="83"/>
      <c r="H190" s="70">
        <f>+IF(AND(F190="",G190=""),"",ROUND(F190*G190,2))</f>
        <v>0</v>
      </c>
      <c r="I190" s="75" t="str">
        <f>IF(E190&lt;&gt;"","A","")</f>
        <v>A</v>
      </c>
      <c r="J190" s="95" t="s">
        <v>1131</v>
      </c>
    </row>
    <row r="191" spans="1:10" ht="36">
      <c r="A191" s="86">
        <f ca="1" t="shared" si="9"/>
        <v>175</v>
      </c>
      <c r="B191" s="87" t="s">
        <v>456</v>
      </c>
      <c r="C191" s="47"/>
      <c r="D191" s="92" t="s">
        <v>879</v>
      </c>
      <c r="E191" s="93" t="s">
        <v>724</v>
      </c>
      <c r="F191" s="92">
        <v>753.58</v>
      </c>
      <c r="G191" s="83"/>
      <c r="H191" s="70">
        <f t="shared" si="8"/>
        <v>0</v>
      </c>
      <c r="I191" s="75" t="str">
        <f t="shared" si="7"/>
        <v>A</v>
      </c>
      <c r="J191" s="95" t="s">
        <v>292</v>
      </c>
    </row>
    <row r="192" spans="1:10" ht="36">
      <c r="A192" s="86">
        <f ca="1" t="shared" si="9"/>
        <v>176</v>
      </c>
      <c r="B192" s="87" t="s">
        <v>456</v>
      </c>
      <c r="C192" s="47"/>
      <c r="D192" s="92" t="s">
        <v>879</v>
      </c>
      <c r="E192" s="93" t="s">
        <v>724</v>
      </c>
      <c r="F192" s="92">
        <v>168.53</v>
      </c>
      <c r="G192" s="83"/>
      <c r="H192" s="70">
        <f>+IF(AND(F192="",G192=""),"",ROUND(F192*G192,2))</f>
        <v>0</v>
      </c>
      <c r="I192" s="75" t="str">
        <f>IF(E192&lt;&gt;"","A","")</f>
        <v>A</v>
      </c>
      <c r="J192" s="95" t="s">
        <v>1131</v>
      </c>
    </row>
    <row r="193" spans="1:10" ht="36">
      <c r="A193" s="86">
        <f ca="1" t="shared" si="9"/>
        <v>177</v>
      </c>
      <c r="B193" s="87" t="s">
        <v>457</v>
      </c>
      <c r="C193" s="47"/>
      <c r="D193" s="92" t="s">
        <v>880</v>
      </c>
      <c r="E193" s="93" t="s">
        <v>724</v>
      </c>
      <c r="F193" s="92">
        <v>202.23</v>
      </c>
      <c r="G193" s="83"/>
      <c r="H193" s="70">
        <f t="shared" si="8"/>
        <v>0</v>
      </c>
      <c r="I193" s="75" t="str">
        <f t="shared" si="7"/>
        <v>A</v>
      </c>
      <c r="J193" s="95" t="s">
        <v>292</v>
      </c>
    </row>
    <row r="194" spans="1:10" ht="48">
      <c r="A194" s="86">
        <f ca="1" t="shared" si="9"/>
        <v>178</v>
      </c>
      <c r="B194" s="87" t="s">
        <v>458</v>
      </c>
      <c r="C194" s="47"/>
      <c r="D194" s="92" t="s">
        <v>881</v>
      </c>
      <c r="E194" s="93" t="s">
        <v>882</v>
      </c>
      <c r="F194" s="94">
        <v>28674.27</v>
      </c>
      <c r="G194" s="83"/>
      <c r="H194" s="70">
        <f t="shared" si="8"/>
        <v>0</v>
      </c>
      <c r="I194" s="75" t="str">
        <f t="shared" si="7"/>
        <v>A</v>
      </c>
      <c r="J194" s="95" t="s">
        <v>292</v>
      </c>
    </row>
    <row r="195" spans="1:10" ht="48">
      <c r="A195" s="86">
        <f ca="1" t="shared" si="9"/>
        <v>179</v>
      </c>
      <c r="B195" s="87" t="s">
        <v>458</v>
      </c>
      <c r="C195" s="47"/>
      <c r="D195" s="92" t="s">
        <v>881</v>
      </c>
      <c r="E195" s="93" t="s">
        <v>882</v>
      </c>
      <c r="F195" s="94">
        <v>5055.84</v>
      </c>
      <c r="G195" s="83"/>
      <c r="H195" s="70">
        <f>+IF(AND(F195="",G195=""),"",ROUND(F195*G195,2))</f>
        <v>0</v>
      </c>
      <c r="I195" s="75" t="str">
        <f>IF(E195&lt;&gt;"","A","")</f>
        <v>A</v>
      </c>
      <c r="J195" s="95" t="s">
        <v>1131</v>
      </c>
    </row>
    <row r="196" spans="1:10" ht="48">
      <c r="A196" s="86">
        <f ca="1" t="shared" si="9"/>
        <v>180</v>
      </c>
      <c r="B196" s="87" t="s">
        <v>459</v>
      </c>
      <c r="C196" s="47"/>
      <c r="D196" s="92" t="s">
        <v>883</v>
      </c>
      <c r="E196" s="93" t="s">
        <v>720</v>
      </c>
      <c r="F196" s="90">
        <v>126</v>
      </c>
      <c r="G196" s="83"/>
      <c r="H196" s="70">
        <f t="shared" si="8"/>
        <v>0</v>
      </c>
      <c r="I196" s="75" t="str">
        <f t="shared" si="7"/>
        <v>A</v>
      </c>
      <c r="J196" s="95" t="s">
        <v>292</v>
      </c>
    </row>
    <row r="197" spans="1:10" ht="48">
      <c r="A197" s="86">
        <f ca="1" t="shared" si="9"/>
        <v>181</v>
      </c>
      <c r="B197" s="87" t="s">
        <v>459</v>
      </c>
      <c r="C197" s="47"/>
      <c r="D197" s="92" t="s">
        <v>883</v>
      </c>
      <c r="E197" s="93" t="s">
        <v>720</v>
      </c>
      <c r="F197" s="92">
        <v>510.81</v>
      </c>
      <c r="G197" s="83"/>
      <c r="H197" s="70">
        <f>+IF(AND(F197="",G197=""),"",ROUND(F197*G197,2))</f>
        <v>0</v>
      </c>
      <c r="I197" s="75" t="str">
        <f>IF(E197&lt;&gt;"","A","")</f>
        <v>A</v>
      </c>
      <c r="J197" s="95" t="s">
        <v>1131</v>
      </c>
    </row>
    <row r="198" spans="1:10" ht="36">
      <c r="A198" s="86">
        <f ca="1" t="shared" si="9"/>
        <v>182</v>
      </c>
      <c r="B198" s="87" t="s">
        <v>460</v>
      </c>
      <c r="C198" s="47"/>
      <c r="D198" s="92" t="s">
        <v>884</v>
      </c>
      <c r="E198" s="93" t="s">
        <v>720</v>
      </c>
      <c r="F198" s="94">
        <v>3077.62</v>
      </c>
      <c r="G198" s="83"/>
      <c r="H198" s="70">
        <f t="shared" si="8"/>
        <v>0</v>
      </c>
      <c r="I198" s="75" t="str">
        <f t="shared" si="7"/>
        <v>A</v>
      </c>
      <c r="J198" s="95" t="s">
        <v>1131</v>
      </c>
    </row>
    <row r="199" spans="1:10" ht="36">
      <c r="A199" s="86">
        <f ca="1" t="shared" si="9"/>
        <v>183</v>
      </c>
      <c r="B199" s="87" t="s">
        <v>461</v>
      </c>
      <c r="C199" s="47"/>
      <c r="D199" s="92" t="s">
        <v>885</v>
      </c>
      <c r="E199" s="93" t="s">
        <v>720</v>
      </c>
      <c r="F199" s="92">
        <v>50.16</v>
      </c>
      <c r="G199" s="83"/>
      <c r="H199" s="70">
        <f t="shared" si="8"/>
        <v>0</v>
      </c>
      <c r="I199" s="75" t="str">
        <f t="shared" si="7"/>
        <v>A</v>
      </c>
      <c r="J199" s="95" t="s">
        <v>292</v>
      </c>
    </row>
    <row r="200" spans="1:10" ht="48">
      <c r="A200" s="86">
        <f ca="1" t="shared" si="9"/>
        <v>184</v>
      </c>
      <c r="B200" s="87" t="s">
        <v>462</v>
      </c>
      <c r="C200" s="47"/>
      <c r="D200" s="92" t="s">
        <v>886</v>
      </c>
      <c r="E200" s="93" t="s">
        <v>720</v>
      </c>
      <c r="F200" s="94">
        <v>2993.36</v>
      </c>
      <c r="G200" s="83"/>
      <c r="H200" s="70">
        <f t="shared" si="8"/>
        <v>0</v>
      </c>
      <c r="I200" s="75" t="str">
        <f t="shared" si="7"/>
        <v>A</v>
      </c>
      <c r="J200" s="95" t="s">
        <v>1131</v>
      </c>
    </row>
    <row r="201" spans="1:10" ht="12.75">
      <c r="A201" s="86">
        <f ca="1" t="shared" si="9"/>
        <v>185</v>
      </c>
      <c r="B201" s="87" t="s">
        <v>463</v>
      </c>
      <c r="C201" s="47"/>
      <c r="D201" s="92" t="s">
        <v>887</v>
      </c>
      <c r="E201" s="93" t="s">
        <v>746</v>
      </c>
      <c r="F201" s="90">
        <v>12</v>
      </c>
      <c r="G201" s="83"/>
      <c r="H201" s="70">
        <f t="shared" si="8"/>
        <v>0</v>
      </c>
      <c r="I201" s="75" t="str">
        <f t="shared" si="7"/>
        <v>A</v>
      </c>
      <c r="J201" s="95" t="s">
        <v>292</v>
      </c>
    </row>
    <row r="202" spans="1:10" ht="12.75">
      <c r="A202" s="86">
        <f ca="1" t="shared" si="9"/>
        <v>186</v>
      </c>
      <c r="B202" s="87" t="s">
        <v>464</v>
      </c>
      <c r="C202" s="47"/>
      <c r="D202" s="92" t="s">
        <v>888</v>
      </c>
      <c r="E202" s="93" t="s">
        <v>746</v>
      </c>
      <c r="F202" s="90">
        <v>1.6</v>
      </c>
      <c r="G202" s="83"/>
      <c r="H202" s="70">
        <f t="shared" si="8"/>
        <v>0</v>
      </c>
      <c r="I202" s="75" t="str">
        <f t="shared" si="7"/>
        <v>A</v>
      </c>
      <c r="J202" s="95" t="s">
        <v>292</v>
      </c>
    </row>
    <row r="203" spans="1:10" ht="48">
      <c r="A203" s="86">
        <f ca="1" t="shared" si="9"/>
        <v>187</v>
      </c>
      <c r="B203" s="87" t="s">
        <v>465</v>
      </c>
      <c r="C203" s="47"/>
      <c r="D203" s="92" t="s">
        <v>889</v>
      </c>
      <c r="E203" s="93" t="s">
        <v>753</v>
      </c>
      <c r="F203" s="90">
        <v>1</v>
      </c>
      <c r="G203" s="83"/>
      <c r="H203" s="70">
        <f t="shared" si="8"/>
        <v>0</v>
      </c>
      <c r="I203" s="75" t="str">
        <f t="shared" si="7"/>
        <v>A</v>
      </c>
      <c r="J203" s="95" t="s">
        <v>292</v>
      </c>
    </row>
    <row r="204" spans="1:10" ht="36">
      <c r="A204" s="86">
        <f ca="1" t="shared" si="9"/>
        <v>188</v>
      </c>
      <c r="B204" s="87" t="s">
        <v>466</v>
      </c>
      <c r="C204" s="47"/>
      <c r="D204" s="92" t="s">
        <v>890</v>
      </c>
      <c r="E204" s="93" t="s">
        <v>753</v>
      </c>
      <c r="F204" s="90">
        <v>3</v>
      </c>
      <c r="G204" s="83"/>
      <c r="H204" s="70">
        <f t="shared" si="8"/>
        <v>0</v>
      </c>
      <c r="I204" s="75" t="str">
        <f t="shared" si="7"/>
        <v>A</v>
      </c>
      <c r="J204" s="95" t="s">
        <v>292</v>
      </c>
    </row>
    <row r="205" spans="1:10" ht="24">
      <c r="A205" s="86">
        <f ca="1" t="shared" si="9"/>
        <v>189</v>
      </c>
      <c r="B205" s="87" t="s">
        <v>467</v>
      </c>
      <c r="C205" s="47"/>
      <c r="D205" s="92" t="s">
        <v>891</v>
      </c>
      <c r="E205" s="93" t="s">
        <v>722</v>
      </c>
      <c r="F205" s="90">
        <v>90</v>
      </c>
      <c r="G205" s="83"/>
      <c r="H205" s="70">
        <f t="shared" si="8"/>
        <v>0</v>
      </c>
      <c r="I205" s="75" t="str">
        <f t="shared" si="7"/>
        <v>A</v>
      </c>
      <c r="J205" s="95" t="s">
        <v>292</v>
      </c>
    </row>
    <row r="206" spans="1:10" ht="24">
      <c r="A206" s="86">
        <f ca="1" t="shared" si="9"/>
        <v>190</v>
      </c>
      <c r="B206" s="87" t="s">
        <v>468</v>
      </c>
      <c r="C206" s="47"/>
      <c r="D206" s="92" t="s">
        <v>892</v>
      </c>
      <c r="E206" s="93" t="s">
        <v>722</v>
      </c>
      <c r="F206" s="90">
        <v>460</v>
      </c>
      <c r="G206" s="83"/>
      <c r="H206" s="70">
        <f t="shared" si="8"/>
        <v>0</v>
      </c>
      <c r="I206" s="75" t="str">
        <f t="shared" si="7"/>
        <v>A</v>
      </c>
      <c r="J206" s="95" t="s">
        <v>292</v>
      </c>
    </row>
    <row r="207" spans="1:10" ht="24">
      <c r="A207" s="86">
        <f ca="1" t="shared" si="9"/>
        <v>191</v>
      </c>
      <c r="B207" s="87" t="s">
        <v>469</v>
      </c>
      <c r="C207" s="47"/>
      <c r="D207" s="92" t="s">
        <v>893</v>
      </c>
      <c r="E207" s="93" t="s">
        <v>722</v>
      </c>
      <c r="F207" s="90">
        <v>460</v>
      </c>
      <c r="G207" s="83"/>
      <c r="H207" s="70">
        <f t="shared" si="8"/>
        <v>0</v>
      </c>
      <c r="I207" s="75" t="str">
        <f t="shared" si="7"/>
        <v>A</v>
      </c>
      <c r="J207" s="95" t="s">
        <v>292</v>
      </c>
    </row>
    <row r="208" spans="1:10" ht="48">
      <c r="A208" s="86">
        <f ca="1" t="shared" si="9"/>
        <v>192</v>
      </c>
      <c r="B208" s="87" t="s">
        <v>470</v>
      </c>
      <c r="C208" s="47"/>
      <c r="D208" s="92" t="s">
        <v>894</v>
      </c>
      <c r="E208" s="93" t="s">
        <v>753</v>
      </c>
      <c r="F208" s="90">
        <v>1</v>
      </c>
      <c r="G208" s="83"/>
      <c r="H208" s="70">
        <f t="shared" si="8"/>
        <v>0</v>
      </c>
      <c r="I208" s="75" t="str">
        <f t="shared" si="7"/>
        <v>A</v>
      </c>
      <c r="J208" s="95" t="s">
        <v>1130</v>
      </c>
    </row>
    <row r="209" spans="1:10" ht="36">
      <c r="A209" s="86">
        <f ca="1" t="shared" si="9"/>
        <v>193</v>
      </c>
      <c r="B209" s="87" t="s">
        <v>471</v>
      </c>
      <c r="C209" s="47"/>
      <c r="D209" s="92" t="s">
        <v>895</v>
      </c>
      <c r="E209" s="93" t="s">
        <v>753</v>
      </c>
      <c r="F209" s="90">
        <v>5</v>
      </c>
      <c r="G209" s="83"/>
      <c r="H209" s="70">
        <f t="shared" si="8"/>
        <v>0</v>
      </c>
      <c r="I209" s="75" t="str">
        <f t="shared" si="7"/>
        <v>A</v>
      </c>
      <c r="J209" s="95" t="s">
        <v>1130</v>
      </c>
    </row>
    <row r="210" spans="1:10" ht="36">
      <c r="A210" s="86">
        <f ca="1" t="shared" si="9"/>
        <v>194</v>
      </c>
      <c r="B210" s="87" t="s">
        <v>472</v>
      </c>
      <c r="C210" s="47"/>
      <c r="D210" s="92" t="s">
        <v>896</v>
      </c>
      <c r="E210" s="93" t="s">
        <v>753</v>
      </c>
      <c r="F210" s="90">
        <v>20</v>
      </c>
      <c r="G210" s="83"/>
      <c r="H210" s="70">
        <f t="shared" si="8"/>
        <v>0</v>
      </c>
      <c r="I210" s="75" t="str">
        <f t="shared" si="7"/>
        <v>A</v>
      </c>
      <c r="J210" s="95" t="s">
        <v>1130</v>
      </c>
    </row>
    <row r="211" spans="1:10" ht="36">
      <c r="A211" s="86">
        <f ca="1" t="shared" si="9"/>
        <v>195</v>
      </c>
      <c r="B211" s="87" t="s">
        <v>473</v>
      </c>
      <c r="C211" s="47"/>
      <c r="D211" s="92" t="s">
        <v>897</v>
      </c>
      <c r="E211" s="93" t="s">
        <v>753</v>
      </c>
      <c r="F211" s="90">
        <v>20</v>
      </c>
      <c r="G211" s="83"/>
      <c r="H211" s="70">
        <f t="shared" si="8"/>
        <v>0</v>
      </c>
      <c r="I211" s="75" t="str">
        <f t="shared" si="7"/>
        <v>A</v>
      </c>
      <c r="J211" s="95" t="s">
        <v>1130</v>
      </c>
    </row>
    <row r="212" spans="1:10" ht="48">
      <c r="A212" s="86">
        <f ca="1" t="shared" si="9"/>
        <v>196</v>
      </c>
      <c r="B212" s="87" t="s">
        <v>474</v>
      </c>
      <c r="C212" s="47"/>
      <c r="D212" s="92" t="s">
        <v>898</v>
      </c>
      <c r="E212" s="93" t="s">
        <v>753</v>
      </c>
      <c r="F212" s="90">
        <v>1</v>
      </c>
      <c r="G212" s="83"/>
      <c r="H212" s="70">
        <f t="shared" si="8"/>
        <v>0</v>
      </c>
      <c r="I212" s="75" t="str">
        <f t="shared" si="7"/>
        <v>A</v>
      </c>
      <c r="J212" s="95" t="s">
        <v>1130</v>
      </c>
    </row>
    <row r="213" spans="1:10" ht="48">
      <c r="A213" s="86">
        <f ca="1" t="shared" si="9"/>
        <v>197</v>
      </c>
      <c r="B213" s="87" t="s">
        <v>475</v>
      </c>
      <c r="C213" s="47"/>
      <c r="D213" s="92" t="s">
        <v>899</v>
      </c>
      <c r="E213" s="93" t="s">
        <v>753</v>
      </c>
      <c r="F213" s="90">
        <v>364</v>
      </c>
      <c r="G213" s="83"/>
      <c r="H213" s="70">
        <f t="shared" si="8"/>
        <v>0</v>
      </c>
      <c r="I213" s="75" t="str">
        <f>IF(E213&lt;&gt;"","A","")</f>
        <v>A</v>
      </c>
      <c r="J213" s="95" t="s">
        <v>1130</v>
      </c>
    </row>
    <row r="214" spans="1:10" ht="48">
      <c r="A214" s="86">
        <f ca="1" t="shared" si="9"/>
        <v>198</v>
      </c>
      <c r="B214" s="87" t="s">
        <v>476</v>
      </c>
      <c r="C214" s="47"/>
      <c r="D214" s="92" t="s">
        <v>900</v>
      </c>
      <c r="E214" s="93" t="s">
        <v>753</v>
      </c>
      <c r="F214" s="90">
        <v>4</v>
      </c>
      <c r="G214" s="83"/>
      <c r="H214" s="70">
        <f t="shared" si="8"/>
        <v>0</v>
      </c>
      <c r="I214" s="75" t="str">
        <f>IF(E214&lt;&gt;"","A","")</f>
        <v>A</v>
      </c>
      <c r="J214" s="95" t="s">
        <v>1130</v>
      </c>
    </row>
    <row r="215" spans="1:10" ht="48">
      <c r="A215" s="86">
        <f ca="1" t="shared" si="9"/>
        <v>199</v>
      </c>
      <c r="B215" s="87" t="s">
        <v>477</v>
      </c>
      <c r="C215" s="47"/>
      <c r="D215" s="92" t="s">
        <v>901</v>
      </c>
      <c r="E215" s="93" t="s">
        <v>753</v>
      </c>
      <c r="F215" s="90">
        <v>4</v>
      </c>
      <c r="G215" s="83"/>
      <c r="H215" s="70">
        <f t="shared" si="8"/>
        <v>0</v>
      </c>
      <c r="I215" s="75" t="str">
        <f aca="true" t="shared" si="10" ref="I215:I278">IF(E215&lt;&gt;"","A","")</f>
        <v>A</v>
      </c>
      <c r="J215" s="95" t="s">
        <v>1130</v>
      </c>
    </row>
    <row r="216" spans="1:10" ht="48">
      <c r="A216" s="86">
        <f ca="1" t="shared" si="9"/>
        <v>200</v>
      </c>
      <c r="B216" s="87" t="s">
        <v>478</v>
      </c>
      <c r="C216" s="47"/>
      <c r="D216" s="92" t="s">
        <v>902</v>
      </c>
      <c r="E216" s="93" t="s">
        <v>753</v>
      </c>
      <c r="F216" s="90">
        <v>368</v>
      </c>
      <c r="G216" s="83"/>
      <c r="H216" s="70">
        <f t="shared" si="8"/>
        <v>0</v>
      </c>
      <c r="I216" s="75" t="str">
        <f t="shared" si="10"/>
        <v>A</v>
      </c>
      <c r="J216" s="95" t="s">
        <v>1130</v>
      </c>
    </row>
    <row r="217" spans="1:10" ht="48">
      <c r="A217" s="86">
        <f ca="1" t="shared" si="9"/>
        <v>201</v>
      </c>
      <c r="B217" s="87" t="s">
        <v>479</v>
      </c>
      <c r="C217" s="47"/>
      <c r="D217" s="92" t="s">
        <v>903</v>
      </c>
      <c r="E217" s="93" t="s">
        <v>753</v>
      </c>
      <c r="F217" s="90">
        <v>31</v>
      </c>
      <c r="G217" s="83"/>
      <c r="H217" s="70">
        <f t="shared" si="8"/>
        <v>0</v>
      </c>
      <c r="I217" s="75" t="str">
        <f t="shared" si="10"/>
        <v>A</v>
      </c>
      <c r="J217" s="95" t="s">
        <v>1130</v>
      </c>
    </row>
    <row r="218" spans="1:10" ht="48">
      <c r="A218" s="86">
        <f ca="1" t="shared" si="9"/>
        <v>202</v>
      </c>
      <c r="B218" s="87" t="s">
        <v>480</v>
      </c>
      <c r="C218" s="47"/>
      <c r="D218" s="92" t="s">
        <v>904</v>
      </c>
      <c r="E218" s="93" t="s">
        <v>746</v>
      </c>
      <c r="F218" s="90">
        <v>1421</v>
      </c>
      <c r="G218" s="83"/>
      <c r="H218" s="70">
        <f t="shared" si="8"/>
        <v>0</v>
      </c>
      <c r="I218" s="75" t="str">
        <f t="shared" si="10"/>
        <v>A</v>
      </c>
      <c r="J218" s="95" t="s">
        <v>1130</v>
      </c>
    </row>
    <row r="219" spans="1:10" ht="48">
      <c r="A219" s="86">
        <f ca="1" t="shared" si="9"/>
        <v>203</v>
      </c>
      <c r="B219" s="87" t="s">
        <v>481</v>
      </c>
      <c r="C219" s="47"/>
      <c r="D219" s="92" t="s">
        <v>905</v>
      </c>
      <c r="E219" s="93" t="s">
        <v>746</v>
      </c>
      <c r="F219" s="90">
        <v>535</v>
      </c>
      <c r="G219" s="83"/>
      <c r="H219" s="70">
        <f t="shared" si="8"/>
        <v>0</v>
      </c>
      <c r="I219" s="75" t="str">
        <f t="shared" si="10"/>
        <v>A</v>
      </c>
      <c r="J219" s="95" t="s">
        <v>1130</v>
      </c>
    </row>
    <row r="220" spans="1:10" ht="48">
      <c r="A220" s="86">
        <f ca="1" t="shared" si="9"/>
        <v>204</v>
      </c>
      <c r="B220" s="87" t="s">
        <v>482</v>
      </c>
      <c r="C220" s="47"/>
      <c r="D220" s="92" t="s">
        <v>906</v>
      </c>
      <c r="E220" s="93" t="s">
        <v>746</v>
      </c>
      <c r="F220" s="90">
        <v>1421</v>
      </c>
      <c r="G220" s="83"/>
      <c r="H220" s="70">
        <f t="shared" si="8"/>
        <v>0</v>
      </c>
      <c r="I220" s="75" t="str">
        <f t="shared" si="10"/>
        <v>A</v>
      </c>
      <c r="J220" s="95" t="s">
        <v>1130</v>
      </c>
    </row>
    <row r="221" spans="1:10" ht="48">
      <c r="A221" s="86">
        <f ca="1" t="shared" si="9"/>
        <v>205</v>
      </c>
      <c r="B221" s="87" t="s">
        <v>483</v>
      </c>
      <c r="C221" s="47"/>
      <c r="D221" s="92" t="s">
        <v>907</v>
      </c>
      <c r="E221" s="93" t="s">
        <v>746</v>
      </c>
      <c r="F221" s="90">
        <v>535</v>
      </c>
      <c r="G221" s="83"/>
      <c r="H221" s="70">
        <f t="shared" si="8"/>
        <v>0</v>
      </c>
      <c r="I221" s="75" t="str">
        <f t="shared" si="10"/>
        <v>A</v>
      </c>
      <c r="J221" s="95" t="s">
        <v>1130</v>
      </c>
    </row>
    <row r="222" spans="1:10" ht="60">
      <c r="A222" s="86">
        <f ca="1" t="shared" si="9"/>
        <v>206</v>
      </c>
      <c r="B222" s="87" t="s">
        <v>484</v>
      </c>
      <c r="C222" s="47"/>
      <c r="D222" s="92" t="s">
        <v>908</v>
      </c>
      <c r="E222" s="93" t="s">
        <v>738</v>
      </c>
      <c r="F222" s="90">
        <v>109973.66</v>
      </c>
      <c r="G222" s="83"/>
      <c r="H222" s="70">
        <f t="shared" si="8"/>
        <v>0</v>
      </c>
      <c r="I222" s="75" t="str">
        <f t="shared" si="10"/>
        <v>A</v>
      </c>
      <c r="J222" s="95" t="s">
        <v>292</v>
      </c>
    </row>
    <row r="223" spans="1:10" ht="48">
      <c r="A223" s="86">
        <f ca="1" t="shared" si="9"/>
        <v>207</v>
      </c>
      <c r="B223" s="87" t="s">
        <v>485</v>
      </c>
      <c r="C223" s="47"/>
      <c r="D223" s="92" t="s">
        <v>909</v>
      </c>
      <c r="E223" s="93" t="s">
        <v>753</v>
      </c>
      <c r="F223" s="90">
        <v>10</v>
      </c>
      <c r="G223" s="83"/>
      <c r="H223" s="70">
        <f t="shared" si="8"/>
        <v>0</v>
      </c>
      <c r="I223" s="75" t="str">
        <f t="shared" si="10"/>
        <v>A</v>
      </c>
      <c r="J223" s="95" t="s">
        <v>1130</v>
      </c>
    </row>
    <row r="224" spans="1:10" ht="48">
      <c r="A224" s="86">
        <f ca="1" t="shared" si="9"/>
        <v>208</v>
      </c>
      <c r="B224" s="87" t="s">
        <v>486</v>
      </c>
      <c r="C224" s="47"/>
      <c r="D224" s="92" t="s">
        <v>910</v>
      </c>
      <c r="E224" s="93" t="s">
        <v>753</v>
      </c>
      <c r="F224" s="90">
        <v>8</v>
      </c>
      <c r="G224" s="83"/>
      <c r="H224" s="70">
        <f aca="true" t="shared" si="11" ref="H224:H287">+IF(AND(F224="",G224=""),"",ROUND(F224*G224,2))</f>
        <v>0</v>
      </c>
      <c r="I224" s="75" t="str">
        <f t="shared" si="10"/>
        <v>A</v>
      </c>
      <c r="J224" s="95" t="s">
        <v>1130</v>
      </c>
    </row>
    <row r="225" spans="1:10" ht="24">
      <c r="A225" s="86">
        <f ca="1" t="shared" si="9"/>
        <v>209</v>
      </c>
      <c r="B225" s="87" t="s">
        <v>487</v>
      </c>
      <c r="C225" s="47"/>
      <c r="D225" s="92" t="s">
        <v>911</v>
      </c>
      <c r="E225" s="93" t="s">
        <v>753</v>
      </c>
      <c r="F225" s="90">
        <v>1</v>
      </c>
      <c r="G225" s="83"/>
      <c r="H225" s="70">
        <f t="shared" si="11"/>
        <v>0</v>
      </c>
      <c r="I225" s="75" t="str">
        <f t="shared" si="10"/>
        <v>A</v>
      </c>
      <c r="J225" s="95" t="s">
        <v>1130</v>
      </c>
    </row>
    <row r="226" spans="1:10" ht="60">
      <c r="A226" s="86">
        <f ca="1" t="shared" si="9"/>
        <v>210</v>
      </c>
      <c r="B226" s="87" t="s">
        <v>488</v>
      </c>
      <c r="C226" s="47"/>
      <c r="D226" s="92" t="s">
        <v>912</v>
      </c>
      <c r="E226" s="93" t="s">
        <v>753</v>
      </c>
      <c r="F226" s="90">
        <v>1</v>
      </c>
      <c r="G226" s="83"/>
      <c r="H226" s="70">
        <f t="shared" si="11"/>
        <v>0</v>
      </c>
      <c r="I226" s="75" t="str">
        <f t="shared" si="10"/>
        <v>A</v>
      </c>
      <c r="J226" s="95" t="s">
        <v>1130</v>
      </c>
    </row>
    <row r="227" spans="1:10" ht="48">
      <c r="A227" s="86">
        <f ca="1" t="shared" si="9"/>
        <v>211</v>
      </c>
      <c r="B227" s="87" t="s">
        <v>489</v>
      </c>
      <c r="C227" s="47"/>
      <c r="D227" s="92" t="s">
        <v>913</v>
      </c>
      <c r="E227" s="93" t="s">
        <v>753</v>
      </c>
      <c r="F227" s="90">
        <v>1</v>
      </c>
      <c r="G227" s="83"/>
      <c r="H227" s="70">
        <f t="shared" si="11"/>
        <v>0</v>
      </c>
      <c r="I227" s="75" t="str">
        <f t="shared" si="10"/>
        <v>A</v>
      </c>
      <c r="J227" s="95" t="s">
        <v>1130</v>
      </c>
    </row>
    <row r="228" spans="1:10" ht="48">
      <c r="A228" s="86">
        <f ca="1" t="shared" si="9"/>
        <v>212</v>
      </c>
      <c r="B228" s="87" t="s">
        <v>490</v>
      </c>
      <c r="C228" s="47"/>
      <c r="D228" s="92" t="s">
        <v>914</v>
      </c>
      <c r="E228" s="93" t="s">
        <v>753</v>
      </c>
      <c r="F228" s="90">
        <v>19</v>
      </c>
      <c r="G228" s="83"/>
      <c r="H228" s="70">
        <f t="shared" si="11"/>
        <v>0</v>
      </c>
      <c r="I228" s="75" t="str">
        <f t="shared" si="10"/>
        <v>A</v>
      </c>
      <c r="J228" s="95" t="s">
        <v>1130</v>
      </c>
    </row>
    <row r="229" spans="1:10" ht="48">
      <c r="A229" s="86">
        <f ca="1" t="shared" si="9"/>
        <v>213</v>
      </c>
      <c r="B229" s="87" t="s">
        <v>491</v>
      </c>
      <c r="C229" s="47"/>
      <c r="D229" s="92" t="s">
        <v>915</v>
      </c>
      <c r="E229" s="93" t="s">
        <v>753</v>
      </c>
      <c r="F229" s="90">
        <v>7</v>
      </c>
      <c r="G229" s="83"/>
      <c r="H229" s="70">
        <f t="shared" si="11"/>
        <v>0</v>
      </c>
      <c r="I229" s="75" t="str">
        <f t="shared" si="10"/>
        <v>A</v>
      </c>
      <c r="J229" s="95" t="s">
        <v>1130</v>
      </c>
    </row>
    <row r="230" spans="1:10" ht="48">
      <c r="A230" s="86">
        <f ca="1" t="shared" si="9"/>
        <v>214</v>
      </c>
      <c r="B230" s="87" t="s">
        <v>492</v>
      </c>
      <c r="C230" s="47"/>
      <c r="D230" s="92" t="s">
        <v>916</v>
      </c>
      <c r="E230" s="93" t="s">
        <v>753</v>
      </c>
      <c r="F230" s="90">
        <v>19</v>
      </c>
      <c r="G230" s="83"/>
      <c r="H230" s="70">
        <f t="shared" si="11"/>
        <v>0</v>
      </c>
      <c r="I230" s="75" t="str">
        <f t="shared" si="10"/>
        <v>A</v>
      </c>
      <c r="J230" s="95" t="s">
        <v>1130</v>
      </c>
    </row>
    <row r="231" spans="1:10" ht="48">
      <c r="A231" s="86">
        <f ca="1" t="shared" si="9"/>
        <v>215</v>
      </c>
      <c r="B231" s="87" t="s">
        <v>493</v>
      </c>
      <c r="C231" s="47"/>
      <c r="D231" s="92" t="s">
        <v>917</v>
      </c>
      <c r="E231" s="93" t="s">
        <v>753</v>
      </c>
      <c r="F231" s="90">
        <v>1</v>
      </c>
      <c r="G231" s="83"/>
      <c r="H231" s="70">
        <f t="shared" si="11"/>
        <v>0</v>
      </c>
      <c r="I231" s="75" t="str">
        <f t="shared" si="10"/>
        <v>A</v>
      </c>
      <c r="J231" s="95" t="s">
        <v>1130</v>
      </c>
    </row>
    <row r="232" spans="1:10" ht="48">
      <c r="A232" s="86">
        <f ca="1" t="shared" si="9"/>
        <v>216</v>
      </c>
      <c r="B232" s="87" t="s">
        <v>494</v>
      </c>
      <c r="C232" s="47"/>
      <c r="D232" s="92" t="s">
        <v>918</v>
      </c>
      <c r="E232" s="93" t="s">
        <v>753</v>
      </c>
      <c r="F232" s="90">
        <v>2</v>
      </c>
      <c r="G232" s="83"/>
      <c r="H232" s="70">
        <f t="shared" si="11"/>
        <v>0</v>
      </c>
      <c r="I232" s="75" t="str">
        <f t="shared" si="10"/>
        <v>A</v>
      </c>
      <c r="J232" s="95" t="s">
        <v>1130</v>
      </c>
    </row>
    <row r="233" spans="1:10" ht="36">
      <c r="A233" s="86">
        <f ca="1" t="shared" si="9"/>
        <v>217</v>
      </c>
      <c r="B233" s="87" t="s">
        <v>495</v>
      </c>
      <c r="C233" s="47"/>
      <c r="D233" s="92" t="s">
        <v>919</v>
      </c>
      <c r="E233" s="93" t="s">
        <v>753</v>
      </c>
      <c r="F233" s="90">
        <v>50</v>
      </c>
      <c r="G233" s="83"/>
      <c r="H233" s="70">
        <f t="shared" si="11"/>
        <v>0</v>
      </c>
      <c r="I233" s="75" t="str">
        <f t="shared" si="10"/>
        <v>A</v>
      </c>
      <c r="J233" s="95" t="s">
        <v>1130</v>
      </c>
    </row>
    <row r="234" spans="1:10" ht="48">
      <c r="A234" s="86">
        <f ca="1" t="shared" si="9"/>
        <v>218</v>
      </c>
      <c r="B234" s="87" t="s">
        <v>496</v>
      </c>
      <c r="C234" s="47"/>
      <c r="D234" s="92" t="s">
        <v>920</v>
      </c>
      <c r="E234" s="93" t="s">
        <v>753</v>
      </c>
      <c r="F234" s="90">
        <v>7</v>
      </c>
      <c r="G234" s="83"/>
      <c r="H234" s="70">
        <f t="shared" si="11"/>
        <v>0</v>
      </c>
      <c r="I234" s="75" t="str">
        <f t="shared" si="10"/>
        <v>A</v>
      </c>
      <c r="J234" s="95" t="s">
        <v>1130</v>
      </c>
    </row>
    <row r="235" spans="1:10" ht="48">
      <c r="A235" s="86">
        <f ca="1" t="shared" si="9"/>
        <v>219</v>
      </c>
      <c r="B235" s="87" t="s">
        <v>497</v>
      </c>
      <c r="C235" s="47"/>
      <c r="D235" s="92" t="s">
        <v>921</v>
      </c>
      <c r="E235" s="93" t="s">
        <v>753</v>
      </c>
      <c r="F235" s="90">
        <v>11</v>
      </c>
      <c r="G235" s="83"/>
      <c r="H235" s="70">
        <f t="shared" si="11"/>
        <v>0</v>
      </c>
      <c r="I235" s="75" t="str">
        <f t="shared" si="10"/>
        <v>A</v>
      </c>
      <c r="J235" s="95" t="s">
        <v>1130</v>
      </c>
    </row>
    <row r="236" spans="1:10" ht="48">
      <c r="A236" s="86">
        <f ca="1" t="shared" si="9"/>
        <v>220</v>
      </c>
      <c r="B236" s="87" t="s">
        <v>498</v>
      </c>
      <c r="C236" s="47"/>
      <c r="D236" s="92" t="s">
        <v>922</v>
      </c>
      <c r="E236" s="93" t="s">
        <v>753</v>
      </c>
      <c r="F236" s="90">
        <v>8</v>
      </c>
      <c r="G236" s="83"/>
      <c r="H236" s="70">
        <f t="shared" si="11"/>
        <v>0</v>
      </c>
      <c r="I236" s="75" t="str">
        <f t="shared" si="10"/>
        <v>A</v>
      </c>
      <c r="J236" s="95" t="s">
        <v>1130</v>
      </c>
    </row>
    <row r="237" spans="1:10" ht="48">
      <c r="A237" s="86">
        <f ca="1" t="shared" si="9"/>
        <v>221</v>
      </c>
      <c r="B237" s="87" t="s">
        <v>499</v>
      </c>
      <c r="C237" s="47"/>
      <c r="D237" s="92" t="s">
        <v>923</v>
      </c>
      <c r="E237" s="93" t="s">
        <v>753</v>
      </c>
      <c r="F237" s="90">
        <v>1</v>
      </c>
      <c r="G237" s="83"/>
      <c r="H237" s="70">
        <f t="shared" si="11"/>
        <v>0</v>
      </c>
      <c r="I237" s="75" t="str">
        <f t="shared" si="10"/>
        <v>A</v>
      </c>
      <c r="J237" s="95" t="s">
        <v>1130</v>
      </c>
    </row>
    <row r="238" spans="1:10" ht="48">
      <c r="A238" s="86">
        <f ca="1" t="shared" si="9"/>
        <v>222</v>
      </c>
      <c r="B238" s="87" t="s">
        <v>500</v>
      </c>
      <c r="C238" s="47"/>
      <c r="D238" s="92" t="s">
        <v>924</v>
      </c>
      <c r="E238" s="93" t="s">
        <v>720</v>
      </c>
      <c r="F238" s="90">
        <v>2.16</v>
      </c>
      <c r="G238" s="83"/>
      <c r="H238" s="70">
        <f t="shared" si="11"/>
        <v>0</v>
      </c>
      <c r="I238" s="75" t="str">
        <f t="shared" si="10"/>
        <v>A</v>
      </c>
      <c r="J238" s="95" t="s">
        <v>1130</v>
      </c>
    </row>
    <row r="239" spans="1:10" ht="48">
      <c r="A239" s="86">
        <f ca="1" t="shared" si="9"/>
        <v>223</v>
      </c>
      <c r="B239" s="87" t="s">
        <v>501</v>
      </c>
      <c r="C239" s="47"/>
      <c r="D239" s="92" t="s">
        <v>925</v>
      </c>
      <c r="E239" s="93" t="s">
        <v>753</v>
      </c>
      <c r="F239" s="90">
        <v>18</v>
      </c>
      <c r="G239" s="83"/>
      <c r="H239" s="70">
        <f t="shared" si="11"/>
        <v>0</v>
      </c>
      <c r="I239" s="75" t="str">
        <f t="shared" si="10"/>
        <v>A</v>
      </c>
      <c r="J239" s="95" t="s">
        <v>1130</v>
      </c>
    </row>
    <row r="240" spans="1:10" ht="48">
      <c r="A240" s="86">
        <f ca="1" t="shared" si="9"/>
        <v>224</v>
      </c>
      <c r="B240" s="87" t="s">
        <v>502</v>
      </c>
      <c r="C240" s="47"/>
      <c r="D240" s="92" t="s">
        <v>926</v>
      </c>
      <c r="E240" s="93" t="s">
        <v>753</v>
      </c>
      <c r="F240" s="90">
        <v>18</v>
      </c>
      <c r="G240" s="83"/>
      <c r="H240" s="70">
        <f t="shared" si="11"/>
        <v>0</v>
      </c>
      <c r="I240" s="75" t="str">
        <f t="shared" si="10"/>
        <v>A</v>
      </c>
      <c r="J240" s="95" t="s">
        <v>1130</v>
      </c>
    </row>
    <row r="241" spans="1:10" ht="48">
      <c r="A241" s="86">
        <f ca="1" t="shared" si="9"/>
        <v>225</v>
      </c>
      <c r="B241" s="87" t="s">
        <v>503</v>
      </c>
      <c r="C241" s="47"/>
      <c r="D241" s="92" t="s">
        <v>927</v>
      </c>
      <c r="E241" s="93" t="s">
        <v>753</v>
      </c>
      <c r="F241" s="90">
        <v>18</v>
      </c>
      <c r="G241" s="83"/>
      <c r="H241" s="70">
        <f t="shared" si="11"/>
        <v>0</v>
      </c>
      <c r="I241" s="75" t="str">
        <f t="shared" si="10"/>
        <v>A</v>
      </c>
      <c r="J241" s="95" t="s">
        <v>1130</v>
      </c>
    </row>
    <row r="242" spans="1:10" ht="48">
      <c r="A242" s="86">
        <f aca="true" ca="1" t="shared" si="12" ref="A242:A305">+IF(NOT(ISBLANK(INDIRECT("e"&amp;ROW()))),MAX(INDIRECT("a$16:A"&amp;ROW()-1))+1,"")</f>
        <v>226</v>
      </c>
      <c r="B242" s="87" t="s">
        <v>504</v>
      </c>
      <c r="C242" s="47"/>
      <c r="D242" s="92" t="s">
        <v>928</v>
      </c>
      <c r="E242" s="93" t="s">
        <v>753</v>
      </c>
      <c r="F242" s="90">
        <v>5</v>
      </c>
      <c r="G242" s="83"/>
      <c r="H242" s="70">
        <f t="shared" si="11"/>
        <v>0</v>
      </c>
      <c r="I242" s="75" t="str">
        <f t="shared" si="10"/>
        <v>A</v>
      </c>
      <c r="J242" s="95" t="s">
        <v>1130</v>
      </c>
    </row>
    <row r="243" spans="1:10" ht="48">
      <c r="A243" s="86">
        <f ca="1" t="shared" si="12"/>
        <v>227</v>
      </c>
      <c r="B243" s="87" t="s">
        <v>505</v>
      </c>
      <c r="C243" s="47"/>
      <c r="D243" s="92" t="s">
        <v>929</v>
      </c>
      <c r="E243" s="93" t="s">
        <v>753</v>
      </c>
      <c r="F243" s="90">
        <v>5</v>
      </c>
      <c r="G243" s="83"/>
      <c r="H243" s="70">
        <f t="shared" si="11"/>
        <v>0</v>
      </c>
      <c r="I243" s="75" t="str">
        <f t="shared" si="10"/>
        <v>A</v>
      </c>
      <c r="J243" s="95" t="s">
        <v>1130</v>
      </c>
    </row>
    <row r="244" spans="1:10" ht="48">
      <c r="A244" s="86">
        <f ca="1" t="shared" si="12"/>
        <v>228</v>
      </c>
      <c r="B244" s="87" t="s">
        <v>506</v>
      </c>
      <c r="C244" s="47"/>
      <c r="D244" s="92" t="s">
        <v>930</v>
      </c>
      <c r="E244" s="93" t="s">
        <v>746</v>
      </c>
      <c r="F244" s="90">
        <v>7000</v>
      </c>
      <c r="G244" s="83"/>
      <c r="H244" s="70">
        <f t="shared" si="11"/>
        <v>0</v>
      </c>
      <c r="I244" s="75" t="str">
        <f t="shared" si="10"/>
        <v>A</v>
      </c>
      <c r="J244" s="95" t="s">
        <v>1130</v>
      </c>
    </row>
    <row r="245" spans="1:10" ht="48">
      <c r="A245" s="86">
        <f ca="1" t="shared" si="12"/>
        <v>229</v>
      </c>
      <c r="B245" s="87" t="s">
        <v>507</v>
      </c>
      <c r="C245" s="47"/>
      <c r="D245" s="92" t="s">
        <v>931</v>
      </c>
      <c r="E245" s="93" t="s">
        <v>746</v>
      </c>
      <c r="F245" s="90">
        <v>7000</v>
      </c>
      <c r="G245" s="83"/>
      <c r="H245" s="70">
        <f t="shared" si="11"/>
        <v>0</v>
      </c>
      <c r="I245" s="75" t="str">
        <f t="shared" si="10"/>
        <v>A</v>
      </c>
      <c r="J245" s="95" t="s">
        <v>1130</v>
      </c>
    </row>
    <row r="246" spans="1:10" ht="48">
      <c r="A246" s="86">
        <f ca="1" t="shared" si="12"/>
        <v>230</v>
      </c>
      <c r="B246" s="87" t="s">
        <v>508</v>
      </c>
      <c r="C246" s="47"/>
      <c r="D246" s="92" t="s">
        <v>932</v>
      </c>
      <c r="E246" s="93" t="s">
        <v>753</v>
      </c>
      <c r="F246" s="90">
        <v>10</v>
      </c>
      <c r="G246" s="83"/>
      <c r="H246" s="70">
        <f t="shared" si="11"/>
        <v>0</v>
      </c>
      <c r="I246" s="75" t="str">
        <f t="shared" si="10"/>
        <v>A</v>
      </c>
      <c r="J246" s="95" t="s">
        <v>1130</v>
      </c>
    </row>
    <row r="247" spans="1:10" ht="48">
      <c r="A247" s="86">
        <f ca="1" t="shared" si="12"/>
        <v>231</v>
      </c>
      <c r="B247" s="87" t="s">
        <v>509</v>
      </c>
      <c r="C247" s="47"/>
      <c r="D247" s="92" t="s">
        <v>933</v>
      </c>
      <c r="E247" s="93" t="s">
        <v>753</v>
      </c>
      <c r="F247" s="90">
        <v>21</v>
      </c>
      <c r="G247" s="83"/>
      <c r="H247" s="70">
        <f t="shared" si="11"/>
        <v>0</v>
      </c>
      <c r="I247" s="75" t="str">
        <f t="shared" si="10"/>
        <v>A</v>
      </c>
      <c r="J247" s="95" t="s">
        <v>1130</v>
      </c>
    </row>
    <row r="248" spans="1:10" ht="48">
      <c r="A248" s="86">
        <f ca="1" t="shared" si="12"/>
        <v>232</v>
      </c>
      <c r="B248" s="87" t="s">
        <v>510</v>
      </c>
      <c r="C248" s="47"/>
      <c r="D248" s="92" t="s">
        <v>934</v>
      </c>
      <c r="E248" s="93" t="s">
        <v>753</v>
      </c>
      <c r="F248" s="90">
        <v>4</v>
      </c>
      <c r="G248" s="83"/>
      <c r="H248" s="70">
        <f t="shared" si="11"/>
        <v>0</v>
      </c>
      <c r="I248" s="75" t="str">
        <f t="shared" si="10"/>
        <v>A</v>
      </c>
      <c r="J248" s="95" t="s">
        <v>1130</v>
      </c>
    </row>
    <row r="249" spans="1:10" ht="48">
      <c r="A249" s="86">
        <f ca="1" t="shared" si="12"/>
        <v>233</v>
      </c>
      <c r="B249" s="87" t="s">
        <v>511</v>
      </c>
      <c r="C249" s="47"/>
      <c r="D249" s="92" t="s">
        <v>935</v>
      </c>
      <c r="E249" s="93" t="s">
        <v>753</v>
      </c>
      <c r="F249" s="90">
        <v>4</v>
      </c>
      <c r="G249" s="83"/>
      <c r="H249" s="70">
        <f t="shared" si="11"/>
        <v>0</v>
      </c>
      <c r="I249" s="75" t="str">
        <f t="shared" si="10"/>
        <v>A</v>
      </c>
      <c r="J249" s="95" t="s">
        <v>1130</v>
      </c>
    </row>
    <row r="250" spans="1:10" ht="48">
      <c r="A250" s="86">
        <f ca="1" t="shared" si="12"/>
        <v>234</v>
      </c>
      <c r="B250" s="87" t="s">
        <v>512</v>
      </c>
      <c r="C250" s="47"/>
      <c r="D250" s="92" t="s">
        <v>936</v>
      </c>
      <c r="E250" s="93" t="s">
        <v>753</v>
      </c>
      <c r="F250" s="90">
        <v>2</v>
      </c>
      <c r="G250" s="83"/>
      <c r="H250" s="70">
        <f t="shared" si="11"/>
        <v>0</v>
      </c>
      <c r="I250" s="75" t="str">
        <f t="shared" si="10"/>
        <v>A</v>
      </c>
      <c r="J250" s="95" t="s">
        <v>1130</v>
      </c>
    </row>
    <row r="251" spans="1:10" ht="48">
      <c r="A251" s="86">
        <f ca="1" t="shared" si="12"/>
        <v>235</v>
      </c>
      <c r="B251" s="87" t="s">
        <v>513</v>
      </c>
      <c r="C251" s="47"/>
      <c r="D251" s="92" t="s">
        <v>937</v>
      </c>
      <c r="E251" s="93" t="s">
        <v>753</v>
      </c>
      <c r="F251" s="90">
        <v>2</v>
      </c>
      <c r="G251" s="83"/>
      <c r="H251" s="70">
        <f t="shared" si="11"/>
        <v>0</v>
      </c>
      <c r="I251" s="75" t="str">
        <f t="shared" si="10"/>
        <v>A</v>
      </c>
      <c r="J251" s="95" t="s">
        <v>1130</v>
      </c>
    </row>
    <row r="252" spans="1:10" ht="48">
      <c r="A252" s="86">
        <f ca="1" t="shared" si="12"/>
        <v>236</v>
      </c>
      <c r="B252" s="87" t="s">
        <v>514</v>
      </c>
      <c r="C252" s="47"/>
      <c r="D252" s="92" t="s">
        <v>938</v>
      </c>
      <c r="E252" s="93" t="s">
        <v>753</v>
      </c>
      <c r="F252" s="90">
        <v>5</v>
      </c>
      <c r="G252" s="83"/>
      <c r="H252" s="70">
        <f t="shared" si="11"/>
        <v>0</v>
      </c>
      <c r="I252" s="75" t="str">
        <f t="shared" si="10"/>
        <v>A</v>
      </c>
      <c r="J252" s="95" t="s">
        <v>1130</v>
      </c>
    </row>
    <row r="253" spans="1:10" ht="48">
      <c r="A253" s="86">
        <f ca="1" t="shared" si="12"/>
        <v>237</v>
      </c>
      <c r="B253" s="87" t="s">
        <v>515</v>
      </c>
      <c r="C253" s="47"/>
      <c r="D253" s="92" t="s">
        <v>939</v>
      </c>
      <c r="E253" s="93" t="s">
        <v>753</v>
      </c>
      <c r="F253" s="90">
        <v>2</v>
      </c>
      <c r="G253" s="83"/>
      <c r="H253" s="70">
        <f t="shared" si="11"/>
        <v>0</v>
      </c>
      <c r="I253" s="75" t="str">
        <f t="shared" si="10"/>
        <v>A</v>
      </c>
      <c r="J253" s="95" t="s">
        <v>1130</v>
      </c>
    </row>
    <row r="254" spans="1:10" ht="36">
      <c r="A254" s="86">
        <f ca="1" t="shared" si="12"/>
        <v>238</v>
      </c>
      <c r="B254" s="87" t="s">
        <v>516</v>
      </c>
      <c r="C254" s="47"/>
      <c r="D254" s="92" t="s">
        <v>940</v>
      </c>
      <c r="E254" s="93" t="s">
        <v>753</v>
      </c>
      <c r="F254" s="90">
        <v>1</v>
      </c>
      <c r="G254" s="83"/>
      <c r="H254" s="70">
        <f t="shared" si="11"/>
        <v>0</v>
      </c>
      <c r="I254" s="75" t="str">
        <f t="shared" si="10"/>
        <v>A</v>
      </c>
      <c r="J254" s="95" t="s">
        <v>1130</v>
      </c>
    </row>
    <row r="255" spans="1:10" ht="48">
      <c r="A255" s="86">
        <f ca="1" t="shared" si="12"/>
        <v>239</v>
      </c>
      <c r="B255" s="87" t="s">
        <v>517</v>
      </c>
      <c r="C255" s="47"/>
      <c r="D255" s="92" t="s">
        <v>941</v>
      </c>
      <c r="E255" s="93" t="s">
        <v>753</v>
      </c>
      <c r="F255" s="90">
        <v>2</v>
      </c>
      <c r="G255" s="83"/>
      <c r="H255" s="70">
        <f t="shared" si="11"/>
        <v>0</v>
      </c>
      <c r="I255" s="75" t="str">
        <f t="shared" si="10"/>
        <v>A</v>
      </c>
      <c r="J255" s="95" t="s">
        <v>1130</v>
      </c>
    </row>
    <row r="256" spans="1:10" ht="48">
      <c r="A256" s="86">
        <f ca="1" t="shared" si="12"/>
        <v>240</v>
      </c>
      <c r="B256" s="87" t="s">
        <v>518</v>
      </c>
      <c r="C256" s="47"/>
      <c r="D256" s="92" t="s">
        <v>942</v>
      </c>
      <c r="E256" s="93" t="s">
        <v>753</v>
      </c>
      <c r="F256" s="90">
        <v>5</v>
      </c>
      <c r="G256" s="83"/>
      <c r="H256" s="70">
        <f t="shared" si="11"/>
        <v>0</v>
      </c>
      <c r="I256" s="75" t="str">
        <f t="shared" si="10"/>
        <v>A</v>
      </c>
      <c r="J256" s="95" t="s">
        <v>1130</v>
      </c>
    </row>
    <row r="257" spans="1:10" ht="48">
      <c r="A257" s="86">
        <f ca="1" t="shared" si="12"/>
        <v>241</v>
      </c>
      <c r="B257" s="87" t="s">
        <v>519</v>
      </c>
      <c r="C257" s="47"/>
      <c r="D257" s="92" t="s">
        <v>943</v>
      </c>
      <c r="E257" s="93" t="s">
        <v>753</v>
      </c>
      <c r="F257" s="90">
        <v>1</v>
      </c>
      <c r="G257" s="83"/>
      <c r="H257" s="70">
        <f t="shared" si="11"/>
        <v>0</v>
      </c>
      <c r="I257" s="75" t="str">
        <f t="shared" si="10"/>
        <v>A</v>
      </c>
      <c r="J257" s="95" t="s">
        <v>1130</v>
      </c>
    </row>
    <row r="258" spans="1:10" ht="48">
      <c r="A258" s="86">
        <f ca="1" t="shared" si="12"/>
        <v>242</v>
      </c>
      <c r="B258" s="87" t="s">
        <v>520</v>
      </c>
      <c r="C258" s="47"/>
      <c r="D258" s="92" t="s">
        <v>944</v>
      </c>
      <c r="E258" s="93" t="s">
        <v>753</v>
      </c>
      <c r="F258" s="90">
        <v>4</v>
      </c>
      <c r="G258" s="83"/>
      <c r="H258" s="70">
        <f t="shared" si="11"/>
        <v>0</v>
      </c>
      <c r="I258" s="75" t="str">
        <f t="shared" si="10"/>
        <v>A</v>
      </c>
      <c r="J258" s="95" t="s">
        <v>1130</v>
      </c>
    </row>
    <row r="259" spans="1:10" ht="48">
      <c r="A259" s="86">
        <f ca="1" t="shared" si="12"/>
        <v>243</v>
      </c>
      <c r="B259" s="87" t="s">
        <v>521</v>
      </c>
      <c r="C259" s="47"/>
      <c r="D259" s="92" t="s">
        <v>945</v>
      </c>
      <c r="E259" s="93" t="s">
        <v>753</v>
      </c>
      <c r="F259" s="90">
        <v>4</v>
      </c>
      <c r="G259" s="83"/>
      <c r="H259" s="70">
        <f t="shared" si="11"/>
        <v>0</v>
      </c>
      <c r="I259" s="75" t="str">
        <f t="shared" si="10"/>
        <v>A</v>
      </c>
      <c r="J259" s="95" t="s">
        <v>1130</v>
      </c>
    </row>
    <row r="260" spans="1:10" ht="48">
      <c r="A260" s="86">
        <f ca="1" t="shared" si="12"/>
        <v>244</v>
      </c>
      <c r="B260" s="87" t="s">
        <v>522</v>
      </c>
      <c r="C260" s="47"/>
      <c r="D260" s="92" t="s">
        <v>946</v>
      </c>
      <c r="E260" s="93" t="s">
        <v>753</v>
      </c>
      <c r="F260" s="90">
        <v>7</v>
      </c>
      <c r="G260" s="83"/>
      <c r="H260" s="70">
        <f t="shared" si="11"/>
        <v>0</v>
      </c>
      <c r="I260" s="75" t="str">
        <f t="shared" si="10"/>
        <v>A</v>
      </c>
      <c r="J260" s="95" t="s">
        <v>1130</v>
      </c>
    </row>
    <row r="261" spans="1:10" ht="36">
      <c r="A261" s="86">
        <f ca="1" t="shared" si="12"/>
        <v>245</v>
      </c>
      <c r="B261" s="87" t="s">
        <v>523</v>
      </c>
      <c r="C261" s="47"/>
      <c r="D261" s="92" t="s">
        <v>947</v>
      </c>
      <c r="E261" s="93" t="s">
        <v>753</v>
      </c>
      <c r="F261" s="90">
        <v>7</v>
      </c>
      <c r="G261" s="83"/>
      <c r="H261" s="70">
        <f t="shared" si="11"/>
        <v>0</v>
      </c>
      <c r="I261" s="75" t="str">
        <f t="shared" si="10"/>
        <v>A</v>
      </c>
      <c r="J261" s="95" t="s">
        <v>1130</v>
      </c>
    </row>
    <row r="262" spans="1:10" ht="48">
      <c r="A262" s="86">
        <f ca="1" t="shared" si="12"/>
        <v>246</v>
      </c>
      <c r="B262" s="87" t="s">
        <v>524</v>
      </c>
      <c r="C262" s="47"/>
      <c r="D262" s="92" t="s">
        <v>948</v>
      </c>
      <c r="E262" s="93" t="s">
        <v>753</v>
      </c>
      <c r="F262" s="90">
        <v>2</v>
      </c>
      <c r="G262" s="83"/>
      <c r="H262" s="70">
        <f t="shared" si="11"/>
        <v>0</v>
      </c>
      <c r="I262" s="75" t="str">
        <f t="shared" si="10"/>
        <v>A</v>
      </c>
      <c r="J262" s="95" t="s">
        <v>1130</v>
      </c>
    </row>
    <row r="263" spans="1:10" ht="48">
      <c r="A263" s="86">
        <f ca="1" t="shared" si="12"/>
        <v>247</v>
      </c>
      <c r="B263" s="87" t="s">
        <v>525</v>
      </c>
      <c r="C263" s="47"/>
      <c r="D263" s="92" t="s">
        <v>949</v>
      </c>
      <c r="E263" s="93" t="s">
        <v>753</v>
      </c>
      <c r="F263" s="90">
        <v>1</v>
      </c>
      <c r="G263" s="83"/>
      <c r="H263" s="70">
        <f t="shared" si="11"/>
        <v>0</v>
      </c>
      <c r="I263" s="75" t="str">
        <f t="shared" si="10"/>
        <v>A</v>
      </c>
      <c r="J263" s="95" t="s">
        <v>1130</v>
      </c>
    </row>
    <row r="264" spans="1:10" ht="48">
      <c r="A264" s="86">
        <f ca="1" t="shared" si="12"/>
        <v>248</v>
      </c>
      <c r="B264" s="87" t="s">
        <v>526</v>
      </c>
      <c r="C264" s="47"/>
      <c r="D264" s="92" t="s">
        <v>950</v>
      </c>
      <c r="E264" s="93" t="s">
        <v>753</v>
      </c>
      <c r="F264" s="90">
        <v>2</v>
      </c>
      <c r="G264" s="83"/>
      <c r="H264" s="70">
        <f t="shared" si="11"/>
        <v>0</v>
      </c>
      <c r="I264" s="75" t="str">
        <f t="shared" si="10"/>
        <v>A</v>
      </c>
      <c r="J264" s="95" t="s">
        <v>1130</v>
      </c>
    </row>
    <row r="265" spans="1:10" ht="48">
      <c r="A265" s="86">
        <f ca="1" t="shared" si="12"/>
        <v>249</v>
      </c>
      <c r="B265" s="87" t="s">
        <v>527</v>
      </c>
      <c r="C265" s="47"/>
      <c r="D265" s="92" t="s">
        <v>951</v>
      </c>
      <c r="E265" s="93" t="s">
        <v>753</v>
      </c>
      <c r="F265" s="90">
        <v>7</v>
      </c>
      <c r="G265" s="83"/>
      <c r="H265" s="70">
        <f t="shared" si="11"/>
        <v>0</v>
      </c>
      <c r="I265" s="75" t="str">
        <f t="shared" si="10"/>
        <v>A</v>
      </c>
      <c r="J265" s="95" t="s">
        <v>1130</v>
      </c>
    </row>
    <row r="266" spans="1:10" ht="48">
      <c r="A266" s="86">
        <f ca="1" t="shared" si="12"/>
        <v>250</v>
      </c>
      <c r="B266" s="87" t="s">
        <v>528</v>
      </c>
      <c r="C266" s="47"/>
      <c r="D266" s="92" t="s">
        <v>952</v>
      </c>
      <c r="E266" s="93" t="s">
        <v>746</v>
      </c>
      <c r="F266" s="90">
        <v>620</v>
      </c>
      <c r="G266" s="83"/>
      <c r="H266" s="70">
        <f t="shared" si="11"/>
        <v>0</v>
      </c>
      <c r="I266" s="75" t="str">
        <f t="shared" si="10"/>
        <v>A</v>
      </c>
      <c r="J266" s="95" t="s">
        <v>1130</v>
      </c>
    </row>
    <row r="267" spans="1:10" ht="48">
      <c r="A267" s="86">
        <f ca="1" t="shared" si="12"/>
        <v>251</v>
      </c>
      <c r="B267" s="87" t="s">
        <v>529</v>
      </c>
      <c r="C267" s="47"/>
      <c r="D267" s="92" t="s">
        <v>953</v>
      </c>
      <c r="E267" s="93" t="s">
        <v>746</v>
      </c>
      <c r="F267" s="90">
        <v>650</v>
      </c>
      <c r="G267" s="83"/>
      <c r="H267" s="70">
        <f t="shared" si="11"/>
        <v>0</v>
      </c>
      <c r="I267" s="75" t="str">
        <f t="shared" si="10"/>
        <v>A</v>
      </c>
      <c r="J267" s="95" t="s">
        <v>1130</v>
      </c>
    </row>
    <row r="268" spans="1:10" ht="60">
      <c r="A268" s="86">
        <f ca="1" t="shared" si="12"/>
        <v>252</v>
      </c>
      <c r="B268" s="87" t="s">
        <v>530</v>
      </c>
      <c r="C268" s="47"/>
      <c r="D268" s="92" t="s">
        <v>954</v>
      </c>
      <c r="E268" s="93" t="s">
        <v>746</v>
      </c>
      <c r="F268" s="90">
        <v>320</v>
      </c>
      <c r="G268" s="83"/>
      <c r="H268" s="70">
        <f t="shared" si="11"/>
        <v>0</v>
      </c>
      <c r="I268" s="75" t="str">
        <f t="shared" si="10"/>
        <v>A</v>
      </c>
      <c r="J268" s="95" t="s">
        <v>1130</v>
      </c>
    </row>
    <row r="269" spans="1:10" ht="48">
      <c r="A269" s="86">
        <f ca="1" t="shared" si="12"/>
        <v>253</v>
      </c>
      <c r="B269" s="87" t="s">
        <v>531</v>
      </c>
      <c r="C269" s="47"/>
      <c r="D269" s="92" t="s">
        <v>955</v>
      </c>
      <c r="E269" s="93" t="s">
        <v>746</v>
      </c>
      <c r="F269" s="90">
        <v>465</v>
      </c>
      <c r="G269" s="83"/>
      <c r="H269" s="70">
        <f t="shared" si="11"/>
        <v>0</v>
      </c>
      <c r="I269" s="75" t="str">
        <f t="shared" si="10"/>
        <v>A</v>
      </c>
      <c r="J269" s="95" t="s">
        <v>1130</v>
      </c>
    </row>
    <row r="270" spans="1:10" ht="60">
      <c r="A270" s="86">
        <f ca="1" t="shared" si="12"/>
        <v>254</v>
      </c>
      <c r="B270" s="87" t="s">
        <v>532</v>
      </c>
      <c r="C270" s="47"/>
      <c r="D270" s="92" t="s">
        <v>956</v>
      </c>
      <c r="E270" s="93" t="s">
        <v>746</v>
      </c>
      <c r="F270" s="90">
        <v>160</v>
      </c>
      <c r="G270" s="83"/>
      <c r="H270" s="70">
        <f t="shared" si="11"/>
        <v>0</v>
      </c>
      <c r="I270" s="75" t="str">
        <f t="shared" si="10"/>
        <v>A</v>
      </c>
      <c r="J270" s="95" t="s">
        <v>1130</v>
      </c>
    </row>
    <row r="271" spans="1:10" ht="60">
      <c r="A271" s="86">
        <f ca="1" t="shared" si="12"/>
        <v>255</v>
      </c>
      <c r="B271" s="87" t="s">
        <v>533</v>
      </c>
      <c r="C271" s="47"/>
      <c r="D271" s="92" t="s">
        <v>957</v>
      </c>
      <c r="E271" s="93" t="s">
        <v>746</v>
      </c>
      <c r="F271" s="90">
        <v>160</v>
      </c>
      <c r="G271" s="83"/>
      <c r="H271" s="70">
        <f t="shared" si="11"/>
        <v>0</v>
      </c>
      <c r="I271" s="75" t="str">
        <f t="shared" si="10"/>
        <v>A</v>
      </c>
      <c r="J271" s="95" t="s">
        <v>1130</v>
      </c>
    </row>
    <row r="272" spans="1:10" ht="60">
      <c r="A272" s="86">
        <f ca="1" t="shared" si="12"/>
        <v>256</v>
      </c>
      <c r="B272" s="87" t="s">
        <v>534</v>
      </c>
      <c r="C272" s="47"/>
      <c r="D272" s="92" t="s">
        <v>958</v>
      </c>
      <c r="E272" s="93" t="s">
        <v>753</v>
      </c>
      <c r="F272" s="90">
        <v>15</v>
      </c>
      <c r="G272" s="83"/>
      <c r="H272" s="70">
        <f t="shared" si="11"/>
        <v>0</v>
      </c>
      <c r="I272" s="75" t="str">
        <f t="shared" si="10"/>
        <v>A</v>
      </c>
      <c r="J272" s="95" t="s">
        <v>1130</v>
      </c>
    </row>
    <row r="273" spans="1:10" ht="60">
      <c r="A273" s="86">
        <f ca="1" t="shared" si="12"/>
        <v>257</v>
      </c>
      <c r="B273" s="87" t="s">
        <v>535</v>
      </c>
      <c r="C273" s="47"/>
      <c r="D273" s="92" t="s">
        <v>959</v>
      </c>
      <c r="E273" s="93" t="s">
        <v>753</v>
      </c>
      <c r="F273" s="90">
        <v>15</v>
      </c>
      <c r="G273" s="83"/>
      <c r="H273" s="70">
        <f t="shared" si="11"/>
        <v>0</v>
      </c>
      <c r="I273" s="75" t="str">
        <f t="shared" si="10"/>
        <v>A</v>
      </c>
      <c r="J273" s="95" t="s">
        <v>1130</v>
      </c>
    </row>
    <row r="274" spans="1:10" ht="48">
      <c r="A274" s="86">
        <f ca="1" t="shared" si="12"/>
        <v>258</v>
      </c>
      <c r="B274" s="87" t="s">
        <v>536</v>
      </c>
      <c r="C274" s="47"/>
      <c r="D274" s="92" t="s">
        <v>960</v>
      </c>
      <c r="E274" s="93" t="s">
        <v>753</v>
      </c>
      <c r="F274" s="90">
        <v>4</v>
      </c>
      <c r="G274" s="83"/>
      <c r="H274" s="70">
        <f t="shared" si="11"/>
        <v>0</v>
      </c>
      <c r="I274" s="75" t="str">
        <f t="shared" si="10"/>
        <v>A</v>
      </c>
      <c r="J274" s="95" t="s">
        <v>1130</v>
      </c>
    </row>
    <row r="275" spans="1:10" ht="48">
      <c r="A275" s="86">
        <f ca="1" t="shared" si="12"/>
        <v>259</v>
      </c>
      <c r="B275" s="87" t="s">
        <v>537</v>
      </c>
      <c r="C275" s="47"/>
      <c r="D275" s="92" t="s">
        <v>961</v>
      </c>
      <c r="E275" s="93" t="s">
        <v>753</v>
      </c>
      <c r="F275" s="90">
        <v>1</v>
      </c>
      <c r="G275" s="83"/>
      <c r="H275" s="70">
        <f t="shared" si="11"/>
        <v>0</v>
      </c>
      <c r="I275" s="75" t="str">
        <f t="shared" si="10"/>
        <v>A</v>
      </c>
      <c r="J275" s="95" t="s">
        <v>1130</v>
      </c>
    </row>
    <row r="276" spans="1:10" ht="48">
      <c r="A276" s="86">
        <f ca="1" t="shared" si="12"/>
        <v>260</v>
      </c>
      <c r="B276" s="87" t="s">
        <v>538</v>
      </c>
      <c r="C276" s="47"/>
      <c r="D276" s="92" t="s">
        <v>962</v>
      </c>
      <c r="E276" s="93" t="s">
        <v>753</v>
      </c>
      <c r="F276" s="90">
        <v>4</v>
      </c>
      <c r="G276" s="83"/>
      <c r="H276" s="70">
        <f t="shared" si="11"/>
        <v>0</v>
      </c>
      <c r="I276" s="75" t="str">
        <f t="shared" si="10"/>
        <v>A</v>
      </c>
      <c r="J276" s="95" t="s">
        <v>1130</v>
      </c>
    </row>
    <row r="277" spans="1:10" ht="60">
      <c r="A277" s="86">
        <f ca="1" t="shared" si="12"/>
        <v>261</v>
      </c>
      <c r="B277" s="87" t="s">
        <v>539</v>
      </c>
      <c r="C277" s="47"/>
      <c r="D277" s="92" t="s">
        <v>963</v>
      </c>
      <c r="E277" s="93" t="s">
        <v>753</v>
      </c>
      <c r="F277" s="90">
        <v>7</v>
      </c>
      <c r="G277" s="83"/>
      <c r="H277" s="70">
        <f t="shared" si="11"/>
        <v>0</v>
      </c>
      <c r="I277" s="75" t="str">
        <f t="shared" si="10"/>
        <v>A</v>
      </c>
      <c r="J277" s="95" t="s">
        <v>1130</v>
      </c>
    </row>
    <row r="278" spans="1:10" ht="48">
      <c r="A278" s="86">
        <f ca="1" t="shared" si="12"/>
        <v>262</v>
      </c>
      <c r="B278" s="87" t="s">
        <v>540</v>
      </c>
      <c r="C278" s="47"/>
      <c r="D278" s="92" t="s">
        <v>964</v>
      </c>
      <c r="E278" s="93" t="s">
        <v>753</v>
      </c>
      <c r="F278" s="90">
        <v>1</v>
      </c>
      <c r="G278" s="83"/>
      <c r="H278" s="70">
        <f t="shared" si="11"/>
        <v>0</v>
      </c>
      <c r="I278" s="75" t="str">
        <f t="shared" si="10"/>
        <v>A</v>
      </c>
      <c r="J278" s="95" t="s">
        <v>292</v>
      </c>
    </row>
    <row r="279" spans="1:10" ht="48">
      <c r="A279" s="86">
        <f ca="1" t="shared" si="12"/>
        <v>263</v>
      </c>
      <c r="B279" s="87" t="s">
        <v>541</v>
      </c>
      <c r="C279" s="47"/>
      <c r="D279" s="92" t="s">
        <v>965</v>
      </c>
      <c r="E279" s="93" t="s">
        <v>722</v>
      </c>
      <c r="F279" s="90">
        <v>902.33</v>
      </c>
      <c r="G279" s="83"/>
      <c r="H279" s="70">
        <f t="shared" si="11"/>
        <v>0</v>
      </c>
      <c r="I279" s="75" t="str">
        <f aca="true" t="shared" si="13" ref="I279:I342">IF(E279&lt;&gt;"","A","")</f>
        <v>A</v>
      </c>
      <c r="J279" s="95" t="s">
        <v>292</v>
      </c>
    </row>
    <row r="280" spans="1:10" ht="48">
      <c r="A280" s="86">
        <f ca="1" t="shared" si="12"/>
        <v>264</v>
      </c>
      <c r="B280" s="87" t="s">
        <v>542</v>
      </c>
      <c r="C280" s="47"/>
      <c r="D280" s="92" t="s">
        <v>966</v>
      </c>
      <c r="E280" s="93" t="s">
        <v>722</v>
      </c>
      <c r="F280" s="90">
        <v>917.85</v>
      </c>
      <c r="G280" s="83"/>
      <c r="H280" s="70">
        <f t="shared" si="11"/>
        <v>0</v>
      </c>
      <c r="I280" s="75" t="str">
        <f t="shared" si="13"/>
        <v>A</v>
      </c>
      <c r="J280" s="95" t="s">
        <v>292</v>
      </c>
    </row>
    <row r="281" spans="1:10" ht="48">
      <c r="A281" s="86">
        <f ca="1" t="shared" si="12"/>
        <v>265</v>
      </c>
      <c r="B281" s="87" t="s">
        <v>543</v>
      </c>
      <c r="C281" s="47"/>
      <c r="D281" s="92" t="s">
        <v>967</v>
      </c>
      <c r="E281" s="93" t="s">
        <v>722</v>
      </c>
      <c r="F281" s="90">
        <v>1020.54</v>
      </c>
      <c r="G281" s="83"/>
      <c r="H281" s="70">
        <f t="shared" si="11"/>
        <v>0</v>
      </c>
      <c r="I281" s="75" t="str">
        <f t="shared" si="13"/>
        <v>A</v>
      </c>
      <c r="J281" s="95" t="s">
        <v>292</v>
      </c>
    </row>
    <row r="282" spans="1:10" ht="48">
      <c r="A282" s="86">
        <f ca="1" t="shared" si="12"/>
        <v>266</v>
      </c>
      <c r="B282" s="87" t="s">
        <v>544</v>
      </c>
      <c r="C282" s="47"/>
      <c r="D282" s="92" t="s">
        <v>968</v>
      </c>
      <c r="E282" s="93" t="s">
        <v>722</v>
      </c>
      <c r="F282" s="90">
        <v>295.2</v>
      </c>
      <c r="G282" s="83"/>
      <c r="H282" s="70">
        <f t="shared" si="11"/>
        <v>0</v>
      </c>
      <c r="I282" s="75" t="str">
        <f t="shared" si="13"/>
        <v>A</v>
      </c>
      <c r="J282" s="95" t="s">
        <v>292</v>
      </c>
    </row>
    <row r="283" spans="1:10" ht="48">
      <c r="A283" s="86">
        <f ca="1" t="shared" si="12"/>
        <v>267</v>
      </c>
      <c r="B283" s="87" t="s">
        <v>545</v>
      </c>
      <c r="C283" s="47"/>
      <c r="D283" s="92" t="s">
        <v>969</v>
      </c>
      <c r="E283" s="93" t="s">
        <v>753</v>
      </c>
      <c r="F283" s="90">
        <v>2</v>
      </c>
      <c r="G283" s="83"/>
      <c r="H283" s="70">
        <f t="shared" si="11"/>
        <v>0</v>
      </c>
      <c r="I283" s="75" t="str">
        <f t="shared" si="13"/>
        <v>A</v>
      </c>
      <c r="J283" s="95" t="s">
        <v>292</v>
      </c>
    </row>
    <row r="284" spans="1:10" ht="48">
      <c r="A284" s="86">
        <f ca="1" t="shared" si="12"/>
        <v>268</v>
      </c>
      <c r="B284" s="87" t="s">
        <v>546</v>
      </c>
      <c r="C284" s="47"/>
      <c r="D284" s="92" t="s">
        <v>970</v>
      </c>
      <c r="E284" s="93" t="s">
        <v>722</v>
      </c>
      <c r="F284" s="90">
        <v>42</v>
      </c>
      <c r="G284" s="83"/>
      <c r="H284" s="70">
        <f t="shared" si="11"/>
        <v>0</v>
      </c>
      <c r="I284" s="75" t="str">
        <f t="shared" si="13"/>
        <v>A</v>
      </c>
      <c r="J284" s="95" t="s">
        <v>292</v>
      </c>
    </row>
    <row r="285" spans="1:10" ht="48">
      <c r="A285" s="86">
        <f ca="1" t="shared" si="12"/>
        <v>269</v>
      </c>
      <c r="B285" s="87" t="s">
        <v>547</v>
      </c>
      <c r="C285" s="47"/>
      <c r="D285" s="92" t="s">
        <v>971</v>
      </c>
      <c r="E285" s="93" t="s">
        <v>722</v>
      </c>
      <c r="F285" s="90">
        <v>112</v>
      </c>
      <c r="G285" s="83"/>
      <c r="H285" s="70">
        <f t="shared" si="11"/>
        <v>0</v>
      </c>
      <c r="I285" s="75" t="str">
        <f t="shared" si="13"/>
        <v>A</v>
      </c>
      <c r="J285" s="95" t="s">
        <v>292</v>
      </c>
    </row>
    <row r="286" spans="1:10" ht="48">
      <c r="A286" s="86">
        <f ca="1" t="shared" si="12"/>
        <v>270</v>
      </c>
      <c r="B286" s="87" t="s">
        <v>548</v>
      </c>
      <c r="C286" s="47"/>
      <c r="D286" s="92" t="s">
        <v>972</v>
      </c>
      <c r="E286" s="93" t="s">
        <v>722</v>
      </c>
      <c r="F286" s="90">
        <v>166</v>
      </c>
      <c r="G286" s="83"/>
      <c r="H286" s="70">
        <f t="shared" si="11"/>
        <v>0</v>
      </c>
      <c r="I286" s="75" t="str">
        <f t="shared" si="13"/>
        <v>A</v>
      </c>
      <c r="J286" s="95" t="s">
        <v>292</v>
      </c>
    </row>
    <row r="287" spans="1:10" ht="48">
      <c r="A287" s="86">
        <f ca="1" t="shared" si="12"/>
        <v>271</v>
      </c>
      <c r="B287" s="87" t="s">
        <v>549</v>
      </c>
      <c r="C287" s="47"/>
      <c r="D287" s="92" t="s">
        <v>973</v>
      </c>
      <c r="E287" s="93" t="s">
        <v>783</v>
      </c>
      <c r="F287" s="90">
        <v>1</v>
      </c>
      <c r="G287" s="83"/>
      <c r="H287" s="70">
        <f t="shared" si="11"/>
        <v>0</v>
      </c>
      <c r="I287" s="75" t="str">
        <f t="shared" si="13"/>
        <v>A</v>
      </c>
      <c r="J287" s="95" t="s">
        <v>1131</v>
      </c>
    </row>
    <row r="288" spans="1:10" ht="48">
      <c r="A288" s="86">
        <f ca="1" t="shared" si="12"/>
        <v>272</v>
      </c>
      <c r="B288" s="87" t="s">
        <v>550</v>
      </c>
      <c r="C288" s="47"/>
      <c r="D288" s="92" t="s">
        <v>974</v>
      </c>
      <c r="E288" s="93" t="s">
        <v>722</v>
      </c>
      <c r="F288" s="90">
        <v>177.41</v>
      </c>
      <c r="G288" s="83"/>
      <c r="H288" s="70">
        <f aca="true" t="shared" si="14" ref="H288:H351">+IF(AND(F288="",G288=""),"",ROUND(F288*G288,2))</f>
        <v>0</v>
      </c>
      <c r="I288" s="75" t="str">
        <f t="shared" si="13"/>
        <v>A</v>
      </c>
      <c r="J288" s="95" t="s">
        <v>292</v>
      </c>
    </row>
    <row r="289" spans="1:10" ht="48">
      <c r="A289" s="86">
        <f ca="1" t="shared" si="12"/>
        <v>273</v>
      </c>
      <c r="B289" s="87" t="s">
        <v>551</v>
      </c>
      <c r="C289" s="47"/>
      <c r="D289" s="92" t="s">
        <v>975</v>
      </c>
      <c r="E289" s="93" t="s">
        <v>783</v>
      </c>
      <c r="F289" s="90">
        <v>1</v>
      </c>
      <c r="G289" s="83"/>
      <c r="H289" s="70">
        <f t="shared" si="14"/>
        <v>0</v>
      </c>
      <c r="I289" s="75" t="str">
        <f t="shared" si="13"/>
        <v>A</v>
      </c>
      <c r="J289" s="95" t="s">
        <v>1131</v>
      </c>
    </row>
    <row r="290" spans="1:10" ht="48">
      <c r="A290" s="86">
        <f ca="1" t="shared" si="12"/>
        <v>274</v>
      </c>
      <c r="B290" s="87" t="s">
        <v>552</v>
      </c>
      <c r="C290" s="47"/>
      <c r="D290" s="92" t="s">
        <v>976</v>
      </c>
      <c r="E290" s="93" t="s">
        <v>746</v>
      </c>
      <c r="F290" s="90">
        <v>180</v>
      </c>
      <c r="G290" s="83"/>
      <c r="H290" s="70">
        <f t="shared" si="14"/>
        <v>0</v>
      </c>
      <c r="I290" s="75" t="str">
        <f t="shared" si="13"/>
        <v>A</v>
      </c>
      <c r="J290" s="95" t="s">
        <v>1130</v>
      </c>
    </row>
    <row r="291" spans="1:10" ht="48">
      <c r="A291" s="86">
        <f ca="1" t="shared" si="12"/>
        <v>275</v>
      </c>
      <c r="B291" s="87" t="s">
        <v>553</v>
      </c>
      <c r="C291" s="47"/>
      <c r="D291" s="92" t="s">
        <v>977</v>
      </c>
      <c r="E291" s="93" t="s">
        <v>746</v>
      </c>
      <c r="F291" s="90">
        <v>120</v>
      </c>
      <c r="G291" s="83"/>
      <c r="H291" s="70">
        <f t="shared" si="14"/>
        <v>0</v>
      </c>
      <c r="I291" s="75" t="str">
        <f t="shared" si="13"/>
        <v>A</v>
      </c>
      <c r="J291" s="95" t="s">
        <v>1130</v>
      </c>
    </row>
    <row r="292" spans="1:10" ht="48">
      <c r="A292" s="86">
        <f ca="1" t="shared" si="12"/>
        <v>276</v>
      </c>
      <c r="B292" s="87" t="s">
        <v>554</v>
      </c>
      <c r="C292" s="47"/>
      <c r="D292" s="92" t="s">
        <v>978</v>
      </c>
      <c r="E292" s="93" t="s">
        <v>746</v>
      </c>
      <c r="F292" s="90">
        <v>130</v>
      </c>
      <c r="G292" s="83"/>
      <c r="H292" s="70">
        <f t="shared" si="14"/>
        <v>0</v>
      </c>
      <c r="I292" s="75" t="str">
        <f t="shared" si="13"/>
        <v>A</v>
      </c>
      <c r="J292" s="95" t="s">
        <v>1130</v>
      </c>
    </row>
    <row r="293" spans="1:10" ht="48">
      <c r="A293" s="86">
        <f ca="1" t="shared" si="12"/>
        <v>277</v>
      </c>
      <c r="B293" s="87" t="s">
        <v>555</v>
      </c>
      <c r="C293" s="47"/>
      <c r="D293" s="92" t="s">
        <v>979</v>
      </c>
      <c r="E293" s="93" t="s">
        <v>746</v>
      </c>
      <c r="F293" s="90">
        <v>870</v>
      </c>
      <c r="G293" s="83"/>
      <c r="H293" s="70">
        <f t="shared" si="14"/>
        <v>0</v>
      </c>
      <c r="I293" s="75" t="str">
        <f t="shared" si="13"/>
        <v>A</v>
      </c>
      <c r="J293" s="95" t="s">
        <v>1130</v>
      </c>
    </row>
    <row r="294" spans="1:10" ht="48">
      <c r="A294" s="86">
        <f ca="1" t="shared" si="12"/>
        <v>278</v>
      </c>
      <c r="B294" s="87" t="s">
        <v>556</v>
      </c>
      <c r="C294" s="47"/>
      <c r="D294" s="92" t="s">
        <v>980</v>
      </c>
      <c r="E294" s="93" t="s">
        <v>746</v>
      </c>
      <c r="F294" s="90">
        <v>1350</v>
      </c>
      <c r="G294" s="83"/>
      <c r="H294" s="70">
        <f t="shared" si="14"/>
        <v>0</v>
      </c>
      <c r="I294" s="75" t="str">
        <f t="shared" si="13"/>
        <v>A</v>
      </c>
      <c r="J294" s="95" t="s">
        <v>1130</v>
      </c>
    </row>
    <row r="295" spans="1:10" ht="48">
      <c r="A295" s="86">
        <f ca="1" t="shared" si="12"/>
        <v>279</v>
      </c>
      <c r="B295" s="87" t="s">
        <v>557</v>
      </c>
      <c r="C295" s="47"/>
      <c r="D295" s="92" t="s">
        <v>981</v>
      </c>
      <c r="E295" s="93" t="s">
        <v>746</v>
      </c>
      <c r="F295" s="90">
        <v>140</v>
      </c>
      <c r="G295" s="83"/>
      <c r="H295" s="70">
        <f t="shared" si="14"/>
        <v>0</v>
      </c>
      <c r="I295" s="75" t="str">
        <f t="shared" si="13"/>
        <v>A</v>
      </c>
      <c r="J295" s="95" t="s">
        <v>1130</v>
      </c>
    </row>
    <row r="296" spans="1:10" ht="48">
      <c r="A296" s="86">
        <f ca="1" t="shared" si="12"/>
        <v>280</v>
      </c>
      <c r="B296" s="87" t="s">
        <v>558</v>
      </c>
      <c r="C296" s="47"/>
      <c r="D296" s="92" t="s">
        <v>982</v>
      </c>
      <c r="E296" s="93" t="s">
        <v>746</v>
      </c>
      <c r="F296" s="90">
        <v>200</v>
      </c>
      <c r="G296" s="83"/>
      <c r="H296" s="70">
        <f t="shared" si="14"/>
        <v>0</v>
      </c>
      <c r="I296" s="75" t="str">
        <f t="shared" si="13"/>
        <v>A</v>
      </c>
      <c r="J296" s="95" t="s">
        <v>1130</v>
      </c>
    </row>
    <row r="297" spans="1:10" ht="48">
      <c r="A297" s="86">
        <f ca="1" t="shared" si="12"/>
        <v>281</v>
      </c>
      <c r="B297" s="87" t="s">
        <v>559</v>
      </c>
      <c r="C297" s="47"/>
      <c r="D297" s="92" t="s">
        <v>983</v>
      </c>
      <c r="E297" s="93" t="s">
        <v>746</v>
      </c>
      <c r="F297" s="90">
        <v>200</v>
      </c>
      <c r="G297" s="83"/>
      <c r="H297" s="70">
        <f t="shared" si="14"/>
        <v>0</v>
      </c>
      <c r="I297" s="75" t="str">
        <f t="shared" si="13"/>
        <v>A</v>
      </c>
      <c r="J297" s="95" t="s">
        <v>1130</v>
      </c>
    </row>
    <row r="298" spans="1:10" ht="48">
      <c r="A298" s="86">
        <f ca="1" t="shared" si="12"/>
        <v>282</v>
      </c>
      <c r="B298" s="87" t="s">
        <v>560</v>
      </c>
      <c r="C298" s="47"/>
      <c r="D298" s="92" t="s">
        <v>984</v>
      </c>
      <c r="E298" s="93" t="s">
        <v>746</v>
      </c>
      <c r="F298" s="90">
        <v>1400</v>
      </c>
      <c r="G298" s="83"/>
      <c r="H298" s="70">
        <f t="shared" si="14"/>
        <v>0</v>
      </c>
      <c r="I298" s="75" t="str">
        <f t="shared" si="13"/>
        <v>A</v>
      </c>
      <c r="J298" s="95" t="s">
        <v>1130</v>
      </c>
    </row>
    <row r="299" spans="1:10" ht="48">
      <c r="A299" s="86">
        <f ca="1" t="shared" si="12"/>
        <v>283</v>
      </c>
      <c r="B299" s="87" t="s">
        <v>561</v>
      </c>
      <c r="C299" s="47"/>
      <c r="D299" s="92" t="s">
        <v>985</v>
      </c>
      <c r="E299" s="93" t="s">
        <v>746</v>
      </c>
      <c r="F299" s="90">
        <v>2715</v>
      </c>
      <c r="G299" s="83"/>
      <c r="H299" s="70">
        <f t="shared" si="14"/>
        <v>0</v>
      </c>
      <c r="I299" s="75" t="str">
        <f t="shared" si="13"/>
        <v>A</v>
      </c>
      <c r="J299" s="95" t="s">
        <v>1130</v>
      </c>
    </row>
    <row r="300" spans="1:10" ht="48">
      <c r="A300" s="86">
        <f ca="1" t="shared" si="12"/>
        <v>284</v>
      </c>
      <c r="B300" s="87" t="s">
        <v>562</v>
      </c>
      <c r="C300" s="47"/>
      <c r="D300" s="92" t="s">
        <v>986</v>
      </c>
      <c r="E300" s="93" t="s">
        <v>746</v>
      </c>
      <c r="F300" s="90">
        <v>10</v>
      </c>
      <c r="G300" s="83"/>
      <c r="H300" s="70">
        <f t="shared" si="14"/>
        <v>0</v>
      </c>
      <c r="I300" s="75" t="str">
        <f t="shared" si="13"/>
        <v>A</v>
      </c>
      <c r="J300" s="95" t="s">
        <v>1130</v>
      </c>
    </row>
    <row r="301" spans="1:10" ht="48">
      <c r="A301" s="86">
        <f ca="1" t="shared" si="12"/>
        <v>285</v>
      </c>
      <c r="B301" s="87" t="s">
        <v>563</v>
      </c>
      <c r="C301" s="47"/>
      <c r="D301" s="92" t="s">
        <v>987</v>
      </c>
      <c r="E301" s="93" t="s">
        <v>746</v>
      </c>
      <c r="F301" s="90">
        <v>20</v>
      </c>
      <c r="G301" s="83"/>
      <c r="H301" s="70">
        <f t="shared" si="14"/>
        <v>0</v>
      </c>
      <c r="I301" s="75" t="str">
        <f t="shared" si="13"/>
        <v>A</v>
      </c>
      <c r="J301" s="95" t="s">
        <v>1130</v>
      </c>
    </row>
    <row r="302" spans="1:10" ht="48">
      <c r="A302" s="86">
        <f ca="1" t="shared" si="12"/>
        <v>286</v>
      </c>
      <c r="B302" s="87" t="s">
        <v>564</v>
      </c>
      <c r="C302" s="47"/>
      <c r="D302" s="92" t="s">
        <v>988</v>
      </c>
      <c r="E302" s="93" t="s">
        <v>746</v>
      </c>
      <c r="F302" s="90">
        <v>35</v>
      </c>
      <c r="G302" s="83"/>
      <c r="H302" s="70">
        <f t="shared" si="14"/>
        <v>0</v>
      </c>
      <c r="I302" s="75" t="str">
        <f t="shared" si="13"/>
        <v>A</v>
      </c>
      <c r="J302" s="95" t="s">
        <v>1130</v>
      </c>
    </row>
    <row r="303" spans="1:10" ht="48">
      <c r="A303" s="86">
        <f ca="1" t="shared" si="12"/>
        <v>287</v>
      </c>
      <c r="B303" s="87" t="s">
        <v>565</v>
      </c>
      <c r="C303" s="47"/>
      <c r="D303" s="92" t="s">
        <v>989</v>
      </c>
      <c r="E303" s="93" t="s">
        <v>746</v>
      </c>
      <c r="F303" s="90">
        <v>70</v>
      </c>
      <c r="G303" s="83"/>
      <c r="H303" s="70">
        <f t="shared" si="14"/>
        <v>0</v>
      </c>
      <c r="I303" s="75" t="str">
        <f t="shared" si="13"/>
        <v>A</v>
      </c>
      <c r="J303" s="95" t="s">
        <v>1130</v>
      </c>
    </row>
    <row r="304" spans="1:10" ht="48">
      <c r="A304" s="86">
        <f ca="1" t="shared" si="12"/>
        <v>288</v>
      </c>
      <c r="B304" s="87" t="s">
        <v>566</v>
      </c>
      <c r="C304" s="47"/>
      <c r="D304" s="92" t="s">
        <v>990</v>
      </c>
      <c r="E304" s="93" t="s">
        <v>746</v>
      </c>
      <c r="F304" s="90">
        <v>1285</v>
      </c>
      <c r="G304" s="83"/>
      <c r="H304" s="70">
        <f t="shared" si="14"/>
        <v>0</v>
      </c>
      <c r="I304" s="75" t="str">
        <f t="shared" si="13"/>
        <v>A</v>
      </c>
      <c r="J304" s="95" t="s">
        <v>1130</v>
      </c>
    </row>
    <row r="305" spans="1:10" ht="48">
      <c r="A305" s="86">
        <f ca="1" t="shared" si="12"/>
        <v>289</v>
      </c>
      <c r="B305" s="87" t="s">
        <v>567</v>
      </c>
      <c r="C305" s="47"/>
      <c r="D305" s="92" t="s">
        <v>991</v>
      </c>
      <c r="E305" s="93" t="s">
        <v>746</v>
      </c>
      <c r="F305" s="90">
        <v>830</v>
      </c>
      <c r="G305" s="83"/>
      <c r="H305" s="70">
        <f t="shared" si="14"/>
        <v>0</v>
      </c>
      <c r="I305" s="75" t="str">
        <f t="shared" si="13"/>
        <v>A</v>
      </c>
      <c r="J305" s="95" t="s">
        <v>1130</v>
      </c>
    </row>
    <row r="306" spans="1:10" ht="48">
      <c r="A306" s="86">
        <f aca="true" ca="1" t="shared" si="15" ref="A306:A369">+IF(NOT(ISBLANK(INDIRECT("e"&amp;ROW()))),MAX(INDIRECT("a$16:A"&amp;ROW()-1))+1,"")</f>
        <v>290</v>
      </c>
      <c r="B306" s="87" t="s">
        <v>568</v>
      </c>
      <c r="C306" s="47"/>
      <c r="D306" s="92" t="s">
        <v>992</v>
      </c>
      <c r="E306" s="93" t="s">
        <v>746</v>
      </c>
      <c r="F306" s="90">
        <v>1485</v>
      </c>
      <c r="G306" s="83"/>
      <c r="H306" s="70">
        <f t="shared" si="14"/>
        <v>0</v>
      </c>
      <c r="I306" s="75" t="str">
        <f t="shared" si="13"/>
        <v>A</v>
      </c>
      <c r="J306" s="95" t="s">
        <v>1130</v>
      </c>
    </row>
    <row r="307" spans="1:10" ht="48">
      <c r="A307" s="86">
        <f ca="1" t="shared" si="15"/>
        <v>291</v>
      </c>
      <c r="B307" s="87" t="s">
        <v>569</v>
      </c>
      <c r="C307" s="47"/>
      <c r="D307" s="92" t="s">
        <v>993</v>
      </c>
      <c r="E307" s="93" t="s">
        <v>746</v>
      </c>
      <c r="F307" s="90">
        <v>460</v>
      </c>
      <c r="G307" s="83"/>
      <c r="H307" s="70">
        <f t="shared" si="14"/>
        <v>0</v>
      </c>
      <c r="I307" s="75" t="str">
        <f t="shared" si="13"/>
        <v>A</v>
      </c>
      <c r="J307" s="95" t="s">
        <v>1130</v>
      </c>
    </row>
    <row r="308" spans="1:10" ht="48">
      <c r="A308" s="86">
        <f ca="1" t="shared" si="15"/>
        <v>292</v>
      </c>
      <c r="B308" s="87" t="s">
        <v>570</v>
      </c>
      <c r="C308" s="47"/>
      <c r="D308" s="92" t="s">
        <v>994</v>
      </c>
      <c r="E308" s="93" t="s">
        <v>746</v>
      </c>
      <c r="F308" s="90">
        <v>165</v>
      </c>
      <c r="G308" s="83"/>
      <c r="H308" s="70">
        <f t="shared" si="14"/>
        <v>0</v>
      </c>
      <c r="I308" s="75" t="str">
        <f t="shared" si="13"/>
        <v>A</v>
      </c>
      <c r="J308" s="95" t="s">
        <v>1130</v>
      </c>
    </row>
    <row r="309" spans="1:10" ht="48">
      <c r="A309" s="86">
        <f ca="1" t="shared" si="15"/>
        <v>293</v>
      </c>
      <c r="B309" s="87" t="s">
        <v>571</v>
      </c>
      <c r="C309" s="47"/>
      <c r="D309" s="92" t="s">
        <v>995</v>
      </c>
      <c r="E309" s="93" t="s">
        <v>746</v>
      </c>
      <c r="F309" s="90">
        <v>180</v>
      </c>
      <c r="G309" s="83"/>
      <c r="H309" s="70">
        <f t="shared" si="14"/>
        <v>0</v>
      </c>
      <c r="I309" s="75" t="str">
        <f t="shared" si="13"/>
        <v>A</v>
      </c>
      <c r="J309" s="95" t="s">
        <v>1130</v>
      </c>
    </row>
    <row r="310" spans="1:10" ht="48">
      <c r="A310" s="86">
        <f ca="1" t="shared" si="15"/>
        <v>294</v>
      </c>
      <c r="B310" s="87" t="s">
        <v>572</v>
      </c>
      <c r="C310" s="47"/>
      <c r="D310" s="92" t="s">
        <v>996</v>
      </c>
      <c r="E310" s="93" t="s">
        <v>746</v>
      </c>
      <c r="F310" s="90">
        <v>320</v>
      </c>
      <c r="G310" s="83"/>
      <c r="H310" s="70">
        <f t="shared" si="14"/>
        <v>0</v>
      </c>
      <c r="I310" s="75" t="str">
        <f t="shared" si="13"/>
        <v>A</v>
      </c>
      <c r="J310" s="95" t="s">
        <v>1130</v>
      </c>
    </row>
    <row r="311" spans="1:10" ht="48">
      <c r="A311" s="86">
        <f ca="1" t="shared" si="15"/>
        <v>295</v>
      </c>
      <c r="B311" s="87" t="s">
        <v>573</v>
      </c>
      <c r="C311" s="47"/>
      <c r="D311" s="92" t="s">
        <v>997</v>
      </c>
      <c r="E311" s="93" t="s">
        <v>746</v>
      </c>
      <c r="F311" s="90">
        <v>360</v>
      </c>
      <c r="G311" s="83"/>
      <c r="H311" s="70">
        <f t="shared" si="14"/>
        <v>0</v>
      </c>
      <c r="I311" s="75" t="str">
        <f t="shared" si="13"/>
        <v>A</v>
      </c>
      <c r="J311" s="95" t="s">
        <v>1130</v>
      </c>
    </row>
    <row r="312" spans="1:10" ht="48">
      <c r="A312" s="86">
        <f ca="1" t="shared" si="15"/>
        <v>296</v>
      </c>
      <c r="B312" s="87" t="s">
        <v>574</v>
      </c>
      <c r="C312" s="47"/>
      <c r="D312" s="92" t="s">
        <v>998</v>
      </c>
      <c r="E312" s="93" t="s">
        <v>746</v>
      </c>
      <c r="F312" s="90">
        <v>270</v>
      </c>
      <c r="G312" s="83"/>
      <c r="H312" s="70">
        <f t="shared" si="14"/>
        <v>0</v>
      </c>
      <c r="I312" s="75" t="str">
        <f t="shared" si="13"/>
        <v>A</v>
      </c>
      <c r="J312" s="95" t="s">
        <v>1130</v>
      </c>
    </row>
    <row r="313" spans="1:10" ht="48">
      <c r="A313" s="86">
        <f ca="1" t="shared" si="15"/>
        <v>297</v>
      </c>
      <c r="B313" s="87" t="s">
        <v>575</v>
      </c>
      <c r="C313" s="47"/>
      <c r="D313" s="92" t="s">
        <v>999</v>
      </c>
      <c r="E313" s="93" t="s">
        <v>746</v>
      </c>
      <c r="F313" s="90">
        <v>150</v>
      </c>
      <c r="G313" s="83"/>
      <c r="H313" s="70">
        <f t="shared" si="14"/>
        <v>0</v>
      </c>
      <c r="I313" s="75" t="str">
        <f t="shared" si="13"/>
        <v>A</v>
      </c>
      <c r="J313" s="95" t="s">
        <v>1130</v>
      </c>
    </row>
    <row r="314" spans="1:10" ht="60">
      <c r="A314" s="86">
        <f ca="1" t="shared" si="15"/>
        <v>298</v>
      </c>
      <c r="B314" s="87" t="s">
        <v>576</v>
      </c>
      <c r="C314" s="47"/>
      <c r="D314" s="92" t="s">
        <v>1000</v>
      </c>
      <c r="E314" s="93" t="s">
        <v>746</v>
      </c>
      <c r="F314" s="90">
        <v>455</v>
      </c>
      <c r="G314" s="83"/>
      <c r="H314" s="70">
        <f t="shared" si="14"/>
        <v>0</v>
      </c>
      <c r="I314" s="75" t="str">
        <f t="shared" si="13"/>
        <v>A</v>
      </c>
      <c r="J314" s="95" t="s">
        <v>1130</v>
      </c>
    </row>
    <row r="315" spans="1:10" ht="48">
      <c r="A315" s="86">
        <f ca="1" t="shared" si="15"/>
        <v>299</v>
      </c>
      <c r="B315" s="87" t="s">
        <v>577</v>
      </c>
      <c r="C315" s="47"/>
      <c r="D315" s="92" t="s">
        <v>1001</v>
      </c>
      <c r="E315" s="93" t="s">
        <v>753</v>
      </c>
      <c r="F315" s="90">
        <v>1</v>
      </c>
      <c r="G315" s="83"/>
      <c r="H315" s="70">
        <f t="shared" si="14"/>
        <v>0</v>
      </c>
      <c r="I315" s="75" t="str">
        <f t="shared" si="13"/>
        <v>A</v>
      </c>
      <c r="J315" s="95" t="s">
        <v>1130</v>
      </c>
    </row>
    <row r="316" spans="1:10" ht="48">
      <c r="A316" s="86">
        <f ca="1" t="shared" si="15"/>
        <v>300</v>
      </c>
      <c r="B316" s="87" t="s">
        <v>578</v>
      </c>
      <c r="C316" s="47"/>
      <c r="D316" s="92" t="s">
        <v>1002</v>
      </c>
      <c r="E316" s="93" t="s">
        <v>753</v>
      </c>
      <c r="F316" s="90">
        <v>1</v>
      </c>
      <c r="G316" s="83"/>
      <c r="H316" s="70">
        <f t="shared" si="14"/>
        <v>0</v>
      </c>
      <c r="I316" s="75" t="str">
        <f t="shared" si="13"/>
        <v>A</v>
      </c>
      <c r="J316" s="95" t="s">
        <v>1130</v>
      </c>
    </row>
    <row r="317" spans="1:10" ht="48">
      <c r="A317" s="86">
        <f ca="1" t="shared" si="15"/>
        <v>301</v>
      </c>
      <c r="B317" s="87" t="s">
        <v>579</v>
      </c>
      <c r="C317" s="47"/>
      <c r="D317" s="92" t="s">
        <v>1003</v>
      </c>
      <c r="E317" s="93" t="s">
        <v>753</v>
      </c>
      <c r="F317" s="90">
        <v>1</v>
      </c>
      <c r="G317" s="83"/>
      <c r="H317" s="70">
        <f t="shared" si="14"/>
        <v>0</v>
      </c>
      <c r="I317" s="75" t="str">
        <f t="shared" si="13"/>
        <v>A</v>
      </c>
      <c r="J317" s="95" t="s">
        <v>1130</v>
      </c>
    </row>
    <row r="318" spans="1:10" ht="48">
      <c r="A318" s="86">
        <f ca="1" t="shared" si="15"/>
        <v>302</v>
      </c>
      <c r="B318" s="87" t="s">
        <v>580</v>
      </c>
      <c r="C318" s="47"/>
      <c r="D318" s="92" t="s">
        <v>1004</v>
      </c>
      <c r="E318" s="93" t="s">
        <v>753</v>
      </c>
      <c r="F318" s="90">
        <v>140</v>
      </c>
      <c r="G318" s="83"/>
      <c r="H318" s="70">
        <f t="shared" si="14"/>
        <v>0</v>
      </c>
      <c r="I318" s="75" t="str">
        <f t="shared" si="13"/>
        <v>A</v>
      </c>
      <c r="J318" s="95" t="s">
        <v>1130</v>
      </c>
    </row>
    <row r="319" spans="1:10" ht="48">
      <c r="A319" s="86">
        <f ca="1" t="shared" si="15"/>
        <v>303</v>
      </c>
      <c r="B319" s="87" t="s">
        <v>581</v>
      </c>
      <c r="C319" s="47"/>
      <c r="D319" s="92" t="s">
        <v>1005</v>
      </c>
      <c r="E319" s="93" t="s">
        <v>753</v>
      </c>
      <c r="F319" s="90">
        <v>450</v>
      </c>
      <c r="G319" s="83"/>
      <c r="H319" s="70">
        <f t="shared" si="14"/>
        <v>0</v>
      </c>
      <c r="I319" s="75" t="str">
        <f t="shared" si="13"/>
        <v>A</v>
      </c>
      <c r="J319" s="95" t="s">
        <v>1130</v>
      </c>
    </row>
    <row r="320" spans="1:10" ht="48">
      <c r="A320" s="86">
        <f ca="1" t="shared" si="15"/>
        <v>304</v>
      </c>
      <c r="B320" s="87" t="s">
        <v>582</v>
      </c>
      <c r="C320" s="47"/>
      <c r="D320" s="92" t="s">
        <v>1006</v>
      </c>
      <c r="E320" s="93" t="s">
        <v>753</v>
      </c>
      <c r="F320" s="90">
        <v>1</v>
      </c>
      <c r="G320" s="83"/>
      <c r="H320" s="70">
        <f t="shared" si="14"/>
        <v>0</v>
      </c>
      <c r="I320" s="75" t="str">
        <f t="shared" si="13"/>
        <v>A</v>
      </c>
      <c r="J320" s="95" t="s">
        <v>1130</v>
      </c>
    </row>
    <row r="321" spans="1:10" ht="48">
      <c r="A321" s="86">
        <f ca="1" t="shared" si="15"/>
        <v>305</v>
      </c>
      <c r="B321" s="87" t="s">
        <v>583</v>
      </c>
      <c r="C321" s="47"/>
      <c r="D321" s="92" t="s">
        <v>1007</v>
      </c>
      <c r="E321" s="93" t="s">
        <v>753</v>
      </c>
      <c r="F321" s="90">
        <v>1</v>
      </c>
      <c r="G321" s="83"/>
      <c r="H321" s="70">
        <f t="shared" si="14"/>
        <v>0</v>
      </c>
      <c r="I321" s="75" t="str">
        <f t="shared" si="13"/>
        <v>A</v>
      </c>
      <c r="J321" s="95" t="s">
        <v>1130</v>
      </c>
    </row>
    <row r="322" spans="1:10" ht="48">
      <c r="A322" s="86">
        <f ca="1" t="shared" si="15"/>
        <v>306</v>
      </c>
      <c r="B322" s="87" t="s">
        <v>584</v>
      </c>
      <c r="C322" s="47"/>
      <c r="D322" s="92" t="s">
        <v>1008</v>
      </c>
      <c r="E322" s="93" t="s">
        <v>753</v>
      </c>
      <c r="F322" s="90">
        <v>1</v>
      </c>
      <c r="G322" s="83"/>
      <c r="H322" s="70">
        <f t="shared" si="14"/>
        <v>0</v>
      </c>
      <c r="I322" s="75" t="str">
        <f t="shared" si="13"/>
        <v>A</v>
      </c>
      <c r="J322" s="95" t="s">
        <v>1130</v>
      </c>
    </row>
    <row r="323" spans="1:10" ht="48">
      <c r="A323" s="86">
        <f ca="1" t="shared" si="15"/>
        <v>307</v>
      </c>
      <c r="B323" s="87" t="s">
        <v>585</v>
      </c>
      <c r="C323" s="47"/>
      <c r="D323" s="92" t="s">
        <v>1009</v>
      </c>
      <c r="E323" s="93" t="s">
        <v>753</v>
      </c>
      <c r="F323" s="90">
        <v>6</v>
      </c>
      <c r="G323" s="83"/>
      <c r="H323" s="70">
        <f t="shared" si="14"/>
        <v>0</v>
      </c>
      <c r="I323" s="75" t="str">
        <f t="shared" si="13"/>
        <v>A</v>
      </c>
      <c r="J323" s="95" t="s">
        <v>1130</v>
      </c>
    </row>
    <row r="324" spans="1:10" ht="48">
      <c r="A324" s="86">
        <f ca="1" t="shared" si="15"/>
        <v>308</v>
      </c>
      <c r="B324" s="87" t="s">
        <v>586</v>
      </c>
      <c r="C324" s="47"/>
      <c r="D324" s="92" t="s">
        <v>1010</v>
      </c>
      <c r="E324" s="93" t="s">
        <v>753</v>
      </c>
      <c r="F324" s="90">
        <v>2</v>
      </c>
      <c r="G324" s="83"/>
      <c r="H324" s="70">
        <f t="shared" si="14"/>
        <v>0</v>
      </c>
      <c r="I324" s="75" t="str">
        <f t="shared" si="13"/>
        <v>A</v>
      </c>
      <c r="J324" s="95" t="s">
        <v>1130</v>
      </c>
    </row>
    <row r="325" spans="1:10" ht="48">
      <c r="A325" s="86">
        <f ca="1" t="shared" si="15"/>
        <v>309</v>
      </c>
      <c r="B325" s="87" t="s">
        <v>587</v>
      </c>
      <c r="C325" s="47"/>
      <c r="D325" s="92" t="s">
        <v>1011</v>
      </c>
      <c r="E325" s="93" t="s">
        <v>753</v>
      </c>
      <c r="F325" s="90">
        <v>2</v>
      </c>
      <c r="G325" s="83"/>
      <c r="H325" s="70">
        <f t="shared" si="14"/>
        <v>0</v>
      </c>
      <c r="I325" s="75" t="str">
        <f t="shared" si="13"/>
        <v>A</v>
      </c>
      <c r="J325" s="95" t="s">
        <v>1130</v>
      </c>
    </row>
    <row r="326" spans="1:10" ht="48">
      <c r="A326" s="86">
        <f ca="1" t="shared" si="15"/>
        <v>310</v>
      </c>
      <c r="B326" s="87" t="s">
        <v>588</v>
      </c>
      <c r="C326" s="47"/>
      <c r="D326" s="92" t="s">
        <v>1012</v>
      </c>
      <c r="E326" s="93" t="s">
        <v>753</v>
      </c>
      <c r="F326" s="90">
        <v>26</v>
      </c>
      <c r="G326" s="83"/>
      <c r="H326" s="70">
        <f t="shared" si="14"/>
        <v>0</v>
      </c>
      <c r="I326" s="75" t="str">
        <f t="shared" si="13"/>
        <v>A</v>
      </c>
      <c r="J326" s="95" t="s">
        <v>1130</v>
      </c>
    </row>
    <row r="327" spans="1:10" ht="48">
      <c r="A327" s="86">
        <f ca="1" t="shared" si="15"/>
        <v>311</v>
      </c>
      <c r="B327" s="87" t="s">
        <v>589</v>
      </c>
      <c r="C327" s="47"/>
      <c r="D327" s="92" t="s">
        <v>1013</v>
      </c>
      <c r="E327" s="93" t="s">
        <v>753</v>
      </c>
      <c r="F327" s="90">
        <v>25</v>
      </c>
      <c r="G327" s="83"/>
      <c r="H327" s="70">
        <f t="shared" si="14"/>
        <v>0</v>
      </c>
      <c r="I327" s="75" t="str">
        <f t="shared" si="13"/>
        <v>A</v>
      </c>
      <c r="J327" s="95" t="s">
        <v>1130</v>
      </c>
    </row>
    <row r="328" spans="1:10" ht="48">
      <c r="A328" s="86">
        <f ca="1" t="shared" si="15"/>
        <v>312</v>
      </c>
      <c r="B328" s="87" t="s">
        <v>590</v>
      </c>
      <c r="C328" s="47"/>
      <c r="D328" s="92" t="s">
        <v>1014</v>
      </c>
      <c r="E328" s="93" t="s">
        <v>753</v>
      </c>
      <c r="F328" s="90">
        <v>23</v>
      </c>
      <c r="G328" s="83"/>
      <c r="H328" s="70">
        <f t="shared" si="14"/>
        <v>0</v>
      </c>
      <c r="I328" s="75" t="str">
        <f t="shared" si="13"/>
        <v>A</v>
      </c>
      <c r="J328" s="95" t="s">
        <v>1130</v>
      </c>
    </row>
    <row r="329" spans="1:10" ht="48">
      <c r="A329" s="86">
        <f ca="1" t="shared" si="15"/>
        <v>313</v>
      </c>
      <c r="B329" s="87" t="s">
        <v>591</v>
      </c>
      <c r="C329" s="47"/>
      <c r="D329" s="92" t="s">
        <v>1015</v>
      </c>
      <c r="E329" s="93" t="s">
        <v>753</v>
      </c>
      <c r="F329" s="90">
        <v>24</v>
      </c>
      <c r="G329" s="83"/>
      <c r="H329" s="70">
        <f t="shared" si="14"/>
        <v>0</v>
      </c>
      <c r="I329" s="75" t="str">
        <f t="shared" si="13"/>
        <v>A</v>
      </c>
      <c r="J329" s="95" t="s">
        <v>1130</v>
      </c>
    </row>
    <row r="330" spans="1:10" ht="48">
      <c r="A330" s="86">
        <f ca="1" t="shared" si="15"/>
        <v>314</v>
      </c>
      <c r="B330" s="87" t="s">
        <v>592</v>
      </c>
      <c r="C330" s="47"/>
      <c r="D330" s="92" t="s">
        <v>1016</v>
      </c>
      <c r="E330" s="93" t="s">
        <v>753</v>
      </c>
      <c r="F330" s="90">
        <v>89</v>
      </c>
      <c r="G330" s="83"/>
      <c r="H330" s="70">
        <f t="shared" si="14"/>
        <v>0</v>
      </c>
      <c r="I330" s="75" t="str">
        <f t="shared" si="13"/>
        <v>A</v>
      </c>
      <c r="J330" s="95" t="s">
        <v>1130</v>
      </c>
    </row>
    <row r="331" spans="1:10" ht="48">
      <c r="A331" s="86">
        <f ca="1" t="shared" si="15"/>
        <v>315</v>
      </c>
      <c r="B331" s="87" t="s">
        <v>593</v>
      </c>
      <c r="C331" s="47"/>
      <c r="D331" s="92" t="s">
        <v>1017</v>
      </c>
      <c r="E331" s="93" t="s">
        <v>753</v>
      </c>
      <c r="F331" s="90">
        <v>11</v>
      </c>
      <c r="G331" s="83"/>
      <c r="H331" s="70">
        <f t="shared" si="14"/>
        <v>0</v>
      </c>
      <c r="I331" s="75" t="str">
        <f t="shared" si="13"/>
        <v>A</v>
      </c>
      <c r="J331" s="95" t="s">
        <v>1130</v>
      </c>
    </row>
    <row r="332" spans="1:10" ht="48">
      <c r="A332" s="86">
        <f ca="1" t="shared" si="15"/>
        <v>316</v>
      </c>
      <c r="B332" s="87" t="s">
        <v>594</v>
      </c>
      <c r="C332" s="47"/>
      <c r="D332" s="92" t="s">
        <v>1018</v>
      </c>
      <c r="E332" s="93" t="s">
        <v>753</v>
      </c>
      <c r="F332" s="90">
        <v>8</v>
      </c>
      <c r="G332" s="83"/>
      <c r="H332" s="70">
        <f t="shared" si="14"/>
        <v>0</v>
      </c>
      <c r="I332" s="75" t="str">
        <f t="shared" si="13"/>
        <v>A</v>
      </c>
      <c r="J332" s="95" t="s">
        <v>1130</v>
      </c>
    </row>
    <row r="333" spans="1:10" ht="48">
      <c r="A333" s="86">
        <f ca="1" t="shared" si="15"/>
        <v>317</v>
      </c>
      <c r="B333" s="87" t="s">
        <v>595</v>
      </c>
      <c r="C333" s="47"/>
      <c r="D333" s="92" t="s">
        <v>1019</v>
      </c>
      <c r="E333" s="93" t="s">
        <v>753</v>
      </c>
      <c r="F333" s="90">
        <v>7</v>
      </c>
      <c r="G333" s="83"/>
      <c r="H333" s="70">
        <f t="shared" si="14"/>
        <v>0</v>
      </c>
      <c r="I333" s="75" t="str">
        <f t="shared" si="13"/>
        <v>A</v>
      </c>
      <c r="J333" s="95" t="s">
        <v>1130</v>
      </c>
    </row>
    <row r="334" spans="1:10" ht="48">
      <c r="A334" s="86">
        <f ca="1" t="shared" si="15"/>
        <v>318</v>
      </c>
      <c r="B334" s="87" t="s">
        <v>596</v>
      </c>
      <c r="C334" s="47"/>
      <c r="D334" s="92" t="s">
        <v>1020</v>
      </c>
      <c r="E334" s="93" t="s">
        <v>753</v>
      </c>
      <c r="F334" s="90">
        <v>1</v>
      </c>
      <c r="G334" s="83"/>
      <c r="H334" s="70">
        <f t="shared" si="14"/>
        <v>0</v>
      </c>
      <c r="I334" s="75" t="str">
        <f t="shared" si="13"/>
        <v>A</v>
      </c>
      <c r="J334" s="95" t="s">
        <v>1130</v>
      </c>
    </row>
    <row r="335" spans="1:10" ht="48">
      <c r="A335" s="86">
        <f ca="1" t="shared" si="15"/>
        <v>319</v>
      </c>
      <c r="B335" s="87" t="s">
        <v>597</v>
      </c>
      <c r="C335" s="47"/>
      <c r="D335" s="92" t="s">
        <v>1021</v>
      </c>
      <c r="E335" s="93" t="s">
        <v>753</v>
      </c>
      <c r="F335" s="90">
        <v>1</v>
      </c>
      <c r="G335" s="83"/>
      <c r="H335" s="70">
        <f t="shared" si="14"/>
        <v>0</v>
      </c>
      <c r="I335" s="75" t="str">
        <f t="shared" si="13"/>
        <v>A</v>
      </c>
      <c r="J335" s="95" t="s">
        <v>1130</v>
      </c>
    </row>
    <row r="336" spans="1:10" ht="48">
      <c r="A336" s="86">
        <f ca="1" t="shared" si="15"/>
        <v>320</v>
      </c>
      <c r="B336" s="87" t="s">
        <v>598</v>
      </c>
      <c r="C336" s="47"/>
      <c r="D336" s="92" t="s">
        <v>1022</v>
      </c>
      <c r="E336" s="93" t="s">
        <v>753</v>
      </c>
      <c r="F336" s="90">
        <v>1</v>
      </c>
      <c r="G336" s="83"/>
      <c r="H336" s="70">
        <f t="shared" si="14"/>
        <v>0</v>
      </c>
      <c r="I336" s="75" t="str">
        <f t="shared" si="13"/>
        <v>A</v>
      </c>
      <c r="J336" s="95" t="s">
        <v>1130</v>
      </c>
    </row>
    <row r="337" spans="1:10" ht="48">
      <c r="A337" s="86">
        <f ca="1" t="shared" si="15"/>
        <v>321</v>
      </c>
      <c r="B337" s="87" t="s">
        <v>599</v>
      </c>
      <c r="C337" s="47"/>
      <c r="D337" s="92" t="s">
        <v>1023</v>
      </c>
      <c r="E337" s="93" t="s">
        <v>753</v>
      </c>
      <c r="F337" s="90">
        <v>2</v>
      </c>
      <c r="G337" s="83"/>
      <c r="H337" s="70">
        <f t="shared" si="14"/>
        <v>0</v>
      </c>
      <c r="I337" s="75" t="str">
        <f t="shared" si="13"/>
        <v>A</v>
      </c>
      <c r="J337" s="95" t="s">
        <v>1130</v>
      </c>
    </row>
    <row r="338" spans="1:10" ht="48">
      <c r="A338" s="86">
        <f ca="1" t="shared" si="15"/>
        <v>322</v>
      </c>
      <c r="B338" s="87" t="s">
        <v>600</v>
      </c>
      <c r="C338" s="47"/>
      <c r="D338" s="92" t="s">
        <v>1024</v>
      </c>
      <c r="E338" s="93" t="s">
        <v>753</v>
      </c>
      <c r="F338" s="90">
        <v>5</v>
      </c>
      <c r="G338" s="83"/>
      <c r="H338" s="70">
        <f t="shared" si="14"/>
        <v>0</v>
      </c>
      <c r="I338" s="75" t="str">
        <f t="shared" si="13"/>
        <v>A</v>
      </c>
      <c r="J338" s="95" t="s">
        <v>1130</v>
      </c>
    </row>
    <row r="339" spans="1:10" ht="48">
      <c r="A339" s="86">
        <f ca="1" t="shared" si="15"/>
        <v>323</v>
      </c>
      <c r="B339" s="87" t="s">
        <v>601</v>
      </c>
      <c r="C339" s="47"/>
      <c r="D339" s="92" t="s">
        <v>1025</v>
      </c>
      <c r="E339" s="93" t="s">
        <v>753</v>
      </c>
      <c r="F339" s="90">
        <v>2</v>
      </c>
      <c r="G339" s="83"/>
      <c r="H339" s="70">
        <f t="shared" si="14"/>
        <v>0</v>
      </c>
      <c r="I339" s="75" t="str">
        <f t="shared" si="13"/>
        <v>A</v>
      </c>
      <c r="J339" s="95" t="s">
        <v>1130</v>
      </c>
    </row>
    <row r="340" spans="1:10" ht="48">
      <c r="A340" s="86">
        <f ca="1" t="shared" si="15"/>
        <v>324</v>
      </c>
      <c r="B340" s="87" t="s">
        <v>602</v>
      </c>
      <c r="C340" s="47"/>
      <c r="D340" s="92" t="s">
        <v>1026</v>
      </c>
      <c r="E340" s="93" t="s">
        <v>753</v>
      </c>
      <c r="F340" s="90">
        <v>1</v>
      </c>
      <c r="G340" s="83"/>
      <c r="H340" s="70">
        <f t="shared" si="14"/>
        <v>0</v>
      </c>
      <c r="I340" s="75" t="str">
        <f t="shared" si="13"/>
        <v>A</v>
      </c>
      <c r="J340" s="95" t="s">
        <v>1130</v>
      </c>
    </row>
    <row r="341" spans="1:10" ht="48">
      <c r="A341" s="86">
        <f ca="1" t="shared" si="15"/>
        <v>325</v>
      </c>
      <c r="B341" s="87" t="s">
        <v>603</v>
      </c>
      <c r="C341" s="47"/>
      <c r="D341" s="92" t="s">
        <v>1027</v>
      </c>
      <c r="E341" s="93" t="s">
        <v>753</v>
      </c>
      <c r="F341" s="90">
        <v>1</v>
      </c>
      <c r="G341" s="83"/>
      <c r="H341" s="70">
        <f t="shared" si="14"/>
        <v>0</v>
      </c>
      <c r="I341" s="75" t="str">
        <f t="shared" si="13"/>
        <v>A</v>
      </c>
      <c r="J341" s="95" t="s">
        <v>1130</v>
      </c>
    </row>
    <row r="342" spans="1:10" ht="48">
      <c r="A342" s="86">
        <f ca="1" t="shared" si="15"/>
        <v>326</v>
      </c>
      <c r="B342" s="87" t="s">
        <v>604</v>
      </c>
      <c r="C342" s="47"/>
      <c r="D342" s="92" t="s">
        <v>1028</v>
      </c>
      <c r="E342" s="93" t="s">
        <v>753</v>
      </c>
      <c r="F342" s="90">
        <v>2</v>
      </c>
      <c r="G342" s="83"/>
      <c r="H342" s="70">
        <f t="shared" si="14"/>
        <v>0</v>
      </c>
      <c r="I342" s="75" t="str">
        <f t="shared" si="13"/>
        <v>A</v>
      </c>
      <c r="J342" s="95" t="s">
        <v>1130</v>
      </c>
    </row>
    <row r="343" spans="1:10" ht="48">
      <c r="A343" s="86">
        <f ca="1" t="shared" si="15"/>
        <v>327</v>
      </c>
      <c r="B343" s="87" t="s">
        <v>605</v>
      </c>
      <c r="C343" s="47"/>
      <c r="D343" s="92" t="s">
        <v>1029</v>
      </c>
      <c r="E343" s="93" t="s">
        <v>753</v>
      </c>
      <c r="F343" s="90">
        <v>1</v>
      </c>
      <c r="G343" s="83"/>
      <c r="H343" s="70">
        <f t="shared" si="14"/>
        <v>0</v>
      </c>
      <c r="I343" s="75" t="str">
        <f aca="true" t="shared" si="16" ref="I343:I406">IF(E343&lt;&gt;"","A","")</f>
        <v>A</v>
      </c>
      <c r="J343" s="95" t="s">
        <v>1130</v>
      </c>
    </row>
    <row r="344" spans="1:10" ht="48">
      <c r="A344" s="86">
        <f ca="1" t="shared" si="15"/>
        <v>328</v>
      </c>
      <c r="B344" s="87" t="s">
        <v>606</v>
      </c>
      <c r="C344" s="47"/>
      <c r="D344" s="92" t="s">
        <v>1030</v>
      </c>
      <c r="E344" s="93" t="s">
        <v>753</v>
      </c>
      <c r="F344" s="90">
        <v>1</v>
      </c>
      <c r="G344" s="83"/>
      <c r="H344" s="70">
        <f t="shared" si="14"/>
        <v>0</v>
      </c>
      <c r="I344" s="75" t="str">
        <f t="shared" si="16"/>
        <v>A</v>
      </c>
      <c r="J344" s="95" t="s">
        <v>1130</v>
      </c>
    </row>
    <row r="345" spans="1:10" ht="60">
      <c r="A345" s="86">
        <f ca="1" t="shared" si="15"/>
        <v>329</v>
      </c>
      <c r="B345" s="87" t="s">
        <v>607</v>
      </c>
      <c r="C345" s="47"/>
      <c r="D345" s="92" t="s">
        <v>1031</v>
      </c>
      <c r="E345" s="93" t="s">
        <v>753</v>
      </c>
      <c r="F345" s="90">
        <v>2</v>
      </c>
      <c r="G345" s="83"/>
      <c r="H345" s="70">
        <f t="shared" si="14"/>
        <v>0</v>
      </c>
      <c r="I345" s="75" t="str">
        <f t="shared" si="16"/>
        <v>A</v>
      </c>
      <c r="J345" s="95" t="s">
        <v>1130</v>
      </c>
    </row>
    <row r="346" spans="1:10" ht="48">
      <c r="A346" s="86">
        <f ca="1" t="shared" si="15"/>
        <v>330</v>
      </c>
      <c r="B346" s="87" t="s">
        <v>608</v>
      </c>
      <c r="C346" s="47"/>
      <c r="D346" s="92" t="s">
        <v>1032</v>
      </c>
      <c r="E346" s="93" t="s">
        <v>753</v>
      </c>
      <c r="F346" s="90">
        <v>2</v>
      </c>
      <c r="G346" s="83"/>
      <c r="H346" s="70">
        <f t="shared" si="14"/>
        <v>0</v>
      </c>
      <c r="I346" s="75" t="str">
        <f t="shared" si="16"/>
        <v>A</v>
      </c>
      <c r="J346" s="95" t="s">
        <v>1130</v>
      </c>
    </row>
    <row r="347" spans="1:10" ht="48">
      <c r="A347" s="86">
        <f ca="1" t="shared" si="15"/>
        <v>331</v>
      </c>
      <c r="B347" s="87" t="s">
        <v>609</v>
      </c>
      <c r="C347" s="47"/>
      <c r="D347" s="92" t="s">
        <v>1033</v>
      </c>
      <c r="E347" s="93" t="s">
        <v>753</v>
      </c>
      <c r="F347" s="90">
        <v>1</v>
      </c>
      <c r="G347" s="83"/>
      <c r="H347" s="70">
        <f t="shared" si="14"/>
        <v>0</v>
      </c>
      <c r="I347" s="75" t="str">
        <f t="shared" si="16"/>
        <v>A</v>
      </c>
      <c r="J347" s="95" t="s">
        <v>1130</v>
      </c>
    </row>
    <row r="348" spans="1:10" ht="48">
      <c r="A348" s="86">
        <f ca="1" t="shared" si="15"/>
        <v>332</v>
      </c>
      <c r="B348" s="87" t="s">
        <v>610</v>
      </c>
      <c r="C348" s="47"/>
      <c r="D348" s="92" t="s">
        <v>1034</v>
      </c>
      <c r="E348" s="93" t="s">
        <v>753</v>
      </c>
      <c r="F348" s="90">
        <v>3</v>
      </c>
      <c r="G348" s="83"/>
      <c r="H348" s="70">
        <f t="shared" si="14"/>
        <v>0</v>
      </c>
      <c r="I348" s="75" t="str">
        <f t="shared" si="16"/>
        <v>A</v>
      </c>
      <c r="J348" s="95" t="s">
        <v>1130</v>
      </c>
    </row>
    <row r="349" spans="1:10" ht="48">
      <c r="A349" s="86">
        <f ca="1" t="shared" si="15"/>
        <v>333</v>
      </c>
      <c r="B349" s="87" t="s">
        <v>611</v>
      </c>
      <c r="C349" s="47"/>
      <c r="D349" s="92" t="s">
        <v>1035</v>
      </c>
      <c r="E349" s="93" t="s">
        <v>753</v>
      </c>
      <c r="F349" s="90">
        <v>2</v>
      </c>
      <c r="G349" s="83"/>
      <c r="H349" s="70">
        <f t="shared" si="14"/>
        <v>0</v>
      </c>
      <c r="I349" s="75" t="str">
        <f t="shared" si="16"/>
        <v>A</v>
      </c>
      <c r="J349" s="95" t="s">
        <v>1130</v>
      </c>
    </row>
    <row r="350" spans="1:10" ht="48">
      <c r="A350" s="86">
        <f ca="1" t="shared" si="15"/>
        <v>334</v>
      </c>
      <c r="B350" s="87" t="s">
        <v>612</v>
      </c>
      <c r="C350" s="47"/>
      <c r="D350" s="92" t="s">
        <v>1036</v>
      </c>
      <c r="E350" s="93" t="s">
        <v>753</v>
      </c>
      <c r="F350" s="90">
        <v>3</v>
      </c>
      <c r="G350" s="83"/>
      <c r="H350" s="70">
        <f t="shared" si="14"/>
        <v>0</v>
      </c>
      <c r="I350" s="75" t="str">
        <f t="shared" si="16"/>
        <v>A</v>
      </c>
      <c r="J350" s="95" t="s">
        <v>1130</v>
      </c>
    </row>
    <row r="351" spans="1:10" ht="48">
      <c r="A351" s="86">
        <f ca="1" t="shared" si="15"/>
        <v>335</v>
      </c>
      <c r="B351" s="87" t="s">
        <v>613</v>
      </c>
      <c r="C351" s="47"/>
      <c r="D351" s="92" t="s">
        <v>1037</v>
      </c>
      <c r="E351" s="93" t="s">
        <v>753</v>
      </c>
      <c r="F351" s="90">
        <v>4</v>
      </c>
      <c r="G351" s="83"/>
      <c r="H351" s="70">
        <f t="shared" si="14"/>
        <v>0</v>
      </c>
      <c r="I351" s="75" t="str">
        <f t="shared" si="16"/>
        <v>A</v>
      </c>
      <c r="J351" s="95" t="s">
        <v>1130</v>
      </c>
    </row>
    <row r="352" spans="1:10" ht="48">
      <c r="A352" s="86">
        <f ca="1" t="shared" si="15"/>
        <v>336</v>
      </c>
      <c r="B352" s="87" t="s">
        <v>614</v>
      </c>
      <c r="C352" s="47"/>
      <c r="D352" s="92" t="s">
        <v>1038</v>
      </c>
      <c r="E352" s="93" t="s">
        <v>753</v>
      </c>
      <c r="F352" s="90">
        <v>1</v>
      </c>
      <c r="G352" s="83"/>
      <c r="H352" s="70">
        <f aca="true" t="shared" si="17" ref="H352:H415">+IF(AND(F352="",G352=""),"",ROUND(F352*G352,2))</f>
        <v>0</v>
      </c>
      <c r="I352" s="75" t="str">
        <f t="shared" si="16"/>
        <v>A</v>
      </c>
      <c r="J352" s="95" t="s">
        <v>1130</v>
      </c>
    </row>
    <row r="353" spans="1:10" ht="48">
      <c r="A353" s="86">
        <f ca="1" t="shared" si="15"/>
        <v>337</v>
      </c>
      <c r="B353" s="87" t="s">
        <v>615</v>
      </c>
      <c r="C353" s="47"/>
      <c r="D353" s="92" t="s">
        <v>1039</v>
      </c>
      <c r="E353" s="93" t="s">
        <v>753</v>
      </c>
      <c r="F353" s="90">
        <v>9</v>
      </c>
      <c r="G353" s="83"/>
      <c r="H353" s="70">
        <f t="shared" si="17"/>
        <v>0</v>
      </c>
      <c r="I353" s="75" t="str">
        <f t="shared" si="16"/>
        <v>A</v>
      </c>
      <c r="J353" s="95" t="s">
        <v>1130</v>
      </c>
    </row>
    <row r="354" spans="1:10" ht="48">
      <c r="A354" s="86">
        <f ca="1" t="shared" si="15"/>
        <v>338</v>
      </c>
      <c r="B354" s="87" t="s">
        <v>616</v>
      </c>
      <c r="C354" s="47"/>
      <c r="D354" s="92" t="s">
        <v>1040</v>
      </c>
      <c r="E354" s="93" t="s">
        <v>753</v>
      </c>
      <c r="F354" s="90">
        <v>36</v>
      </c>
      <c r="G354" s="83"/>
      <c r="H354" s="70">
        <f t="shared" si="17"/>
        <v>0</v>
      </c>
      <c r="I354" s="75" t="str">
        <f t="shared" si="16"/>
        <v>A</v>
      </c>
      <c r="J354" s="95" t="s">
        <v>1130</v>
      </c>
    </row>
    <row r="355" spans="1:10" ht="48">
      <c r="A355" s="86">
        <f ca="1" t="shared" si="15"/>
        <v>339</v>
      </c>
      <c r="B355" s="87" t="s">
        <v>617</v>
      </c>
      <c r="C355" s="47"/>
      <c r="D355" s="92" t="s">
        <v>1041</v>
      </c>
      <c r="E355" s="93" t="s">
        <v>746</v>
      </c>
      <c r="F355" s="90">
        <v>250</v>
      </c>
      <c r="G355" s="83"/>
      <c r="H355" s="70">
        <f t="shared" si="17"/>
        <v>0</v>
      </c>
      <c r="I355" s="75" t="str">
        <f t="shared" si="16"/>
        <v>A</v>
      </c>
      <c r="J355" s="95" t="s">
        <v>1130</v>
      </c>
    </row>
    <row r="356" spans="1:10" ht="48">
      <c r="A356" s="86">
        <f ca="1" t="shared" si="15"/>
        <v>340</v>
      </c>
      <c r="B356" s="87" t="s">
        <v>618</v>
      </c>
      <c r="C356" s="47"/>
      <c r="D356" s="92" t="s">
        <v>1042</v>
      </c>
      <c r="E356" s="93" t="s">
        <v>753</v>
      </c>
      <c r="F356" s="90">
        <v>4</v>
      </c>
      <c r="G356" s="83"/>
      <c r="H356" s="70">
        <f t="shared" si="17"/>
        <v>0</v>
      </c>
      <c r="I356" s="75" t="str">
        <f t="shared" si="16"/>
        <v>A</v>
      </c>
      <c r="J356" s="95" t="s">
        <v>1130</v>
      </c>
    </row>
    <row r="357" spans="1:10" ht="48">
      <c r="A357" s="86">
        <f ca="1" t="shared" si="15"/>
        <v>341</v>
      </c>
      <c r="B357" s="87" t="s">
        <v>619</v>
      </c>
      <c r="C357" s="47"/>
      <c r="D357" s="92" t="s">
        <v>1043</v>
      </c>
      <c r="E357" s="93" t="s">
        <v>753</v>
      </c>
      <c r="F357" s="90">
        <v>26</v>
      </c>
      <c r="G357" s="83"/>
      <c r="H357" s="70">
        <f t="shared" si="17"/>
        <v>0</v>
      </c>
      <c r="I357" s="75" t="str">
        <f t="shared" si="16"/>
        <v>A</v>
      </c>
      <c r="J357" s="95" t="s">
        <v>1130</v>
      </c>
    </row>
    <row r="358" spans="1:10" ht="48">
      <c r="A358" s="86">
        <f ca="1" t="shared" si="15"/>
        <v>342</v>
      </c>
      <c r="B358" s="87" t="s">
        <v>620</v>
      </c>
      <c r="C358" s="47"/>
      <c r="D358" s="92" t="s">
        <v>1044</v>
      </c>
      <c r="E358" s="93" t="s">
        <v>753</v>
      </c>
      <c r="F358" s="90">
        <v>3</v>
      </c>
      <c r="G358" s="83"/>
      <c r="H358" s="70">
        <f t="shared" si="17"/>
        <v>0</v>
      </c>
      <c r="I358" s="75" t="str">
        <f t="shared" si="16"/>
        <v>A</v>
      </c>
      <c r="J358" s="95" t="s">
        <v>1130</v>
      </c>
    </row>
    <row r="359" spans="1:10" ht="48">
      <c r="A359" s="86">
        <f ca="1" t="shared" si="15"/>
        <v>343</v>
      </c>
      <c r="B359" s="87" t="s">
        <v>621</v>
      </c>
      <c r="C359" s="47"/>
      <c r="D359" s="92" t="s">
        <v>1045</v>
      </c>
      <c r="E359" s="93" t="s">
        <v>753</v>
      </c>
      <c r="F359" s="90">
        <v>2</v>
      </c>
      <c r="G359" s="83"/>
      <c r="H359" s="70">
        <f t="shared" si="17"/>
        <v>0</v>
      </c>
      <c r="I359" s="75" t="str">
        <f t="shared" si="16"/>
        <v>A</v>
      </c>
      <c r="J359" s="95" t="s">
        <v>1130</v>
      </c>
    </row>
    <row r="360" spans="1:10" ht="48">
      <c r="A360" s="86">
        <f ca="1" t="shared" si="15"/>
        <v>344</v>
      </c>
      <c r="B360" s="87" t="s">
        <v>622</v>
      </c>
      <c r="C360" s="47"/>
      <c r="D360" s="92" t="s">
        <v>1046</v>
      </c>
      <c r="E360" s="93" t="s">
        <v>753</v>
      </c>
      <c r="F360" s="90">
        <v>1</v>
      </c>
      <c r="G360" s="83"/>
      <c r="H360" s="70">
        <f t="shared" si="17"/>
        <v>0</v>
      </c>
      <c r="I360" s="75" t="str">
        <f t="shared" si="16"/>
        <v>A</v>
      </c>
      <c r="J360" s="95" t="s">
        <v>1130</v>
      </c>
    </row>
    <row r="361" spans="1:10" ht="48">
      <c r="A361" s="86">
        <f ca="1" t="shared" si="15"/>
        <v>345</v>
      </c>
      <c r="B361" s="87" t="s">
        <v>623</v>
      </c>
      <c r="C361" s="47"/>
      <c r="D361" s="92" t="s">
        <v>1047</v>
      </c>
      <c r="E361" s="93" t="s">
        <v>722</v>
      </c>
      <c r="F361" s="90">
        <v>3.45</v>
      </c>
      <c r="G361" s="83"/>
      <c r="H361" s="70">
        <f t="shared" si="17"/>
        <v>0</v>
      </c>
      <c r="I361" s="75" t="str">
        <f t="shared" si="16"/>
        <v>A</v>
      </c>
      <c r="J361" s="95" t="s">
        <v>1130</v>
      </c>
    </row>
    <row r="362" spans="1:10" ht="60">
      <c r="A362" s="86">
        <f ca="1" t="shared" si="15"/>
        <v>346</v>
      </c>
      <c r="B362" s="87" t="s">
        <v>624</v>
      </c>
      <c r="C362" s="47"/>
      <c r="D362" s="92" t="s">
        <v>1048</v>
      </c>
      <c r="E362" s="93" t="s">
        <v>722</v>
      </c>
      <c r="F362" s="90">
        <v>171.3</v>
      </c>
      <c r="G362" s="83"/>
      <c r="H362" s="70">
        <f t="shared" si="17"/>
        <v>0</v>
      </c>
      <c r="I362" s="75" t="str">
        <f t="shared" si="16"/>
        <v>A</v>
      </c>
      <c r="J362" s="95" t="s">
        <v>1130</v>
      </c>
    </row>
    <row r="363" spans="1:10" ht="48">
      <c r="A363" s="86">
        <f ca="1" t="shared" si="15"/>
        <v>347</v>
      </c>
      <c r="B363" s="87" t="s">
        <v>625</v>
      </c>
      <c r="C363" s="47"/>
      <c r="D363" s="92" t="s">
        <v>1049</v>
      </c>
      <c r="E363" s="93" t="s">
        <v>753</v>
      </c>
      <c r="F363" s="90">
        <v>14</v>
      </c>
      <c r="G363" s="83"/>
      <c r="H363" s="70">
        <f t="shared" si="17"/>
        <v>0</v>
      </c>
      <c r="I363" s="75" t="str">
        <f t="shared" si="16"/>
        <v>A</v>
      </c>
      <c r="J363" s="95" t="s">
        <v>1130</v>
      </c>
    </row>
    <row r="364" spans="1:10" ht="48">
      <c r="A364" s="86">
        <f ca="1" t="shared" si="15"/>
        <v>348</v>
      </c>
      <c r="B364" s="87" t="s">
        <v>626</v>
      </c>
      <c r="C364" s="47"/>
      <c r="D364" s="92" t="s">
        <v>1050</v>
      </c>
      <c r="E364" s="93" t="s">
        <v>753</v>
      </c>
      <c r="F364" s="90">
        <v>6</v>
      </c>
      <c r="G364" s="83"/>
      <c r="H364" s="70">
        <f t="shared" si="17"/>
        <v>0</v>
      </c>
      <c r="I364" s="75" t="str">
        <f t="shared" si="16"/>
        <v>A</v>
      </c>
      <c r="J364" s="95" t="s">
        <v>1130</v>
      </c>
    </row>
    <row r="365" spans="1:10" ht="48">
      <c r="A365" s="86">
        <f ca="1" t="shared" si="15"/>
        <v>349</v>
      </c>
      <c r="B365" s="87" t="s">
        <v>627</v>
      </c>
      <c r="C365" s="47"/>
      <c r="D365" s="92" t="s">
        <v>1051</v>
      </c>
      <c r="E365" s="93" t="s">
        <v>753</v>
      </c>
      <c r="F365" s="90">
        <v>4</v>
      </c>
      <c r="G365" s="83"/>
      <c r="H365" s="70">
        <f t="shared" si="17"/>
        <v>0</v>
      </c>
      <c r="I365" s="75" t="str">
        <f t="shared" si="16"/>
        <v>A</v>
      </c>
      <c r="J365" s="95" t="s">
        <v>1130</v>
      </c>
    </row>
    <row r="366" spans="1:10" ht="48">
      <c r="A366" s="86">
        <f ca="1" t="shared" si="15"/>
        <v>350</v>
      </c>
      <c r="B366" s="87" t="s">
        <v>628</v>
      </c>
      <c r="C366" s="47"/>
      <c r="D366" s="92" t="s">
        <v>1052</v>
      </c>
      <c r="E366" s="93" t="s">
        <v>753</v>
      </c>
      <c r="F366" s="90">
        <v>1</v>
      </c>
      <c r="G366" s="83"/>
      <c r="H366" s="70">
        <f t="shared" si="17"/>
        <v>0</v>
      </c>
      <c r="I366" s="75" t="str">
        <f t="shared" si="16"/>
        <v>A</v>
      </c>
      <c r="J366" s="95" t="s">
        <v>1130</v>
      </c>
    </row>
    <row r="367" spans="1:10" ht="48">
      <c r="A367" s="86">
        <f ca="1" t="shared" si="15"/>
        <v>351</v>
      </c>
      <c r="B367" s="87" t="s">
        <v>629</v>
      </c>
      <c r="C367" s="47"/>
      <c r="D367" s="92" t="s">
        <v>1053</v>
      </c>
      <c r="E367" s="93" t="s">
        <v>753</v>
      </c>
      <c r="F367" s="90">
        <v>1</v>
      </c>
      <c r="G367" s="83"/>
      <c r="H367" s="70">
        <f t="shared" si="17"/>
        <v>0</v>
      </c>
      <c r="I367" s="75" t="str">
        <f t="shared" si="16"/>
        <v>A</v>
      </c>
      <c r="J367" s="95" t="s">
        <v>1130</v>
      </c>
    </row>
    <row r="368" spans="1:10" ht="48">
      <c r="A368" s="86">
        <f ca="1" t="shared" si="15"/>
        <v>352</v>
      </c>
      <c r="B368" s="87" t="s">
        <v>630</v>
      </c>
      <c r="C368" s="47"/>
      <c r="D368" s="92" t="s">
        <v>1054</v>
      </c>
      <c r="E368" s="93" t="s">
        <v>753</v>
      </c>
      <c r="F368" s="90">
        <v>2</v>
      </c>
      <c r="G368" s="83"/>
      <c r="H368" s="70">
        <f t="shared" si="17"/>
        <v>0</v>
      </c>
      <c r="I368" s="75" t="str">
        <f t="shared" si="16"/>
        <v>A</v>
      </c>
      <c r="J368" s="95" t="s">
        <v>1130</v>
      </c>
    </row>
    <row r="369" spans="1:10" ht="60">
      <c r="A369" s="86">
        <f ca="1" t="shared" si="15"/>
        <v>353</v>
      </c>
      <c r="B369" s="87" t="s">
        <v>631</v>
      </c>
      <c r="C369" s="47"/>
      <c r="D369" s="92" t="s">
        <v>1055</v>
      </c>
      <c r="E369" s="93" t="s">
        <v>753</v>
      </c>
      <c r="F369" s="90">
        <v>1</v>
      </c>
      <c r="G369" s="83"/>
      <c r="H369" s="70">
        <f t="shared" si="17"/>
        <v>0</v>
      </c>
      <c r="I369" s="75" t="str">
        <f t="shared" si="16"/>
        <v>A</v>
      </c>
      <c r="J369" s="95" t="s">
        <v>1130</v>
      </c>
    </row>
    <row r="370" spans="1:10" ht="60">
      <c r="A370" s="86">
        <f aca="true" ca="1" t="shared" si="18" ref="A370:A433">+IF(NOT(ISBLANK(INDIRECT("e"&amp;ROW()))),MAX(INDIRECT("a$16:A"&amp;ROW()-1))+1,"")</f>
        <v>354</v>
      </c>
      <c r="B370" s="87" t="s">
        <v>632</v>
      </c>
      <c r="C370" s="47"/>
      <c r="D370" s="92" t="s">
        <v>1056</v>
      </c>
      <c r="E370" s="93" t="s">
        <v>753</v>
      </c>
      <c r="F370" s="90">
        <v>2</v>
      </c>
      <c r="G370" s="83"/>
      <c r="H370" s="70">
        <f t="shared" si="17"/>
        <v>0</v>
      </c>
      <c r="I370" s="75" t="str">
        <f t="shared" si="16"/>
        <v>A</v>
      </c>
      <c r="J370" s="95" t="s">
        <v>1130</v>
      </c>
    </row>
    <row r="371" spans="1:10" ht="48">
      <c r="A371" s="86">
        <f ca="1" t="shared" si="18"/>
        <v>355</v>
      </c>
      <c r="B371" s="87" t="s">
        <v>633</v>
      </c>
      <c r="C371" s="47"/>
      <c r="D371" s="92" t="s">
        <v>1057</v>
      </c>
      <c r="E371" s="93" t="s">
        <v>753</v>
      </c>
      <c r="F371" s="90">
        <v>4</v>
      </c>
      <c r="G371" s="83"/>
      <c r="H371" s="70">
        <f t="shared" si="17"/>
        <v>0</v>
      </c>
      <c r="I371" s="75" t="str">
        <f t="shared" si="16"/>
        <v>A</v>
      </c>
      <c r="J371" s="95" t="s">
        <v>1130</v>
      </c>
    </row>
    <row r="372" spans="1:10" ht="72">
      <c r="A372" s="86">
        <f ca="1" t="shared" si="18"/>
        <v>356</v>
      </c>
      <c r="B372" s="87" t="s">
        <v>634</v>
      </c>
      <c r="C372" s="47"/>
      <c r="D372" s="92" t="s">
        <v>1058</v>
      </c>
      <c r="E372" s="93" t="s">
        <v>753</v>
      </c>
      <c r="F372" s="90">
        <v>19</v>
      </c>
      <c r="G372" s="83"/>
      <c r="H372" s="70">
        <f t="shared" si="17"/>
        <v>0</v>
      </c>
      <c r="I372" s="75" t="str">
        <f t="shared" si="16"/>
        <v>A</v>
      </c>
      <c r="J372" s="95" t="s">
        <v>1130</v>
      </c>
    </row>
    <row r="373" spans="1:10" ht="60">
      <c r="A373" s="86">
        <f ca="1" t="shared" si="18"/>
        <v>357</v>
      </c>
      <c r="B373" s="87" t="s">
        <v>635</v>
      </c>
      <c r="C373" s="47"/>
      <c r="D373" s="92" t="s">
        <v>1059</v>
      </c>
      <c r="E373" s="93" t="s">
        <v>753</v>
      </c>
      <c r="F373" s="90">
        <v>20</v>
      </c>
      <c r="G373" s="83"/>
      <c r="H373" s="70">
        <f t="shared" si="17"/>
        <v>0</v>
      </c>
      <c r="I373" s="75" t="str">
        <f t="shared" si="16"/>
        <v>A</v>
      </c>
      <c r="J373" s="95" t="s">
        <v>1130</v>
      </c>
    </row>
    <row r="374" spans="1:10" ht="60">
      <c r="A374" s="86">
        <f ca="1" t="shared" si="18"/>
        <v>358</v>
      </c>
      <c r="B374" s="87" t="s">
        <v>636</v>
      </c>
      <c r="C374" s="47"/>
      <c r="D374" s="92" t="s">
        <v>1060</v>
      </c>
      <c r="E374" s="93" t="s">
        <v>753</v>
      </c>
      <c r="F374" s="90">
        <v>20</v>
      </c>
      <c r="G374" s="83"/>
      <c r="H374" s="70">
        <f t="shared" si="17"/>
        <v>0</v>
      </c>
      <c r="I374" s="75" t="str">
        <f t="shared" si="16"/>
        <v>A</v>
      </c>
      <c r="J374" s="95" t="s">
        <v>1130</v>
      </c>
    </row>
    <row r="375" spans="1:10" ht="12.75">
      <c r="A375" s="86">
        <f ca="1" t="shared" si="18"/>
        <v>359</v>
      </c>
      <c r="B375" s="87" t="s">
        <v>637</v>
      </c>
      <c r="C375" s="47"/>
      <c r="D375" s="92" t="s">
        <v>1061</v>
      </c>
      <c r="E375" s="93" t="s">
        <v>753</v>
      </c>
      <c r="F375" s="90">
        <v>10</v>
      </c>
      <c r="G375" s="83"/>
      <c r="H375" s="70">
        <f t="shared" si="17"/>
        <v>0</v>
      </c>
      <c r="I375" s="75" t="str">
        <f t="shared" si="16"/>
        <v>A</v>
      </c>
      <c r="J375" s="95" t="s">
        <v>1130</v>
      </c>
    </row>
    <row r="376" spans="1:10" ht="72">
      <c r="A376" s="86">
        <f ca="1" t="shared" si="18"/>
        <v>360</v>
      </c>
      <c r="B376" s="87" t="s">
        <v>638</v>
      </c>
      <c r="C376" s="47"/>
      <c r="D376" s="92" t="s">
        <v>1062</v>
      </c>
      <c r="E376" s="93" t="s">
        <v>753</v>
      </c>
      <c r="F376" s="90">
        <v>20</v>
      </c>
      <c r="G376" s="83"/>
      <c r="H376" s="70">
        <f t="shared" si="17"/>
        <v>0</v>
      </c>
      <c r="I376" s="75" t="str">
        <f t="shared" si="16"/>
        <v>A</v>
      </c>
      <c r="J376" s="95" t="s">
        <v>1130</v>
      </c>
    </row>
    <row r="377" spans="1:10" ht="60">
      <c r="A377" s="86">
        <f ca="1" t="shared" si="18"/>
        <v>361</v>
      </c>
      <c r="B377" s="87" t="s">
        <v>639</v>
      </c>
      <c r="C377" s="47"/>
      <c r="D377" s="92" t="s">
        <v>1063</v>
      </c>
      <c r="E377" s="93" t="s">
        <v>753</v>
      </c>
      <c r="F377" s="90">
        <v>15</v>
      </c>
      <c r="G377" s="83"/>
      <c r="H377" s="70">
        <f t="shared" si="17"/>
        <v>0</v>
      </c>
      <c r="I377" s="75" t="str">
        <f t="shared" si="16"/>
        <v>A</v>
      </c>
      <c r="J377" s="95" t="s">
        <v>1130</v>
      </c>
    </row>
    <row r="378" spans="1:10" ht="60">
      <c r="A378" s="86">
        <f ca="1" t="shared" si="18"/>
        <v>362</v>
      </c>
      <c r="B378" s="87" t="s">
        <v>640</v>
      </c>
      <c r="C378" s="47"/>
      <c r="D378" s="92" t="s">
        <v>1064</v>
      </c>
      <c r="E378" s="93" t="s">
        <v>753</v>
      </c>
      <c r="F378" s="90">
        <v>62</v>
      </c>
      <c r="G378" s="83"/>
      <c r="H378" s="70">
        <f t="shared" si="17"/>
        <v>0</v>
      </c>
      <c r="I378" s="75" t="str">
        <f t="shared" si="16"/>
        <v>A</v>
      </c>
      <c r="J378" s="95" t="s">
        <v>1130</v>
      </c>
    </row>
    <row r="379" spans="1:10" ht="60">
      <c r="A379" s="86">
        <f ca="1" t="shared" si="18"/>
        <v>363</v>
      </c>
      <c r="B379" s="87" t="s">
        <v>641</v>
      </c>
      <c r="C379" s="47"/>
      <c r="D379" s="92" t="s">
        <v>1065</v>
      </c>
      <c r="E379" s="93" t="s">
        <v>753</v>
      </c>
      <c r="F379" s="90">
        <v>15</v>
      </c>
      <c r="G379" s="83"/>
      <c r="H379" s="70">
        <f t="shared" si="17"/>
        <v>0</v>
      </c>
      <c r="I379" s="75" t="str">
        <f t="shared" si="16"/>
        <v>A</v>
      </c>
      <c r="J379" s="95" t="s">
        <v>1130</v>
      </c>
    </row>
    <row r="380" spans="1:10" ht="60">
      <c r="A380" s="86">
        <f ca="1" t="shared" si="18"/>
        <v>364</v>
      </c>
      <c r="B380" s="87" t="s">
        <v>642</v>
      </c>
      <c r="C380" s="47"/>
      <c r="D380" s="92" t="s">
        <v>1066</v>
      </c>
      <c r="E380" s="93" t="s">
        <v>753</v>
      </c>
      <c r="F380" s="90">
        <v>15</v>
      </c>
      <c r="G380" s="83"/>
      <c r="H380" s="70">
        <f t="shared" si="17"/>
        <v>0</v>
      </c>
      <c r="I380" s="75" t="str">
        <f t="shared" si="16"/>
        <v>A</v>
      </c>
      <c r="J380" s="95" t="s">
        <v>1130</v>
      </c>
    </row>
    <row r="381" spans="1:10" ht="60">
      <c r="A381" s="86">
        <f ca="1" t="shared" si="18"/>
        <v>365</v>
      </c>
      <c r="B381" s="87" t="s">
        <v>643</v>
      </c>
      <c r="C381" s="47"/>
      <c r="D381" s="92" t="s">
        <v>1067</v>
      </c>
      <c r="E381" s="93" t="s">
        <v>753</v>
      </c>
      <c r="F381" s="90">
        <v>15</v>
      </c>
      <c r="G381" s="83"/>
      <c r="H381" s="70">
        <f t="shared" si="17"/>
        <v>0</v>
      </c>
      <c r="I381" s="75" t="str">
        <f t="shared" si="16"/>
        <v>A</v>
      </c>
      <c r="J381" s="95" t="s">
        <v>1130</v>
      </c>
    </row>
    <row r="382" spans="1:10" ht="60">
      <c r="A382" s="86">
        <f ca="1" t="shared" si="18"/>
        <v>366</v>
      </c>
      <c r="B382" s="87" t="s">
        <v>644</v>
      </c>
      <c r="C382" s="47"/>
      <c r="D382" s="92" t="s">
        <v>1068</v>
      </c>
      <c r="E382" s="93" t="s">
        <v>746</v>
      </c>
      <c r="F382" s="90">
        <v>250</v>
      </c>
      <c r="G382" s="83"/>
      <c r="H382" s="70">
        <f t="shared" si="17"/>
        <v>0</v>
      </c>
      <c r="I382" s="75" t="str">
        <f t="shared" si="16"/>
        <v>A</v>
      </c>
      <c r="J382" s="95" t="s">
        <v>1130</v>
      </c>
    </row>
    <row r="383" spans="1:10" ht="60">
      <c r="A383" s="86">
        <f ca="1" t="shared" si="18"/>
        <v>367</v>
      </c>
      <c r="B383" s="87" t="s">
        <v>645</v>
      </c>
      <c r="C383" s="47"/>
      <c r="D383" s="92" t="s">
        <v>1069</v>
      </c>
      <c r="E383" s="93" t="s">
        <v>746</v>
      </c>
      <c r="F383" s="90">
        <v>90</v>
      </c>
      <c r="G383" s="83"/>
      <c r="H383" s="70">
        <f t="shared" si="17"/>
        <v>0</v>
      </c>
      <c r="I383" s="75" t="str">
        <f t="shared" si="16"/>
        <v>A</v>
      </c>
      <c r="J383" s="95" t="s">
        <v>1130</v>
      </c>
    </row>
    <row r="384" spans="1:10" ht="60">
      <c r="A384" s="86">
        <f ca="1" t="shared" si="18"/>
        <v>368</v>
      </c>
      <c r="B384" s="87" t="s">
        <v>646</v>
      </c>
      <c r="C384" s="47"/>
      <c r="D384" s="92" t="s">
        <v>1070</v>
      </c>
      <c r="E384" s="93" t="s">
        <v>746</v>
      </c>
      <c r="F384" s="90">
        <v>70</v>
      </c>
      <c r="G384" s="83"/>
      <c r="H384" s="70">
        <f t="shared" si="17"/>
        <v>0</v>
      </c>
      <c r="I384" s="75" t="str">
        <f t="shared" si="16"/>
        <v>A</v>
      </c>
      <c r="J384" s="95" t="s">
        <v>1130</v>
      </c>
    </row>
    <row r="385" spans="1:10" ht="60">
      <c r="A385" s="86">
        <f ca="1" t="shared" si="18"/>
        <v>369</v>
      </c>
      <c r="B385" s="87" t="s">
        <v>647</v>
      </c>
      <c r="C385" s="47"/>
      <c r="D385" s="92" t="s">
        <v>1071</v>
      </c>
      <c r="E385" s="93" t="s">
        <v>746</v>
      </c>
      <c r="F385" s="90">
        <v>220</v>
      </c>
      <c r="G385" s="83"/>
      <c r="H385" s="70">
        <f t="shared" si="17"/>
        <v>0</v>
      </c>
      <c r="I385" s="75" t="str">
        <f t="shared" si="16"/>
        <v>A</v>
      </c>
      <c r="J385" s="95" t="s">
        <v>1130</v>
      </c>
    </row>
    <row r="386" spans="1:10" ht="60">
      <c r="A386" s="86">
        <f ca="1" t="shared" si="18"/>
        <v>370</v>
      </c>
      <c r="B386" s="87" t="s">
        <v>648</v>
      </c>
      <c r="C386" s="47"/>
      <c r="D386" s="92" t="s">
        <v>1072</v>
      </c>
      <c r="E386" s="93" t="s">
        <v>746</v>
      </c>
      <c r="F386" s="90">
        <v>90</v>
      </c>
      <c r="G386" s="83"/>
      <c r="H386" s="70">
        <f t="shared" si="17"/>
        <v>0</v>
      </c>
      <c r="I386" s="75" t="str">
        <f t="shared" si="16"/>
        <v>A</v>
      </c>
      <c r="J386" s="95" t="s">
        <v>1130</v>
      </c>
    </row>
    <row r="387" spans="1:10" ht="60">
      <c r="A387" s="86">
        <f ca="1" t="shared" si="18"/>
        <v>371</v>
      </c>
      <c r="B387" s="87" t="s">
        <v>649</v>
      </c>
      <c r="C387" s="47"/>
      <c r="D387" s="92" t="s">
        <v>1073</v>
      </c>
      <c r="E387" s="93" t="s">
        <v>746</v>
      </c>
      <c r="F387" s="90">
        <v>250</v>
      </c>
      <c r="G387" s="83"/>
      <c r="H387" s="70">
        <f t="shared" si="17"/>
        <v>0</v>
      </c>
      <c r="I387" s="75" t="str">
        <f t="shared" si="16"/>
        <v>A</v>
      </c>
      <c r="J387" s="95" t="s">
        <v>1130</v>
      </c>
    </row>
    <row r="388" spans="1:10" ht="60">
      <c r="A388" s="86">
        <f ca="1" t="shared" si="18"/>
        <v>372</v>
      </c>
      <c r="B388" s="87" t="s">
        <v>650</v>
      </c>
      <c r="C388" s="47"/>
      <c r="D388" s="92" t="s">
        <v>1074</v>
      </c>
      <c r="E388" s="93" t="s">
        <v>746</v>
      </c>
      <c r="F388" s="90">
        <v>743</v>
      </c>
      <c r="G388" s="83"/>
      <c r="H388" s="70">
        <f t="shared" si="17"/>
        <v>0</v>
      </c>
      <c r="I388" s="75" t="str">
        <f t="shared" si="16"/>
        <v>A</v>
      </c>
      <c r="J388" s="95" t="s">
        <v>1130</v>
      </c>
    </row>
    <row r="389" spans="1:10" ht="60">
      <c r="A389" s="86">
        <f ca="1" t="shared" si="18"/>
        <v>373</v>
      </c>
      <c r="B389" s="87" t="s">
        <v>651</v>
      </c>
      <c r="C389" s="47"/>
      <c r="D389" s="92" t="s">
        <v>1075</v>
      </c>
      <c r="E389" s="93" t="s">
        <v>746</v>
      </c>
      <c r="F389" s="90">
        <v>42</v>
      </c>
      <c r="G389" s="83"/>
      <c r="H389" s="70">
        <f t="shared" si="17"/>
        <v>0</v>
      </c>
      <c r="I389" s="75" t="str">
        <f t="shared" si="16"/>
        <v>A</v>
      </c>
      <c r="J389" s="95" t="s">
        <v>1130</v>
      </c>
    </row>
    <row r="390" spans="1:10" ht="60">
      <c r="A390" s="86">
        <f ca="1" t="shared" si="18"/>
        <v>374</v>
      </c>
      <c r="B390" s="87" t="s">
        <v>652</v>
      </c>
      <c r="C390" s="47"/>
      <c r="D390" s="92" t="s">
        <v>1076</v>
      </c>
      <c r="E390" s="93" t="s">
        <v>746</v>
      </c>
      <c r="F390" s="90">
        <v>70</v>
      </c>
      <c r="G390" s="83"/>
      <c r="H390" s="70">
        <f t="shared" si="17"/>
        <v>0</v>
      </c>
      <c r="I390" s="75" t="str">
        <f t="shared" si="16"/>
        <v>A</v>
      </c>
      <c r="J390" s="95" t="s">
        <v>1130</v>
      </c>
    </row>
    <row r="391" spans="1:10" ht="60">
      <c r="A391" s="86">
        <f ca="1" t="shared" si="18"/>
        <v>375</v>
      </c>
      <c r="B391" s="87" t="s">
        <v>653</v>
      </c>
      <c r="C391" s="47"/>
      <c r="D391" s="92" t="s">
        <v>1077</v>
      </c>
      <c r="E391" s="93" t="s">
        <v>746</v>
      </c>
      <c r="F391" s="90">
        <v>220</v>
      </c>
      <c r="G391" s="83"/>
      <c r="H391" s="70">
        <f t="shared" si="17"/>
        <v>0</v>
      </c>
      <c r="I391" s="75" t="str">
        <f t="shared" si="16"/>
        <v>A</v>
      </c>
      <c r="J391" s="95" t="s">
        <v>1130</v>
      </c>
    </row>
    <row r="392" spans="1:10" ht="60">
      <c r="A392" s="86">
        <f ca="1" t="shared" si="18"/>
        <v>376</v>
      </c>
      <c r="B392" s="87" t="s">
        <v>654</v>
      </c>
      <c r="C392" s="47"/>
      <c r="D392" s="92" t="s">
        <v>1078</v>
      </c>
      <c r="E392" s="93" t="s">
        <v>746</v>
      </c>
      <c r="F392" s="90">
        <v>380</v>
      </c>
      <c r="G392" s="83"/>
      <c r="H392" s="70">
        <f t="shared" si="17"/>
        <v>0</v>
      </c>
      <c r="I392" s="75" t="str">
        <f t="shared" si="16"/>
        <v>A</v>
      </c>
      <c r="J392" s="95" t="s">
        <v>1130</v>
      </c>
    </row>
    <row r="393" spans="1:10" ht="60">
      <c r="A393" s="86">
        <f ca="1" t="shared" si="18"/>
        <v>377</v>
      </c>
      <c r="B393" s="87" t="s">
        <v>655</v>
      </c>
      <c r="C393" s="47"/>
      <c r="D393" s="92" t="s">
        <v>1079</v>
      </c>
      <c r="E393" s="93" t="s">
        <v>746</v>
      </c>
      <c r="F393" s="90">
        <v>20</v>
      </c>
      <c r="G393" s="83"/>
      <c r="H393" s="70">
        <f t="shared" si="17"/>
        <v>0</v>
      </c>
      <c r="I393" s="75" t="str">
        <f t="shared" si="16"/>
        <v>A</v>
      </c>
      <c r="J393" s="95" t="s">
        <v>1130</v>
      </c>
    </row>
    <row r="394" spans="1:10" ht="60">
      <c r="A394" s="86">
        <f ca="1" t="shared" si="18"/>
        <v>378</v>
      </c>
      <c r="B394" s="87" t="s">
        <v>656</v>
      </c>
      <c r="C394" s="47"/>
      <c r="D394" s="92" t="s">
        <v>1080</v>
      </c>
      <c r="E394" s="93" t="s">
        <v>746</v>
      </c>
      <c r="F394" s="90">
        <v>20</v>
      </c>
      <c r="G394" s="83"/>
      <c r="H394" s="70">
        <f t="shared" si="17"/>
        <v>0</v>
      </c>
      <c r="I394" s="75" t="str">
        <f t="shared" si="16"/>
        <v>A</v>
      </c>
      <c r="J394" s="95" t="s">
        <v>1130</v>
      </c>
    </row>
    <row r="395" spans="1:10" ht="60">
      <c r="A395" s="86">
        <f ca="1" t="shared" si="18"/>
        <v>379</v>
      </c>
      <c r="B395" s="87" t="s">
        <v>657</v>
      </c>
      <c r="C395" s="47"/>
      <c r="D395" s="92" t="s">
        <v>1081</v>
      </c>
      <c r="E395" s="93" t="s">
        <v>746</v>
      </c>
      <c r="F395" s="90">
        <v>40</v>
      </c>
      <c r="G395" s="83"/>
      <c r="H395" s="70">
        <f t="shared" si="17"/>
        <v>0</v>
      </c>
      <c r="I395" s="75" t="str">
        <f t="shared" si="16"/>
        <v>A</v>
      </c>
      <c r="J395" s="95" t="s">
        <v>1130</v>
      </c>
    </row>
    <row r="396" spans="1:10" ht="60">
      <c r="A396" s="86">
        <f ca="1" t="shared" si="18"/>
        <v>380</v>
      </c>
      <c r="B396" s="87" t="s">
        <v>658</v>
      </c>
      <c r="C396" s="47"/>
      <c r="D396" s="92" t="s">
        <v>1082</v>
      </c>
      <c r="E396" s="93" t="s">
        <v>746</v>
      </c>
      <c r="F396" s="90">
        <v>1959</v>
      </c>
      <c r="G396" s="83"/>
      <c r="H396" s="70">
        <f t="shared" si="17"/>
        <v>0</v>
      </c>
      <c r="I396" s="75" t="str">
        <f t="shared" si="16"/>
        <v>A</v>
      </c>
      <c r="J396" s="95" t="s">
        <v>1130</v>
      </c>
    </row>
    <row r="397" spans="1:10" ht="60">
      <c r="A397" s="86">
        <f ca="1" t="shared" si="18"/>
        <v>381</v>
      </c>
      <c r="B397" s="87" t="s">
        <v>659</v>
      </c>
      <c r="C397" s="47"/>
      <c r="D397" s="92" t="s">
        <v>1083</v>
      </c>
      <c r="E397" s="93" t="s">
        <v>746</v>
      </c>
      <c r="F397" s="90">
        <v>98</v>
      </c>
      <c r="G397" s="83"/>
      <c r="H397" s="70">
        <f t="shared" si="17"/>
        <v>0</v>
      </c>
      <c r="I397" s="75" t="str">
        <f t="shared" si="16"/>
        <v>A</v>
      </c>
      <c r="J397" s="95" t="s">
        <v>1130</v>
      </c>
    </row>
    <row r="398" spans="1:10" ht="60">
      <c r="A398" s="86">
        <f ca="1" t="shared" si="18"/>
        <v>382</v>
      </c>
      <c r="B398" s="87" t="s">
        <v>660</v>
      </c>
      <c r="C398" s="47"/>
      <c r="D398" s="92" t="s">
        <v>1084</v>
      </c>
      <c r="E398" s="93" t="s">
        <v>746</v>
      </c>
      <c r="F398" s="90">
        <v>1172</v>
      </c>
      <c r="G398" s="83"/>
      <c r="H398" s="70">
        <f t="shared" si="17"/>
        <v>0</v>
      </c>
      <c r="I398" s="75" t="str">
        <f t="shared" si="16"/>
        <v>A</v>
      </c>
      <c r="J398" s="95" t="s">
        <v>1130</v>
      </c>
    </row>
    <row r="399" spans="1:10" ht="60">
      <c r="A399" s="86">
        <f ca="1" t="shared" si="18"/>
        <v>383</v>
      </c>
      <c r="B399" s="87" t="s">
        <v>661</v>
      </c>
      <c r="C399" s="47"/>
      <c r="D399" s="92" t="s">
        <v>1085</v>
      </c>
      <c r="E399" s="93" t="s">
        <v>746</v>
      </c>
      <c r="F399" s="90">
        <v>200</v>
      </c>
      <c r="G399" s="83"/>
      <c r="H399" s="70">
        <f t="shared" si="17"/>
        <v>0</v>
      </c>
      <c r="I399" s="75" t="str">
        <f t="shared" si="16"/>
        <v>A</v>
      </c>
      <c r="J399" s="95" t="s">
        <v>1130</v>
      </c>
    </row>
    <row r="400" spans="1:10" ht="60">
      <c r="A400" s="86">
        <f ca="1" t="shared" si="18"/>
        <v>384</v>
      </c>
      <c r="B400" s="87" t="s">
        <v>662</v>
      </c>
      <c r="C400" s="47"/>
      <c r="D400" s="92" t="s">
        <v>1086</v>
      </c>
      <c r="E400" s="93" t="s">
        <v>746</v>
      </c>
      <c r="F400" s="90">
        <v>100</v>
      </c>
      <c r="G400" s="83"/>
      <c r="H400" s="70">
        <f t="shared" si="17"/>
        <v>0</v>
      </c>
      <c r="I400" s="75" t="str">
        <f t="shared" si="16"/>
        <v>A</v>
      </c>
      <c r="J400" s="95" t="s">
        <v>1130</v>
      </c>
    </row>
    <row r="401" spans="1:10" ht="60">
      <c r="A401" s="86">
        <f ca="1" t="shared" si="18"/>
        <v>385</v>
      </c>
      <c r="B401" s="87" t="s">
        <v>663</v>
      </c>
      <c r="C401" s="47"/>
      <c r="D401" s="92" t="s">
        <v>1087</v>
      </c>
      <c r="E401" s="93" t="s">
        <v>753</v>
      </c>
      <c r="F401" s="90">
        <v>11</v>
      </c>
      <c r="G401" s="83"/>
      <c r="H401" s="70">
        <f t="shared" si="17"/>
        <v>0</v>
      </c>
      <c r="I401" s="75" t="str">
        <f t="shared" si="16"/>
        <v>A</v>
      </c>
      <c r="J401" s="95" t="s">
        <v>1130</v>
      </c>
    </row>
    <row r="402" spans="1:10" ht="60">
      <c r="A402" s="86">
        <f ca="1" t="shared" si="18"/>
        <v>386</v>
      </c>
      <c r="B402" s="87" t="s">
        <v>664</v>
      </c>
      <c r="C402" s="47"/>
      <c r="D402" s="92" t="s">
        <v>1088</v>
      </c>
      <c r="E402" s="93" t="s">
        <v>753</v>
      </c>
      <c r="F402" s="90">
        <v>1</v>
      </c>
      <c r="G402" s="83"/>
      <c r="H402" s="70">
        <f t="shared" si="17"/>
        <v>0</v>
      </c>
      <c r="I402" s="75" t="str">
        <f t="shared" si="16"/>
        <v>A</v>
      </c>
      <c r="J402" s="95" t="s">
        <v>1130</v>
      </c>
    </row>
    <row r="403" spans="1:10" ht="60">
      <c r="A403" s="86">
        <f ca="1" t="shared" si="18"/>
        <v>387</v>
      </c>
      <c r="B403" s="87" t="s">
        <v>665</v>
      </c>
      <c r="C403" s="47"/>
      <c r="D403" s="92" t="s">
        <v>1089</v>
      </c>
      <c r="E403" s="93" t="s">
        <v>753</v>
      </c>
      <c r="F403" s="90">
        <v>36</v>
      </c>
      <c r="G403" s="83"/>
      <c r="H403" s="70">
        <f t="shared" si="17"/>
        <v>0</v>
      </c>
      <c r="I403" s="75" t="str">
        <f t="shared" si="16"/>
        <v>A</v>
      </c>
      <c r="J403" s="95" t="s">
        <v>1130</v>
      </c>
    </row>
    <row r="404" spans="1:10" ht="60">
      <c r="A404" s="86">
        <f ca="1" t="shared" si="18"/>
        <v>388</v>
      </c>
      <c r="B404" s="87" t="s">
        <v>666</v>
      </c>
      <c r="C404" s="47"/>
      <c r="D404" s="92" t="s">
        <v>1090</v>
      </c>
      <c r="E404" s="93" t="s">
        <v>753</v>
      </c>
      <c r="F404" s="90">
        <v>18</v>
      </c>
      <c r="G404" s="83"/>
      <c r="H404" s="70">
        <f t="shared" si="17"/>
        <v>0</v>
      </c>
      <c r="I404" s="75" t="str">
        <f t="shared" si="16"/>
        <v>A</v>
      </c>
      <c r="J404" s="95" t="s">
        <v>1130</v>
      </c>
    </row>
    <row r="405" spans="1:10" ht="60">
      <c r="A405" s="86">
        <f ca="1" t="shared" si="18"/>
        <v>389</v>
      </c>
      <c r="B405" s="87" t="s">
        <v>667</v>
      </c>
      <c r="C405" s="47"/>
      <c r="D405" s="92" t="s">
        <v>1091</v>
      </c>
      <c r="E405" s="93" t="s">
        <v>753</v>
      </c>
      <c r="F405" s="90">
        <v>4</v>
      </c>
      <c r="G405" s="83"/>
      <c r="H405" s="70">
        <f t="shared" si="17"/>
        <v>0</v>
      </c>
      <c r="I405" s="75" t="str">
        <f t="shared" si="16"/>
        <v>A</v>
      </c>
      <c r="J405" s="95" t="s">
        <v>1130</v>
      </c>
    </row>
    <row r="406" spans="1:10" ht="60">
      <c r="A406" s="86">
        <f ca="1" t="shared" si="18"/>
        <v>390</v>
      </c>
      <c r="B406" s="87" t="s">
        <v>668</v>
      </c>
      <c r="C406" s="47"/>
      <c r="D406" s="92" t="s">
        <v>1092</v>
      </c>
      <c r="E406" s="93" t="s">
        <v>753</v>
      </c>
      <c r="F406" s="90">
        <v>3</v>
      </c>
      <c r="G406" s="83"/>
      <c r="H406" s="70">
        <f t="shared" si="17"/>
        <v>0</v>
      </c>
      <c r="I406" s="75" t="str">
        <f t="shared" si="16"/>
        <v>A</v>
      </c>
      <c r="J406" s="95" t="s">
        <v>1130</v>
      </c>
    </row>
    <row r="407" spans="1:10" ht="60">
      <c r="A407" s="86">
        <f ca="1" t="shared" si="18"/>
        <v>391</v>
      </c>
      <c r="B407" s="87" t="s">
        <v>669</v>
      </c>
      <c r="C407" s="47"/>
      <c r="D407" s="92" t="s">
        <v>1093</v>
      </c>
      <c r="E407" s="93" t="s">
        <v>753</v>
      </c>
      <c r="F407" s="90">
        <v>10</v>
      </c>
      <c r="G407" s="83"/>
      <c r="H407" s="70">
        <f t="shared" si="17"/>
        <v>0</v>
      </c>
      <c r="I407" s="75" t="str">
        <f aca="true" t="shared" si="19" ref="I407:I442">IF(E407&lt;&gt;"","A","")</f>
        <v>A</v>
      </c>
      <c r="J407" s="95" t="s">
        <v>1130</v>
      </c>
    </row>
    <row r="408" spans="1:10" ht="60">
      <c r="A408" s="86">
        <f ca="1" t="shared" si="18"/>
        <v>392</v>
      </c>
      <c r="B408" s="87" t="s">
        <v>670</v>
      </c>
      <c r="C408" s="47"/>
      <c r="D408" s="92" t="s">
        <v>1094</v>
      </c>
      <c r="E408" s="93" t="s">
        <v>753</v>
      </c>
      <c r="F408" s="90">
        <v>418</v>
      </c>
      <c r="G408" s="83"/>
      <c r="H408" s="70">
        <f t="shared" si="17"/>
        <v>0</v>
      </c>
      <c r="I408" s="75" t="str">
        <f t="shared" si="19"/>
        <v>A</v>
      </c>
      <c r="J408" s="95" t="s">
        <v>1130</v>
      </c>
    </row>
    <row r="409" spans="1:10" ht="60">
      <c r="A409" s="86">
        <f ca="1" t="shared" si="18"/>
        <v>393</v>
      </c>
      <c r="B409" s="87" t="s">
        <v>671</v>
      </c>
      <c r="C409" s="47"/>
      <c r="D409" s="92" t="s">
        <v>1095</v>
      </c>
      <c r="E409" s="93" t="s">
        <v>738</v>
      </c>
      <c r="F409" s="90">
        <v>7224</v>
      </c>
      <c r="G409" s="83"/>
      <c r="H409" s="70">
        <f t="shared" si="17"/>
        <v>0</v>
      </c>
      <c r="I409" s="75" t="str">
        <f t="shared" si="19"/>
        <v>A</v>
      </c>
      <c r="J409" s="95" t="s">
        <v>1130</v>
      </c>
    </row>
    <row r="410" spans="1:10" ht="12.75">
      <c r="A410" s="86">
        <f ca="1" t="shared" si="18"/>
        <v>394</v>
      </c>
      <c r="B410" s="87" t="s">
        <v>672</v>
      </c>
      <c r="C410" s="47"/>
      <c r="D410" s="92" t="s">
        <v>1096</v>
      </c>
      <c r="E410" s="93" t="s">
        <v>746</v>
      </c>
      <c r="F410" s="90">
        <v>1000</v>
      </c>
      <c r="G410" s="83"/>
      <c r="H410" s="70">
        <f t="shared" si="17"/>
        <v>0</v>
      </c>
      <c r="I410" s="75" t="str">
        <f t="shared" si="19"/>
        <v>A</v>
      </c>
      <c r="J410" s="95" t="s">
        <v>1130</v>
      </c>
    </row>
    <row r="411" spans="1:10" ht="48">
      <c r="A411" s="86">
        <f ca="1" t="shared" si="18"/>
        <v>395</v>
      </c>
      <c r="B411" s="87" t="s">
        <v>673</v>
      </c>
      <c r="C411" s="47"/>
      <c r="D411" s="92" t="s">
        <v>1097</v>
      </c>
      <c r="E411" s="93" t="s">
        <v>746</v>
      </c>
      <c r="F411" s="90">
        <v>255</v>
      </c>
      <c r="G411" s="83"/>
      <c r="H411" s="70">
        <f t="shared" si="17"/>
        <v>0</v>
      </c>
      <c r="I411" s="75" t="str">
        <f t="shared" si="19"/>
        <v>A</v>
      </c>
      <c r="J411" s="95" t="s">
        <v>1130</v>
      </c>
    </row>
    <row r="412" spans="1:10" ht="48">
      <c r="A412" s="86">
        <f ca="1" t="shared" si="18"/>
        <v>396</v>
      </c>
      <c r="B412" s="87" t="s">
        <v>674</v>
      </c>
      <c r="C412" s="47"/>
      <c r="D412" s="92" t="s">
        <v>1098</v>
      </c>
      <c r="E412" s="93" t="s">
        <v>746</v>
      </c>
      <c r="F412" s="90">
        <v>500</v>
      </c>
      <c r="G412" s="83"/>
      <c r="H412" s="70">
        <f t="shared" si="17"/>
        <v>0</v>
      </c>
      <c r="I412" s="75" t="str">
        <f t="shared" si="19"/>
        <v>A</v>
      </c>
      <c r="J412" s="95" t="s">
        <v>1130</v>
      </c>
    </row>
    <row r="413" spans="1:10" ht="48">
      <c r="A413" s="86">
        <f ca="1" t="shared" si="18"/>
        <v>397</v>
      </c>
      <c r="B413" s="87" t="s">
        <v>675</v>
      </c>
      <c r="C413" s="47"/>
      <c r="D413" s="92" t="s">
        <v>1099</v>
      </c>
      <c r="E413" s="93" t="s">
        <v>746</v>
      </c>
      <c r="F413" s="90">
        <v>30</v>
      </c>
      <c r="G413" s="83"/>
      <c r="H413" s="70">
        <f t="shared" si="17"/>
        <v>0</v>
      </c>
      <c r="I413" s="75" t="str">
        <f t="shared" si="19"/>
        <v>A</v>
      </c>
      <c r="J413" s="95" t="s">
        <v>1130</v>
      </c>
    </row>
    <row r="414" spans="1:10" ht="48">
      <c r="A414" s="86">
        <f ca="1" t="shared" si="18"/>
        <v>398</v>
      </c>
      <c r="B414" s="87" t="s">
        <v>676</v>
      </c>
      <c r="C414" s="47"/>
      <c r="D414" s="92" t="s">
        <v>1100</v>
      </c>
      <c r="E414" s="93" t="s">
        <v>746</v>
      </c>
      <c r="F414" s="90">
        <v>155</v>
      </c>
      <c r="G414" s="83"/>
      <c r="H414" s="70">
        <f t="shared" si="17"/>
        <v>0</v>
      </c>
      <c r="I414" s="75" t="str">
        <f t="shared" si="19"/>
        <v>A</v>
      </c>
      <c r="J414" s="95" t="s">
        <v>1130</v>
      </c>
    </row>
    <row r="415" spans="1:10" ht="48">
      <c r="A415" s="86">
        <f ca="1" t="shared" si="18"/>
        <v>399</v>
      </c>
      <c r="B415" s="87" t="s">
        <v>677</v>
      </c>
      <c r="C415" s="47"/>
      <c r="D415" s="92" t="s">
        <v>1101</v>
      </c>
      <c r="E415" s="93" t="s">
        <v>746</v>
      </c>
      <c r="F415" s="90">
        <v>20</v>
      </c>
      <c r="G415" s="83"/>
      <c r="H415" s="70">
        <f t="shared" si="17"/>
        <v>0</v>
      </c>
      <c r="I415" s="75" t="str">
        <f t="shared" si="19"/>
        <v>A</v>
      </c>
      <c r="J415" s="95" t="s">
        <v>1130</v>
      </c>
    </row>
    <row r="416" spans="1:10" ht="48">
      <c r="A416" s="86">
        <f ca="1" t="shared" si="18"/>
        <v>400</v>
      </c>
      <c r="B416" s="87" t="s">
        <v>678</v>
      </c>
      <c r="C416" s="47"/>
      <c r="D416" s="92" t="s">
        <v>1102</v>
      </c>
      <c r="E416" s="93" t="s">
        <v>746</v>
      </c>
      <c r="F416" s="90">
        <v>80</v>
      </c>
      <c r="G416" s="83"/>
      <c r="H416" s="70">
        <f aca="true" t="shared" si="20" ref="H416:H442">+IF(AND(F416="",G416=""),"",ROUND(F416*G416,2))</f>
        <v>0</v>
      </c>
      <c r="I416" s="75" t="str">
        <f t="shared" si="19"/>
        <v>A</v>
      </c>
      <c r="J416" s="95" t="s">
        <v>1130</v>
      </c>
    </row>
    <row r="417" spans="1:10" ht="72">
      <c r="A417" s="86">
        <f ca="1" t="shared" si="18"/>
        <v>401</v>
      </c>
      <c r="B417" s="87" t="s">
        <v>679</v>
      </c>
      <c r="C417" s="47"/>
      <c r="D417" s="92" t="s">
        <v>1103</v>
      </c>
      <c r="E417" s="93" t="s">
        <v>720</v>
      </c>
      <c r="F417" s="90">
        <v>10.36</v>
      </c>
      <c r="G417" s="83"/>
      <c r="H417" s="70">
        <f t="shared" si="20"/>
        <v>0</v>
      </c>
      <c r="I417" s="75" t="str">
        <f t="shared" si="19"/>
        <v>A</v>
      </c>
      <c r="J417" s="95" t="s">
        <v>1130</v>
      </c>
    </row>
    <row r="418" spans="1:10" ht="60">
      <c r="A418" s="86">
        <f ca="1" t="shared" si="18"/>
        <v>402</v>
      </c>
      <c r="B418" s="87" t="s">
        <v>680</v>
      </c>
      <c r="C418" s="47"/>
      <c r="D418" s="92" t="s">
        <v>1104</v>
      </c>
      <c r="E418" s="93" t="s">
        <v>738</v>
      </c>
      <c r="F418" s="90">
        <v>625.74</v>
      </c>
      <c r="G418" s="83"/>
      <c r="H418" s="70">
        <f t="shared" si="20"/>
        <v>0</v>
      </c>
      <c r="I418" s="75" t="str">
        <f t="shared" si="19"/>
        <v>A</v>
      </c>
      <c r="J418" s="95" t="s">
        <v>1130</v>
      </c>
    </row>
    <row r="419" spans="1:10" ht="60">
      <c r="A419" s="86">
        <f ca="1" t="shared" si="18"/>
        <v>403</v>
      </c>
      <c r="B419" s="87" t="s">
        <v>681</v>
      </c>
      <c r="C419" s="47"/>
      <c r="D419" s="92" t="s">
        <v>1105</v>
      </c>
      <c r="E419" s="93" t="s">
        <v>738</v>
      </c>
      <c r="F419" s="90">
        <v>555.7</v>
      </c>
      <c r="G419" s="83"/>
      <c r="H419" s="70">
        <f t="shared" si="20"/>
        <v>0</v>
      </c>
      <c r="I419" s="75" t="str">
        <f t="shared" si="19"/>
        <v>A</v>
      </c>
      <c r="J419" s="95" t="s">
        <v>1130</v>
      </c>
    </row>
    <row r="420" spans="1:10" ht="60">
      <c r="A420" s="86">
        <f ca="1" t="shared" si="18"/>
        <v>404</v>
      </c>
      <c r="B420" s="87" t="s">
        <v>682</v>
      </c>
      <c r="C420" s="47"/>
      <c r="D420" s="92" t="s">
        <v>1106</v>
      </c>
      <c r="E420" s="93" t="s">
        <v>738</v>
      </c>
      <c r="F420" s="90">
        <v>256.82</v>
      </c>
      <c r="G420" s="83"/>
      <c r="H420" s="70">
        <f t="shared" si="20"/>
        <v>0</v>
      </c>
      <c r="I420" s="75" t="str">
        <f t="shared" si="19"/>
        <v>A</v>
      </c>
      <c r="J420" s="95" t="s">
        <v>1130</v>
      </c>
    </row>
    <row r="421" spans="1:10" ht="60">
      <c r="A421" s="86">
        <f ca="1" t="shared" si="18"/>
        <v>405</v>
      </c>
      <c r="B421" s="87" t="s">
        <v>683</v>
      </c>
      <c r="C421" s="47"/>
      <c r="D421" s="92" t="s">
        <v>1107</v>
      </c>
      <c r="E421" s="93" t="s">
        <v>738</v>
      </c>
      <c r="F421" s="90">
        <v>924.63</v>
      </c>
      <c r="G421" s="83"/>
      <c r="H421" s="70">
        <f t="shared" si="20"/>
        <v>0</v>
      </c>
      <c r="I421" s="75" t="str">
        <f t="shared" si="19"/>
        <v>A</v>
      </c>
      <c r="J421" s="95" t="s">
        <v>1130</v>
      </c>
    </row>
    <row r="422" spans="1:10" ht="60">
      <c r="A422" s="86">
        <f ca="1" t="shared" si="18"/>
        <v>406</v>
      </c>
      <c r="B422" s="87" t="s">
        <v>684</v>
      </c>
      <c r="C422" s="47"/>
      <c r="D422" s="92" t="s">
        <v>1108</v>
      </c>
      <c r="E422" s="93" t="s">
        <v>720</v>
      </c>
      <c r="F422" s="90">
        <v>20.38</v>
      </c>
      <c r="G422" s="83"/>
      <c r="H422" s="70">
        <f t="shared" si="20"/>
        <v>0</v>
      </c>
      <c r="I422" s="75" t="str">
        <f t="shared" si="19"/>
        <v>A</v>
      </c>
      <c r="J422" s="95" t="s">
        <v>1130</v>
      </c>
    </row>
    <row r="423" spans="1:10" ht="60">
      <c r="A423" s="86">
        <f ca="1" t="shared" si="18"/>
        <v>407</v>
      </c>
      <c r="B423" s="87" t="s">
        <v>685</v>
      </c>
      <c r="C423" s="47"/>
      <c r="D423" s="92" t="s">
        <v>1109</v>
      </c>
      <c r="E423" s="93" t="s">
        <v>753</v>
      </c>
      <c r="F423" s="90">
        <v>4</v>
      </c>
      <c r="G423" s="83"/>
      <c r="H423" s="70">
        <f t="shared" si="20"/>
        <v>0</v>
      </c>
      <c r="I423" s="75" t="str">
        <f t="shared" si="19"/>
        <v>A</v>
      </c>
      <c r="J423" s="95" t="s">
        <v>1130</v>
      </c>
    </row>
    <row r="424" spans="1:10" ht="72">
      <c r="A424" s="86">
        <f ca="1" t="shared" si="18"/>
        <v>408</v>
      </c>
      <c r="B424" s="87" t="s">
        <v>686</v>
      </c>
      <c r="C424" s="47"/>
      <c r="D424" s="92" t="s">
        <v>1110</v>
      </c>
      <c r="E424" s="93" t="s">
        <v>753</v>
      </c>
      <c r="F424" s="90">
        <v>152</v>
      </c>
      <c r="G424" s="83"/>
      <c r="H424" s="70">
        <f t="shared" si="20"/>
        <v>0</v>
      </c>
      <c r="I424" s="75" t="str">
        <f t="shared" si="19"/>
        <v>A</v>
      </c>
      <c r="J424" s="95" t="s">
        <v>1130</v>
      </c>
    </row>
    <row r="425" spans="1:10" ht="60">
      <c r="A425" s="86">
        <f ca="1" t="shared" si="18"/>
        <v>409</v>
      </c>
      <c r="B425" s="87" t="s">
        <v>687</v>
      </c>
      <c r="C425" s="47"/>
      <c r="D425" s="92" t="s">
        <v>1111</v>
      </c>
      <c r="E425" s="93" t="s">
        <v>753</v>
      </c>
      <c r="F425" s="90">
        <v>304</v>
      </c>
      <c r="G425" s="83"/>
      <c r="H425" s="70">
        <f t="shared" si="20"/>
        <v>0</v>
      </c>
      <c r="I425" s="75" t="str">
        <f t="shared" si="19"/>
        <v>A</v>
      </c>
      <c r="J425" s="95" t="s">
        <v>1130</v>
      </c>
    </row>
    <row r="426" spans="1:10" ht="60">
      <c r="A426" s="86">
        <f ca="1" t="shared" si="18"/>
        <v>410</v>
      </c>
      <c r="B426" s="87" t="s">
        <v>688</v>
      </c>
      <c r="C426" s="47"/>
      <c r="D426" s="92" t="s">
        <v>1112</v>
      </c>
      <c r="E426" s="93" t="s">
        <v>753</v>
      </c>
      <c r="F426" s="90">
        <v>4</v>
      </c>
      <c r="G426" s="83"/>
      <c r="H426" s="70">
        <f t="shared" si="20"/>
        <v>0</v>
      </c>
      <c r="I426" s="75" t="str">
        <f t="shared" si="19"/>
        <v>A</v>
      </c>
      <c r="J426" s="95" t="s">
        <v>1130</v>
      </c>
    </row>
    <row r="427" spans="1:10" ht="60">
      <c r="A427" s="86">
        <f ca="1" t="shared" si="18"/>
        <v>411</v>
      </c>
      <c r="B427" s="87" t="s">
        <v>689</v>
      </c>
      <c r="C427" s="47"/>
      <c r="D427" s="92" t="s">
        <v>1113</v>
      </c>
      <c r="E427" s="93" t="s">
        <v>753</v>
      </c>
      <c r="F427" s="90">
        <v>4</v>
      </c>
      <c r="G427" s="83"/>
      <c r="H427" s="70">
        <f t="shared" si="20"/>
        <v>0</v>
      </c>
      <c r="I427" s="75" t="str">
        <f t="shared" si="19"/>
        <v>A</v>
      </c>
      <c r="J427" s="95" t="s">
        <v>1130</v>
      </c>
    </row>
    <row r="428" spans="1:10" ht="60">
      <c r="A428" s="86">
        <f ca="1" t="shared" si="18"/>
        <v>412</v>
      </c>
      <c r="B428" s="87" t="s">
        <v>690</v>
      </c>
      <c r="C428" s="47"/>
      <c r="D428" s="92" t="s">
        <v>1114</v>
      </c>
      <c r="E428" s="93" t="s">
        <v>753</v>
      </c>
      <c r="F428" s="90">
        <v>4</v>
      </c>
      <c r="G428" s="83"/>
      <c r="H428" s="70">
        <f t="shared" si="20"/>
        <v>0</v>
      </c>
      <c r="I428" s="75" t="str">
        <f t="shared" si="19"/>
        <v>A</v>
      </c>
      <c r="J428" s="95" t="s">
        <v>1130</v>
      </c>
    </row>
    <row r="429" spans="1:10" ht="60">
      <c r="A429" s="86">
        <f ca="1" t="shared" si="18"/>
        <v>413</v>
      </c>
      <c r="B429" s="87" t="s">
        <v>691</v>
      </c>
      <c r="C429" s="47"/>
      <c r="D429" s="92" t="s">
        <v>1115</v>
      </c>
      <c r="E429" s="93" t="s">
        <v>753</v>
      </c>
      <c r="F429" s="90">
        <v>4</v>
      </c>
      <c r="G429" s="83"/>
      <c r="H429" s="70">
        <f t="shared" si="20"/>
        <v>0</v>
      </c>
      <c r="I429" s="75" t="str">
        <f t="shared" si="19"/>
        <v>A</v>
      </c>
      <c r="J429" s="95" t="s">
        <v>1130</v>
      </c>
    </row>
    <row r="430" spans="1:10" ht="60">
      <c r="A430" s="86">
        <f ca="1" t="shared" si="18"/>
        <v>414</v>
      </c>
      <c r="B430" s="87" t="s">
        <v>692</v>
      </c>
      <c r="C430" s="47"/>
      <c r="D430" s="92" t="s">
        <v>1116</v>
      </c>
      <c r="E430" s="93" t="s">
        <v>753</v>
      </c>
      <c r="F430" s="90">
        <v>4</v>
      </c>
      <c r="G430" s="83"/>
      <c r="H430" s="70">
        <f t="shared" si="20"/>
        <v>0</v>
      </c>
      <c r="I430" s="75" t="str">
        <f t="shared" si="19"/>
        <v>A</v>
      </c>
      <c r="J430" s="95" t="s">
        <v>1130</v>
      </c>
    </row>
    <row r="431" spans="1:10" ht="72">
      <c r="A431" s="86">
        <f ca="1" t="shared" si="18"/>
        <v>415</v>
      </c>
      <c r="B431" s="87" t="s">
        <v>693</v>
      </c>
      <c r="C431" s="47"/>
      <c r="D431" s="92" t="s">
        <v>1117</v>
      </c>
      <c r="E431" s="93" t="s">
        <v>753</v>
      </c>
      <c r="F431" s="90">
        <v>4</v>
      </c>
      <c r="G431" s="83"/>
      <c r="H431" s="70">
        <f t="shared" si="20"/>
        <v>0</v>
      </c>
      <c r="I431" s="75" t="str">
        <f t="shared" si="19"/>
        <v>A</v>
      </c>
      <c r="J431" s="95" t="s">
        <v>1130</v>
      </c>
    </row>
    <row r="432" spans="1:10" ht="60">
      <c r="A432" s="86">
        <f ca="1" t="shared" si="18"/>
        <v>416</v>
      </c>
      <c r="B432" s="87" t="s">
        <v>694</v>
      </c>
      <c r="C432" s="47"/>
      <c r="D432" s="92" t="s">
        <v>1118</v>
      </c>
      <c r="E432" s="93" t="s">
        <v>753</v>
      </c>
      <c r="F432" s="90">
        <v>2</v>
      </c>
      <c r="G432" s="83"/>
      <c r="H432" s="70">
        <f t="shared" si="20"/>
        <v>0</v>
      </c>
      <c r="I432" s="75" t="str">
        <f t="shared" si="19"/>
        <v>A</v>
      </c>
      <c r="J432" s="95" t="s">
        <v>1130</v>
      </c>
    </row>
    <row r="433" spans="1:10" ht="36">
      <c r="A433" s="86">
        <f ca="1" t="shared" si="18"/>
        <v>417</v>
      </c>
      <c r="B433" s="87" t="s">
        <v>695</v>
      </c>
      <c r="C433" s="47"/>
      <c r="D433" s="92" t="s">
        <v>1119</v>
      </c>
      <c r="E433" s="93" t="s">
        <v>753</v>
      </c>
      <c r="F433" s="90">
        <v>2</v>
      </c>
      <c r="G433" s="83"/>
      <c r="H433" s="70">
        <f t="shared" si="20"/>
        <v>0</v>
      </c>
      <c r="I433" s="75" t="str">
        <f t="shared" si="19"/>
        <v>A</v>
      </c>
      <c r="J433" s="95" t="s">
        <v>1130</v>
      </c>
    </row>
    <row r="434" spans="1:10" ht="60">
      <c r="A434" s="86">
        <f aca="true" ca="1" t="shared" si="21" ref="A434:A442">+IF(NOT(ISBLANK(INDIRECT("e"&amp;ROW()))),MAX(INDIRECT("a$16:A"&amp;ROW()-1))+1,"")</f>
        <v>418</v>
      </c>
      <c r="B434" s="87" t="s">
        <v>696</v>
      </c>
      <c r="C434" s="47"/>
      <c r="D434" s="92" t="s">
        <v>1120</v>
      </c>
      <c r="E434" s="93" t="s">
        <v>720</v>
      </c>
      <c r="F434" s="90">
        <v>2.69</v>
      </c>
      <c r="G434" s="83"/>
      <c r="H434" s="70">
        <f t="shared" si="20"/>
        <v>0</v>
      </c>
      <c r="I434" s="75" t="str">
        <f t="shared" si="19"/>
        <v>A</v>
      </c>
      <c r="J434" s="95" t="s">
        <v>1130</v>
      </c>
    </row>
    <row r="435" spans="1:10" ht="60">
      <c r="A435" s="86">
        <f ca="1" t="shared" si="21"/>
        <v>419</v>
      </c>
      <c r="B435" s="87" t="s">
        <v>697</v>
      </c>
      <c r="C435" s="47"/>
      <c r="D435" s="92" t="s">
        <v>1121</v>
      </c>
      <c r="E435" s="93" t="s">
        <v>753</v>
      </c>
      <c r="F435" s="90">
        <v>2</v>
      </c>
      <c r="G435" s="83"/>
      <c r="H435" s="70">
        <f t="shared" si="20"/>
        <v>0</v>
      </c>
      <c r="I435" s="75" t="str">
        <f t="shared" si="19"/>
        <v>A</v>
      </c>
      <c r="J435" s="95" t="s">
        <v>1130</v>
      </c>
    </row>
    <row r="436" spans="1:10" ht="60">
      <c r="A436" s="86">
        <f ca="1" t="shared" si="21"/>
        <v>420</v>
      </c>
      <c r="B436" s="87" t="s">
        <v>698</v>
      </c>
      <c r="C436" s="47"/>
      <c r="D436" s="92" t="s">
        <v>1122</v>
      </c>
      <c r="E436" s="93" t="s">
        <v>753</v>
      </c>
      <c r="F436" s="90">
        <v>5</v>
      </c>
      <c r="G436" s="83"/>
      <c r="H436" s="70">
        <f t="shared" si="20"/>
        <v>0</v>
      </c>
      <c r="I436" s="75" t="str">
        <f t="shared" si="19"/>
        <v>A</v>
      </c>
      <c r="J436" s="95" t="s">
        <v>1130</v>
      </c>
    </row>
    <row r="437" spans="1:10" ht="24">
      <c r="A437" s="86">
        <f ca="1" t="shared" si="21"/>
        <v>421</v>
      </c>
      <c r="B437" s="87" t="s">
        <v>699</v>
      </c>
      <c r="C437" s="47"/>
      <c r="D437" s="92" t="s">
        <v>1123</v>
      </c>
      <c r="E437" s="93" t="s">
        <v>753</v>
      </c>
      <c r="F437" s="90">
        <v>1</v>
      </c>
      <c r="G437" s="83"/>
      <c r="H437" s="70">
        <f t="shared" si="20"/>
        <v>0</v>
      </c>
      <c r="I437" s="75" t="str">
        <f t="shared" si="19"/>
        <v>A</v>
      </c>
      <c r="J437" s="95" t="s">
        <v>1130</v>
      </c>
    </row>
    <row r="438" spans="1:10" ht="48">
      <c r="A438" s="86">
        <f ca="1" t="shared" si="21"/>
        <v>422</v>
      </c>
      <c r="B438" s="87" t="s">
        <v>700</v>
      </c>
      <c r="C438" s="47"/>
      <c r="D438" s="92" t="s">
        <v>1124</v>
      </c>
      <c r="E438" s="93" t="s">
        <v>753</v>
      </c>
      <c r="F438" s="90">
        <v>1</v>
      </c>
      <c r="G438" s="83"/>
      <c r="H438" s="70">
        <f t="shared" si="20"/>
        <v>0</v>
      </c>
      <c r="I438" s="75" t="str">
        <f t="shared" si="19"/>
        <v>A</v>
      </c>
      <c r="J438" s="95" t="s">
        <v>1130</v>
      </c>
    </row>
    <row r="439" spans="1:10" ht="48">
      <c r="A439" s="86">
        <f ca="1" t="shared" si="21"/>
        <v>423</v>
      </c>
      <c r="B439" s="87" t="s">
        <v>701</v>
      </c>
      <c r="C439" s="47"/>
      <c r="D439" s="92" t="s">
        <v>1125</v>
      </c>
      <c r="E439" s="93" t="s">
        <v>753</v>
      </c>
      <c r="F439" s="90">
        <v>1</v>
      </c>
      <c r="G439" s="83"/>
      <c r="H439" s="70">
        <f t="shared" si="20"/>
        <v>0</v>
      </c>
      <c r="I439" s="75" t="str">
        <f t="shared" si="19"/>
        <v>A</v>
      </c>
      <c r="J439" s="95" t="s">
        <v>1130</v>
      </c>
    </row>
    <row r="440" spans="1:10" ht="24">
      <c r="A440" s="86">
        <f ca="1" t="shared" si="21"/>
        <v>424</v>
      </c>
      <c r="B440" s="87" t="s">
        <v>702</v>
      </c>
      <c r="C440" s="47"/>
      <c r="D440" s="92" t="s">
        <v>1126</v>
      </c>
      <c r="E440" s="93" t="s">
        <v>753</v>
      </c>
      <c r="F440" s="90">
        <v>4</v>
      </c>
      <c r="G440" s="83"/>
      <c r="H440" s="70">
        <f t="shared" si="20"/>
        <v>0</v>
      </c>
      <c r="I440" s="75" t="str">
        <f t="shared" si="19"/>
        <v>A</v>
      </c>
      <c r="J440" s="95" t="s">
        <v>1130</v>
      </c>
    </row>
    <row r="441" spans="1:10" ht="12.75">
      <c r="A441" s="86">
        <f ca="1" t="shared" si="21"/>
        <v>425</v>
      </c>
      <c r="B441" s="87" t="s">
        <v>703</v>
      </c>
      <c r="C441" s="47"/>
      <c r="D441" s="92" t="s">
        <v>1127</v>
      </c>
      <c r="E441" s="93" t="s">
        <v>753</v>
      </c>
      <c r="F441" s="90">
        <v>4</v>
      </c>
      <c r="G441" s="83"/>
      <c r="H441" s="70">
        <f t="shared" si="20"/>
        <v>0</v>
      </c>
      <c r="I441" s="75" t="str">
        <f t="shared" si="19"/>
        <v>A</v>
      </c>
      <c r="J441" s="95" t="s">
        <v>1130</v>
      </c>
    </row>
    <row r="442" spans="1:10" ht="48">
      <c r="A442" s="86">
        <f ca="1" t="shared" si="21"/>
        <v>426</v>
      </c>
      <c r="B442" s="87" t="s">
        <v>704</v>
      </c>
      <c r="C442" s="47"/>
      <c r="D442" s="92" t="s">
        <v>1128</v>
      </c>
      <c r="E442" s="93" t="s">
        <v>753</v>
      </c>
      <c r="F442" s="90">
        <v>1</v>
      </c>
      <c r="G442" s="83"/>
      <c r="H442" s="70">
        <f t="shared" si="20"/>
        <v>0</v>
      </c>
      <c r="I442" s="75" t="str">
        <f t="shared" si="19"/>
        <v>A</v>
      </c>
      <c r="J442" s="95" t="s">
        <v>1130</v>
      </c>
    </row>
  </sheetData>
  <sheetProtection password="CDB6" sheet="1"/>
  <mergeCells count="2">
    <mergeCell ref="D6:G6"/>
    <mergeCell ref="A1:J1"/>
  </mergeCells>
  <conditionalFormatting sqref="C26:C34 C36 C38:C50 C52:C54 C56 C58:C63 C65:C66 C68:C74 C76:C159 C161:C178 C180:C189 C191 C193:C194 C196 C198:C214">
    <cfRule type="cellIs" priority="237" dxfId="0" operator="notEqual" stopIfTrue="1">
      <formula>""</formula>
    </cfRule>
  </conditionalFormatting>
  <conditionalFormatting sqref="C17:C25">
    <cfRule type="cellIs" priority="168" dxfId="0" operator="notEqual" stopIfTrue="1">
      <formula>""</formula>
    </cfRule>
  </conditionalFormatting>
  <conditionalFormatting sqref="B215:B442">
    <cfRule type="cellIs" priority="140" dxfId="0" operator="notEqual" stopIfTrue="1">
      <formula>""</formula>
    </cfRule>
  </conditionalFormatting>
  <conditionalFormatting sqref="H6">
    <cfRule type="cellIs" priority="147" dxfId="6" operator="equal" stopIfTrue="1">
      <formula>0</formula>
    </cfRule>
    <cfRule type="cellIs" priority="148" dxfId="5" operator="lessThan" stopIfTrue="1">
      <formula>$H$7</formula>
    </cfRule>
    <cfRule type="cellIs" priority="149" dxfId="4" operator="greaterThanOrEqual" stopIfTrue="1">
      <formula>$H$7</formula>
    </cfRule>
  </conditionalFormatting>
  <conditionalFormatting sqref="G17:G34 G36 G38:G50 G52:G54 G56 G58:G63 G65:G66 G68:G74 G76:G159 G161:G178 G180:G189 G191 G193:G194 G196 G198:G214">
    <cfRule type="cellIs" priority="146" dxfId="0" operator="notEqual" stopIfTrue="1">
      <formula>""</formula>
    </cfRule>
  </conditionalFormatting>
  <conditionalFormatting sqref="C215:C442">
    <cfRule type="cellIs" priority="145" dxfId="0" operator="notEqual" stopIfTrue="1">
      <formula>""</formula>
    </cfRule>
  </conditionalFormatting>
  <conditionalFormatting sqref="G215:G442">
    <cfRule type="cellIs" priority="143" dxfId="0" operator="notEqual" stopIfTrue="1">
      <formula>""</formula>
    </cfRule>
  </conditionalFormatting>
  <conditionalFormatting sqref="B26:B34 B36 B38:B50 B52:B54 B56 B58:B63 B65:B66 B68:B74 B76:B159 B161:B178 B180:B189 B191 B193:B194 B196 B198:B214">
    <cfRule type="cellIs" priority="142" dxfId="0" operator="notEqual" stopIfTrue="1">
      <formula>""</formula>
    </cfRule>
  </conditionalFormatting>
  <conditionalFormatting sqref="B17:B25">
    <cfRule type="cellIs" priority="141" dxfId="0" operator="notEqual" stopIfTrue="1">
      <formula>""</formula>
    </cfRule>
  </conditionalFormatting>
  <conditionalFormatting sqref="E26:E34 E36 E38:E50 E52:E54 E56 E58:E63 E65:E66 E68:E74 E76:E159 E161:E178 E180:E189 E191 E193:E194 E196 E198:E214">
    <cfRule type="cellIs" priority="139" dxfId="0" operator="notEqual" stopIfTrue="1">
      <formula>""</formula>
    </cfRule>
  </conditionalFormatting>
  <conditionalFormatting sqref="D17:E17 E18:E25 D18:D34 D36 D38:D50 D52:D54 D56 D58:D63 D65:D66 D68:D74 D76:D159 D161:D178 D180:D189 D191 D193:D194 D196 D198:D214">
    <cfRule type="cellIs" priority="138" dxfId="0" operator="notEqual" stopIfTrue="1">
      <formula>""</formula>
    </cfRule>
  </conditionalFormatting>
  <conditionalFormatting sqref="F18:F33 F38:F49 F58:F62 F68:F73 F76:F158 F161:F177 F180:F188 F198:F214">
    <cfRule type="cellIs" priority="137" dxfId="0" operator="notEqual" stopIfTrue="1">
      <formula>""</formula>
    </cfRule>
  </conditionalFormatting>
  <conditionalFormatting sqref="F17">
    <cfRule type="cellIs" priority="136" dxfId="0" operator="notEqual" stopIfTrue="1">
      <formula>""</formula>
    </cfRule>
  </conditionalFormatting>
  <conditionalFormatting sqref="E215:E442">
    <cfRule type="cellIs" priority="135" dxfId="0" operator="notEqual" stopIfTrue="1">
      <formula>""</formula>
    </cfRule>
  </conditionalFormatting>
  <conditionalFormatting sqref="D215:D442">
    <cfRule type="cellIs" priority="134" dxfId="0" operator="notEqual" stopIfTrue="1">
      <formula>""</formula>
    </cfRule>
  </conditionalFormatting>
  <conditionalFormatting sqref="F215:F442">
    <cfRule type="cellIs" priority="133" dxfId="0" operator="notEqual" stopIfTrue="1">
      <formula>""</formula>
    </cfRule>
  </conditionalFormatting>
  <conditionalFormatting sqref="C35">
    <cfRule type="cellIs" priority="132" dxfId="0" operator="notEqual" stopIfTrue="1">
      <formula>""</formula>
    </cfRule>
  </conditionalFormatting>
  <conditionalFormatting sqref="G35">
    <cfRule type="cellIs" priority="131" dxfId="0" operator="notEqual" stopIfTrue="1">
      <formula>""</formula>
    </cfRule>
  </conditionalFormatting>
  <conditionalFormatting sqref="B35">
    <cfRule type="cellIs" priority="130" dxfId="0" operator="notEqual" stopIfTrue="1">
      <formula>""</formula>
    </cfRule>
  </conditionalFormatting>
  <conditionalFormatting sqref="E35">
    <cfRule type="cellIs" priority="129" dxfId="0" operator="notEqual" stopIfTrue="1">
      <formula>""</formula>
    </cfRule>
  </conditionalFormatting>
  <conditionalFormatting sqref="D35">
    <cfRule type="cellIs" priority="128" dxfId="0" operator="notEqual" stopIfTrue="1">
      <formula>""</formula>
    </cfRule>
  </conditionalFormatting>
  <conditionalFormatting sqref="B190">
    <cfRule type="cellIs" priority="70" dxfId="0" operator="notEqual" stopIfTrue="1">
      <formula>""</formula>
    </cfRule>
  </conditionalFormatting>
  <conditionalFormatting sqref="B195">
    <cfRule type="cellIs" priority="58" dxfId="0" operator="notEqual" stopIfTrue="1">
      <formula>""</formula>
    </cfRule>
  </conditionalFormatting>
  <conditionalFormatting sqref="D195">
    <cfRule type="cellIs" priority="56" dxfId="0" operator="notEqual" stopIfTrue="1">
      <formula>""</formula>
    </cfRule>
  </conditionalFormatting>
  <conditionalFormatting sqref="D197">
    <cfRule type="cellIs" priority="50" dxfId="0" operator="notEqual" stopIfTrue="1">
      <formula>""</formula>
    </cfRule>
  </conditionalFormatting>
  <conditionalFormatting sqref="F35">
    <cfRule type="cellIs" priority="47" dxfId="0" operator="notEqual" stopIfTrue="1">
      <formula>""</formula>
    </cfRule>
  </conditionalFormatting>
  <conditionalFormatting sqref="C37">
    <cfRule type="cellIs" priority="126" dxfId="0" operator="notEqual" stopIfTrue="1">
      <formula>""</formula>
    </cfRule>
  </conditionalFormatting>
  <conditionalFormatting sqref="G37">
    <cfRule type="cellIs" priority="125" dxfId="0" operator="notEqual" stopIfTrue="1">
      <formula>""</formula>
    </cfRule>
  </conditionalFormatting>
  <conditionalFormatting sqref="B37">
    <cfRule type="cellIs" priority="124" dxfId="0" operator="notEqual" stopIfTrue="1">
      <formula>""</formula>
    </cfRule>
  </conditionalFormatting>
  <conditionalFormatting sqref="E37">
    <cfRule type="cellIs" priority="123" dxfId="0" operator="notEqual" stopIfTrue="1">
      <formula>""</formula>
    </cfRule>
  </conditionalFormatting>
  <conditionalFormatting sqref="D37">
    <cfRule type="cellIs" priority="122" dxfId="0" operator="notEqual" stopIfTrue="1">
      <formula>""</formula>
    </cfRule>
  </conditionalFormatting>
  <conditionalFormatting sqref="F55">
    <cfRule type="cellIs" priority="43" dxfId="0" operator="notEqual" stopIfTrue="1">
      <formula>""</formula>
    </cfRule>
  </conditionalFormatting>
  <conditionalFormatting sqref="C51">
    <cfRule type="cellIs" priority="120" dxfId="0" operator="notEqual" stopIfTrue="1">
      <formula>""</formula>
    </cfRule>
  </conditionalFormatting>
  <conditionalFormatting sqref="G51">
    <cfRule type="cellIs" priority="119" dxfId="0" operator="notEqual" stopIfTrue="1">
      <formula>""</formula>
    </cfRule>
  </conditionalFormatting>
  <conditionalFormatting sqref="B51">
    <cfRule type="cellIs" priority="118" dxfId="0" operator="notEqual" stopIfTrue="1">
      <formula>""</formula>
    </cfRule>
  </conditionalFormatting>
  <conditionalFormatting sqref="E51">
    <cfRule type="cellIs" priority="117" dxfId="0" operator="notEqual" stopIfTrue="1">
      <formula>""</formula>
    </cfRule>
  </conditionalFormatting>
  <conditionalFormatting sqref="D51">
    <cfRule type="cellIs" priority="116" dxfId="0" operator="notEqual" stopIfTrue="1">
      <formula>""</formula>
    </cfRule>
  </conditionalFormatting>
  <conditionalFormatting sqref="F67">
    <cfRule type="cellIs" priority="39" dxfId="0" operator="notEqual" stopIfTrue="1">
      <formula>""</formula>
    </cfRule>
  </conditionalFormatting>
  <conditionalFormatting sqref="C55">
    <cfRule type="cellIs" priority="114" dxfId="0" operator="notEqual" stopIfTrue="1">
      <formula>""</formula>
    </cfRule>
  </conditionalFormatting>
  <conditionalFormatting sqref="G55">
    <cfRule type="cellIs" priority="113" dxfId="0" operator="notEqual" stopIfTrue="1">
      <formula>""</formula>
    </cfRule>
  </conditionalFormatting>
  <conditionalFormatting sqref="B55">
    <cfRule type="cellIs" priority="112" dxfId="0" operator="notEqual" stopIfTrue="1">
      <formula>""</formula>
    </cfRule>
  </conditionalFormatting>
  <conditionalFormatting sqref="E55">
    <cfRule type="cellIs" priority="111" dxfId="0" operator="notEqual" stopIfTrue="1">
      <formula>""</formula>
    </cfRule>
  </conditionalFormatting>
  <conditionalFormatting sqref="D55">
    <cfRule type="cellIs" priority="110" dxfId="0" operator="notEqual" stopIfTrue="1">
      <formula>""</formula>
    </cfRule>
  </conditionalFormatting>
  <conditionalFormatting sqref="B192">
    <cfRule type="cellIs" priority="64" dxfId="0" operator="notEqual" stopIfTrue="1">
      <formula>""</formula>
    </cfRule>
  </conditionalFormatting>
  <conditionalFormatting sqref="C57">
    <cfRule type="cellIs" priority="108" dxfId="0" operator="notEqual" stopIfTrue="1">
      <formula>""</formula>
    </cfRule>
  </conditionalFormatting>
  <conditionalFormatting sqref="G57">
    <cfRule type="cellIs" priority="107" dxfId="0" operator="notEqual" stopIfTrue="1">
      <formula>""</formula>
    </cfRule>
  </conditionalFormatting>
  <conditionalFormatting sqref="B57">
    <cfRule type="cellIs" priority="106" dxfId="0" operator="notEqual" stopIfTrue="1">
      <formula>""</formula>
    </cfRule>
  </conditionalFormatting>
  <conditionalFormatting sqref="E57">
    <cfRule type="cellIs" priority="105" dxfId="0" operator="notEqual" stopIfTrue="1">
      <formula>""</formula>
    </cfRule>
  </conditionalFormatting>
  <conditionalFormatting sqref="D57">
    <cfRule type="cellIs" priority="104" dxfId="0" operator="notEqual" stopIfTrue="1">
      <formula>""</formula>
    </cfRule>
  </conditionalFormatting>
  <conditionalFormatting sqref="F160">
    <cfRule type="cellIs" priority="35" dxfId="0" operator="notEqual" stopIfTrue="1">
      <formula>""</formula>
    </cfRule>
  </conditionalFormatting>
  <conditionalFormatting sqref="C64">
    <cfRule type="cellIs" priority="102" dxfId="0" operator="notEqual" stopIfTrue="1">
      <formula>""</formula>
    </cfRule>
  </conditionalFormatting>
  <conditionalFormatting sqref="G64">
    <cfRule type="cellIs" priority="101" dxfId="0" operator="notEqual" stopIfTrue="1">
      <formula>""</formula>
    </cfRule>
  </conditionalFormatting>
  <conditionalFormatting sqref="B64">
    <cfRule type="cellIs" priority="100" dxfId="0" operator="notEqual" stopIfTrue="1">
      <formula>""</formula>
    </cfRule>
  </conditionalFormatting>
  <conditionalFormatting sqref="E64">
    <cfRule type="cellIs" priority="99" dxfId="0" operator="notEqual" stopIfTrue="1">
      <formula>""</formula>
    </cfRule>
  </conditionalFormatting>
  <conditionalFormatting sqref="D64">
    <cfRule type="cellIs" priority="98" dxfId="0" operator="notEqual" stopIfTrue="1">
      <formula>""</formula>
    </cfRule>
  </conditionalFormatting>
  <conditionalFormatting sqref="F195">
    <cfRule type="cellIs" priority="29" dxfId="0" operator="notEqual" stopIfTrue="1">
      <formula>""</formula>
    </cfRule>
  </conditionalFormatting>
  <conditionalFormatting sqref="C67">
    <cfRule type="cellIs" priority="96" dxfId="0" operator="notEqual" stopIfTrue="1">
      <formula>""</formula>
    </cfRule>
  </conditionalFormatting>
  <conditionalFormatting sqref="G67">
    <cfRule type="cellIs" priority="95" dxfId="0" operator="notEqual" stopIfTrue="1">
      <formula>""</formula>
    </cfRule>
  </conditionalFormatting>
  <conditionalFormatting sqref="B67">
    <cfRule type="cellIs" priority="94" dxfId="0" operator="notEqual" stopIfTrue="1">
      <formula>""</formula>
    </cfRule>
  </conditionalFormatting>
  <conditionalFormatting sqref="E67">
    <cfRule type="cellIs" priority="93" dxfId="0" operator="notEqual" stopIfTrue="1">
      <formula>""</formula>
    </cfRule>
  </conditionalFormatting>
  <conditionalFormatting sqref="D67">
    <cfRule type="cellIs" priority="92" dxfId="0" operator="notEqual" stopIfTrue="1">
      <formula>""</formula>
    </cfRule>
  </conditionalFormatting>
  <conditionalFormatting sqref="J48">
    <cfRule type="cellIs" priority="23" dxfId="0" operator="notEqual" stopIfTrue="1">
      <formula>""</formula>
    </cfRule>
  </conditionalFormatting>
  <conditionalFormatting sqref="C75">
    <cfRule type="cellIs" priority="90" dxfId="0" operator="notEqual" stopIfTrue="1">
      <formula>""</formula>
    </cfRule>
  </conditionalFormatting>
  <conditionalFormatting sqref="G75">
    <cfRule type="cellIs" priority="89" dxfId="0" operator="notEqual" stopIfTrue="1">
      <formula>""</formula>
    </cfRule>
  </conditionalFormatting>
  <conditionalFormatting sqref="B75">
    <cfRule type="cellIs" priority="88" dxfId="0" operator="notEqual" stopIfTrue="1">
      <formula>""</formula>
    </cfRule>
  </conditionalFormatting>
  <conditionalFormatting sqref="E75">
    <cfRule type="cellIs" priority="87" dxfId="0" operator="notEqual" stopIfTrue="1">
      <formula>""</formula>
    </cfRule>
  </conditionalFormatting>
  <conditionalFormatting sqref="D75">
    <cfRule type="cellIs" priority="86" dxfId="0" operator="notEqual" stopIfTrue="1">
      <formula>""</formula>
    </cfRule>
  </conditionalFormatting>
  <conditionalFormatting sqref="J197">
    <cfRule type="cellIs" priority="1" dxfId="0" operator="notEqual" stopIfTrue="1">
      <formula>""</formula>
    </cfRule>
  </conditionalFormatting>
  <conditionalFormatting sqref="C160">
    <cfRule type="cellIs" priority="84" dxfId="0" operator="notEqual" stopIfTrue="1">
      <formula>""</formula>
    </cfRule>
  </conditionalFormatting>
  <conditionalFormatting sqref="G160">
    <cfRule type="cellIs" priority="83" dxfId="0" operator="notEqual" stopIfTrue="1">
      <formula>""</formula>
    </cfRule>
  </conditionalFormatting>
  <conditionalFormatting sqref="B160">
    <cfRule type="cellIs" priority="82" dxfId="0" operator="notEqual" stopIfTrue="1">
      <formula>""</formula>
    </cfRule>
  </conditionalFormatting>
  <conditionalFormatting sqref="E160">
    <cfRule type="cellIs" priority="81" dxfId="0" operator="notEqual" stopIfTrue="1">
      <formula>""</formula>
    </cfRule>
  </conditionalFormatting>
  <conditionalFormatting sqref="D160">
    <cfRule type="cellIs" priority="80" dxfId="0" operator="notEqual" stopIfTrue="1">
      <formula>""</formula>
    </cfRule>
  </conditionalFormatting>
  <conditionalFormatting sqref="C179">
    <cfRule type="cellIs" priority="78" dxfId="0" operator="notEqual" stopIfTrue="1">
      <formula>""</formula>
    </cfRule>
  </conditionalFormatting>
  <conditionalFormatting sqref="G179">
    <cfRule type="cellIs" priority="77" dxfId="0" operator="notEqual" stopIfTrue="1">
      <formula>""</formula>
    </cfRule>
  </conditionalFormatting>
  <conditionalFormatting sqref="B179">
    <cfRule type="cellIs" priority="76" dxfId="0" operator="notEqual" stopIfTrue="1">
      <formula>""</formula>
    </cfRule>
  </conditionalFormatting>
  <conditionalFormatting sqref="E179">
    <cfRule type="cellIs" priority="75" dxfId="0" operator="notEqual" stopIfTrue="1">
      <formula>""</formula>
    </cfRule>
  </conditionalFormatting>
  <conditionalFormatting sqref="D179">
    <cfRule type="cellIs" priority="74" dxfId="0" operator="notEqual" stopIfTrue="1">
      <formula>""</formula>
    </cfRule>
  </conditionalFormatting>
  <conditionalFormatting sqref="C190">
    <cfRule type="cellIs" priority="72" dxfId="0" operator="notEqual" stopIfTrue="1">
      <formula>""</formula>
    </cfRule>
  </conditionalFormatting>
  <conditionalFormatting sqref="G190">
    <cfRule type="cellIs" priority="71" dxfId="0" operator="notEqual" stopIfTrue="1">
      <formula>""</formula>
    </cfRule>
  </conditionalFormatting>
  <conditionalFormatting sqref="E190">
    <cfRule type="cellIs" priority="69" dxfId="0" operator="notEqual" stopIfTrue="1">
      <formula>""</formula>
    </cfRule>
  </conditionalFormatting>
  <conditionalFormatting sqref="D190">
    <cfRule type="cellIs" priority="68" dxfId="0" operator="notEqual" stopIfTrue="1">
      <formula>""</formula>
    </cfRule>
  </conditionalFormatting>
  <conditionalFormatting sqref="C192">
    <cfRule type="cellIs" priority="66" dxfId="0" operator="notEqual" stopIfTrue="1">
      <formula>""</formula>
    </cfRule>
  </conditionalFormatting>
  <conditionalFormatting sqref="G192">
    <cfRule type="cellIs" priority="65" dxfId="0" operator="notEqual" stopIfTrue="1">
      <formula>""</formula>
    </cfRule>
  </conditionalFormatting>
  <conditionalFormatting sqref="E192">
    <cfRule type="cellIs" priority="63" dxfId="0" operator="notEqual" stopIfTrue="1">
      <formula>""</formula>
    </cfRule>
  </conditionalFormatting>
  <conditionalFormatting sqref="D192">
    <cfRule type="cellIs" priority="62" dxfId="0" operator="notEqual" stopIfTrue="1">
      <formula>""</formula>
    </cfRule>
  </conditionalFormatting>
  <conditionalFormatting sqref="C195">
    <cfRule type="cellIs" priority="60" dxfId="0" operator="notEqual" stopIfTrue="1">
      <formula>""</formula>
    </cfRule>
  </conditionalFormatting>
  <conditionalFormatting sqref="G195">
    <cfRule type="cellIs" priority="59" dxfId="0" operator="notEqual" stopIfTrue="1">
      <formula>""</formula>
    </cfRule>
  </conditionalFormatting>
  <conditionalFormatting sqref="E195">
    <cfRule type="cellIs" priority="57" dxfId="0" operator="notEqual" stopIfTrue="1">
      <formula>""</formula>
    </cfRule>
  </conditionalFormatting>
  <conditionalFormatting sqref="C197">
    <cfRule type="cellIs" priority="54" dxfId="0" operator="notEqual" stopIfTrue="1">
      <formula>""</formula>
    </cfRule>
  </conditionalFormatting>
  <conditionalFormatting sqref="G197">
    <cfRule type="cellIs" priority="53" dxfId="0" operator="notEqual" stopIfTrue="1">
      <formula>""</formula>
    </cfRule>
  </conditionalFormatting>
  <conditionalFormatting sqref="B197">
    <cfRule type="cellIs" priority="52" dxfId="0" operator="notEqual" stopIfTrue="1">
      <formula>""</formula>
    </cfRule>
  </conditionalFormatting>
  <conditionalFormatting sqref="E197">
    <cfRule type="cellIs" priority="51" dxfId="0" operator="notEqual" stopIfTrue="1">
      <formula>""</formula>
    </cfRule>
  </conditionalFormatting>
  <conditionalFormatting sqref="J209">
    <cfRule type="cellIs" priority="17" dxfId="0" operator="notEqual" stopIfTrue="1">
      <formula>""</formula>
    </cfRule>
  </conditionalFormatting>
  <conditionalFormatting sqref="F34 F36">
    <cfRule type="cellIs" priority="48" dxfId="0" operator="notEqual" stopIfTrue="1">
      <formula>""</formula>
    </cfRule>
  </conditionalFormatting>
  <conditionalFormatting sqref="F37">
    <cfRule type="cellIs" priority="46" dxfId="0" operator="notEqual" stopIfTrue="1">
      <formula>""</formula>
    </cfRule>
  </conditionalFormatting>
  <conditionalFormatting sqref="F50 F52:F54 F56">
    <cfRule type="cellIs" priority="45" dxfId="0" operator="notEqual" stopIfTrue="1">
      <formula>""</formula>
    </cfRule>
  </conditionalFormatting>
  <conditionalFormatting sqref="F51">
    <cfRule type="cellIs" priority="44" dxfId="0" operator="notEqual" stopIfTrue="1">
      <formula>""</formula>
    </cfRule>
  </conditionalFormatting>
  <conditionalFormatting sqref="F57">
    <cfRule type="cellIs" priority="42" dxfId="0" operator="notEqual" stopIfTrue="1">
      <formula>""</formula>
    </cfRule>
  </conditionalFormatting>
  <conditionalFormatting sqref="F63 F65:F66">
    <cfRule type="cellIs" priority="41" dxfId="0" operator="notEqual" stopIfTrue="1">
      <formula>""</formula>
    </cfRule>
  </conditionalFormatting>
  <conditionalFormatting sqref="F64">
    <cfRule type="cellIs" priority="40" dxfId="0" operator="notEqual" stopIfTrue="1">
      <formula>""</formula>
    </cfRule>
  </conditionalFormatting>
  <conditionalFormatting sqref="F74">
    <cfRule type="cellIs" priority="38" dxfId="0" operator="notEqual" stopIfTrue="1">
      <formula>""</formula>
    </cfRule>
  </conditionalFormatting>
  <conditionalFormatting sqref="F75">
    <cfRule type="cellIs" priority="37" dxfId="0" operator="notEqual" stopIfTrue="1">
      <formula>""</formula>
    </cfRule>
  </conditionalFormatting>
  <conditionalFormatting sqref="F159">
    <cfRule type="cellIs" priority="36" dxfId="0" operator="notEqual" stopIfTrue="1">
      <formula>""</formula>
    </cfRule>
  </conditionalFormatting>
  <conditionalFormatting sqref="F178">
    <cfRule type="cellIs" priority="34" dxfId="0" operator="notEqual" stopIfTrue="1">
      <formula>""</formula>
    </cfRule>
  </conditionalFormatting>
  <conditionalFormatting sqref="F179">
    <cfRule type="cellIs" priority="33" dxfId="0" operator="notEqual" stopIfTrue="1">
      <formula>""</formula>
    </cfRule>
  </conditionalFormatting>
  <conditionalFormatting sqref="F189 F191 F193:F194 F196">
    <cfRule type="cellIs" priority="32" dxfId="0" operator="notEqual" stopIfTrue="1">
      <formula>""</formula>
    </cfRule>
  </conditionalFormatting>
  <conditionalFormatting sqref="F190">
    <cfRule type="cellIs" priority="31" dxfId="0" operator="notEqual" stopIfTrue="1">
      <formula>""</formula>
    </cfRule>
  </conditionalFormatting>
  <conditionalFormatting sqref="F192">
    <cfRule type="cellIs" priority="30" dxfId="0" operator="notEqual" stopIfTrue="1">
      <formula>""</formula>
    </cfRule>
  </conditionalFormatting>
  <conditionalFormatting sqref="F197">
    <cfRule type="cellIs" priority="28" dxfId="0" operator="notEqual" stopIfTrue="1">
      <formula>""</formula>
    </cfRule>
  </conditionalFormatting>
  <conditionalFormatting sqref="J26:J28 J30:J34 J38:J41 J43:J47 J49:J50 J52:J54 J56 J58:J63 J65:J66 J68:J74 J161:J178 J76:J159 J180:J189 J191 J193:J194 J196 J198:J207">
    <cfRule type="cellIs" priority="27" dxfId="0" operator="notEqual" stopIfTrue="1">
      <formula>""</formula>
    </cfRule>
  </conditionalFormatting>
  <conditionalFormatting sqref="J17:J25">
    <cfRule type="cellIs" priority="26" dxfId="0" operator="notEqual" stopIfTrue="1">
      <formula>""</formula>
    </cfRule>
  </conditionalFormatting>
  <conditionalFormatting sqref="J215:J442">
    <cfRule type="cellIs" priority="25" dxfId="0" operator="notEqual" stopIfTrue="1">
      <formula>""</formula>
    </cfRule>
  </conditionalFormatting>
  <conditionalFormatting sqref="J29">
    <cfRule type="cellIs" priority="24" dxfId="0" operator="notEqual" stopIfTrue="1">
      <formula>""</formula>
    </cfRule>
  </conditionalFormatting>
  <conditionalFormatting sqref="J214">
    <cfRule type="cellIs" priority="22" dxfId="0" operator="notEqual" stopIfTrue="1">
      <formula>""</formula>
    </cfRule>
  </conditionalFormatting>
  <conditionalFormatting sqref="J213">
    <cfRule type="cellIs" priority="21" dxfId="0" operator="notEqual" stopIfTrue="1">
      <formula>""</formula>
    </cfRule>
  </conditionalFormatting>
  <conditionalFormatting sqref="J212">
    <cfRule type="cellIs" priority="20" dxfId="0" operator="notEqual" stopIfTrue="1">
      <formula>""</formula>
    </cfRule>
  </conditionalFormatting>
  <conditionalFormatting sqref="J211">
    <cfRule type="cellIs" priority="19" dxfId="0" operator="notEqual" stopIfTrue="1">
      <formula>""</formula>
    </cfRule>
  </conditionalFormatting>
  <conditionalFormatting sqref="J210">
    <cfRule type="cellIs" priority="18" dxfId="0" operator="notEqual" stopIfTrue="1">
      <formula>""</formula>
    </cfRule>
  </conditionalFormatting>
  <conditionalFormatting sqref="J208">
    <cfRule type="cellIs" priority="16" dxfId="0" operator="notEqual" stopIfTrue="1">
      <formula>""</formula>
    </cfRule>
  </conditionalFormatting>
  <conditionalFormatting sqref="J35">
    <cfRule type="cellIs" priority="15" dxfId="0" operator="notEqual" stopIfTrue="1">
      <formula>""</formula>
    </cfRule>
  </conditionalFormatting>
  <conditionalFormatting sqref="J36">
    <cfRule type="cellIs" priority="14" dxfId="0" operator="notEqual" stopIfTrue="1">
      <formula>""</formula>
    </cfRule>
  </conditionalFormatting>
  <conditionalFormatting sqref="J37">
    <cfRule type="cellIs" priority="13" dxfId="0" operator="notEqual" stopIfTrue="1">
      <formula>""</formula>
    </cfRule>
  </conditionalFormatting>
  <conditionalFormatting sqref="J51">
    <cfRule type="cellIs" priority="12" dxfId="0" operator="notEqual" stopIfTrue="1">
      <formula>""</formula>
    </cfRule>
  </conditionalFormatting>
  <conditionalFormatting sqref="J55">
    <cfRule type="cellIs" priority="11" dxfId="0" operator="notEqual" stopIfTrue="1">
      <formula>""</formula>
    </cfRule>
  </conditionalFormatting>
  <conditionalFormatting sqref="J57">
    <cfRule type="cellIs" priority="10" dxfId="0" operator="notEqual" stopIfTrue="1">
      <formula>""</formula>
    </cfRule>
  </conditionalFormatting>
  <conditionalFormatting sqref="J64">
    <cfRule type="cellIs" priority="9" dxfId="0" operator="notEqual" stopIfTrue="1">
      <formula>""</formula>
    </cfRule>
  </conditionalFormatting>
  <conditionalFormatting sqref="J67">
    <cfRule type="cellIs" priority="8" dxfId="0" operator="notEqual" stopIfTrue="1">
      <formula>""</formula>
    </cfRule>
  </conditionalFormatting>
  <conditionalFormatting sqref="J75">
    <cfRule type="cellIs" priority="7" dxfId="0" operator="notEqual" stopIfTrue="1">
      <formula>""</formula>
    </cfRule>
  </conditionalFormatting>
  <conditionalFormatting sqref="J160">
    <cfRule type="cellIs" priority="6" dxfId="0" operator="notEqual" stopIfTrue="1">
      <formula>""</formula>
    </cfRule>
  </conditionalFormatting>
  <conditionalFormatting sqref="J179">
    <cfRule type="cellIs" priority="5" dxfId="0" operator="notEqual" stopIfTrue="1">
      <formula>""</formula>
    </cfRule>
  </conditionalFormatting>
  <conditionalFormatting sqref="J190">
    <cfRule type="cellIs" priority="4" dxfId="0" operator="notEqual" stopIfTrue="1">
      <formula>""</formula>
    </cfRule>
  </conditionalFormatting>
  <conditionalFormatting sqref="J192">
    <cfRule type="cellIs" priority="3" dxfId="0" operator="notEqual" stopIfTrue="1">
      <formula>""</formula>
    </cfRule>
  </conditionalFormatting>
  <conditionalFormatting sqref="J195">
    <cfRule type="cellIs" priority="2" dxfId="0" operator="notEqual" stopIfTrue="1">
      <formula>""</formula>
    </cfRule>
  </conditionalFormatting>
  <dataValidations count="1">
    <dataValidation type="custom" allowBlank="1" showInputMessage="1" showErrorMessage="1" errorTitle="Achtung!" error="Betrag nur mit 2 (zwei) Dezimalstellen!!!" sqref="F17:G65536">
      <formula1>F17=ROUND(F17,2)</formula1>
    </dataValidation>
  </dataValidations>
  <printOptions/>
  <pageMargins left="0.7" right="0.7" top="0.787401575" bottom="0.787401575" header="0.3" footer="0.3"/>
  <pageSetup horizontalDpi="600" verticalDpi="600" orientation="portrait" paperSize="9" scale="49" r:id="rId1"/>
</worksheet>
</file>

<file path=xl/worksheets/sheet3.xml><?xml version="1.0" encoding="utf-8"?>
<worksheet xmlns="http://schemas.openxmlformats.org/spreadsheetml/2006/main" xmlns:r="http://schemas.openxmlformats.org/officeDocument/2006/relationships">
  <dimension ref="A1:K198"/>
  <sheetViews>
    <sheetView zoomScalePageLayoutView="0" workbookViewId="0" topLeftCell="A1">
      <selection activeCell="H17" sqref="H17"/>
    </sheetView>
  </sheetViews>
  <sheetFormatPr defaultColWidth="11.421875" defaultRowHeight="12.75"/>
  <cols>
    <col min="1" max="1" width="5.57421875" style="0" customWidth="1"/>
    <col min="2" max="2" width="13.00390625" style="1" customWidth="1"/>
    <col min="3" max="3" width="2.00390625" style="1" bestFit="1" customWidth="1"/>
    <col min="4" max="4" width="57.7109375" style="1" customWidth="1"/>
    <col min="5" max="5" width="16.7109375" style="1" customWidth="1"/>
    <col min="6" max="6" width="15.00390625" style="85" customWidth="1"/>
    <col min="7" max="7" width="14.140625" style="85" customWidth="1"/>
    <col min="8" max="8" width="17.00390625" style="0" customWidth="1"/>
  </cols>
  <sheetData>
    <row r="1" spans="1:11" ht="15" customHeight="1">
      <c r="A1" s="97" t="s">
        <v>277</v>
      </c>
      <c r="B1" s="98"/>
      <c r="C1" s="98"/>
      <c r="D1" s="98"/>
      <c r="E1" s="98"/>
      <c r="F1" s="98"/>
      <c r="G1" s="98"/>
      <c r="H1" s="98"/>
      <c r="I1" s="98"/>
      <c r="J1" s="99"/>
      <c r="K1" s="5"/>
    </row>
    <row r="2" spans="1:7" ht="12.75">
      <c r="A2" s="1"/>
      <c r="F2" s="1"/>
      <c r="G2" s="1"/>
    </row>
    <row r="3" spans="1:7" ht="12.75">
      <c r="A3" s="1"/>
      <c r="F3" s="1"/>
      <c r="G3" s="1"/>
    </row>
    <row r="4" spans="1:8" ht="15">
      <c r="A4" s="22"/>
      <c r="B4" s="22"/>
      <c r="C4" s="22"/>
      <c r="D4" s="23" t="s">
        <v>267</v>
      </c>
      <c r="E4" s="24"/>
      <c r="F4" s="24"/>
      <c r="G4" s="24"/>
      <c r="H4" s="25"/>
    </row>
    <row r="5" spans="1:8" ht="12.75">
      <c r="A5" s="1"/>
      <c r="F5" s="1"/>
      <c r="G5" s="1"/>
      <c r="H5" s="1"/>
    </row>
    <row r="6" spans="1:8" ht="12.75">
      <c r="A6" s="22"/>
      <c r="B6" s="22"/>
      <c r="C6" s="22"/>
      <c r="D6" s="20" t="s">
        <v>268</v>
      </c>
      <c r="E6" s="21"/>
      <c r="F6" s="21"/>
      <c r="G6" s="21"/>
      <c r="H6" s="71">
        <f>SUM($H$17:$H$9968)</f>
        <v>0</v>
      </c>
    </row>
    <row r="7" spans="1:11" ht="12.75">
      <c r="A7" s="22"/>
      <c r="B7" s="22"/>
      <c r="C7" s="22"/>
      <c r="D7" s="131" t="s">
        <v>269</v>
      </c>
      <c r="E7" s="132"/>
      <c r="F7" s="132"/>
      <c r="G7" s="133"/>
      <c r="H7" s="71">
        <f>SUM(H6:H6)</f>
        <v>0</v>
      </c>
      <c r="I7" s="8"/>
      <c r="J7" s="8"/>
      <c r="K7" s="8"/>
    </row>
    <row r="8" spans="1:11" ht="12.75" customHeight="1">
      <c r="A8" s="22"/>
      <c r="B8" s="22"/>
      <c r="C8" s="22"/>
      <c r="D8" s="20" t="s">
        <v>279</v>
      </c>
      <c r="E8" s="21"/>
      <c r="F8" s="21"/>
      <c r="G8" s="21"/>
      <c r="H8" s="71">
        <f>SUM(ANGEBOT!E11:E11)</f>
        <v>0</v>
      </c>
      <c r="I8" s="69"/>
      <c r="J8" s="69"/>
      <c r="K8" s="8"/>
    </row>
    <row r="9" spans="2:11" ht="12.75" customHeight="1">
      <c r="B9" s="22"/>
      <c r="C9" s="22"/>
      <c r="D9" s="20">
        <f>IF(H9&lt;0,"Abschlag in %",IF(H9&gt;0,"Aufschlag in %",""))</f>
      </c>
      <c r="E9" s="21"/>
      <c r="F9" s="21"/>
      <c r="G9" s="67"/>
      <c r="H9" s="26">
        <f>IF(H8=0,0,(H7/H8)-1)</f>
        <v>0</v>
      </c>
      <c r="I9" s="8"/>
      <c r="J9" s="8"/>
      <c r="K9" s="8"/>
    </row>
    <row r="10" spans="6:7" ht="12.75">
      <c r="F10" s="1"/>
      <c r="G10" s="1"/>
    </row>
    <row r="11" spans="6:7" ht="12.75">
      <c r="F11" s="1"/>
      <c r="G11" s="1"/>
    </row>
    <row r="12" spans="6:8" ht="12.75">
      <c r="F12" s="1"/>
      <c r="G12" s="64"/>
      <c r="H12" s="1"/>
    </row>
    <row r="13" spans="6:8" ht="12.75">
      <c r="F13" s="1"/>
      <c r="G13" s="64"/>
      <c r="H13" s="76"/>
    </row>
    <row r="14" spans="6:8" ht="12.75">
      <c r="F14" s="1"/>
      <c r="G14" s="64"/>
      <c r="H14" s="76"/>
    </row>
    <row r="15" spans="1:7" ht="15">
      <c r="A15" s="13"/>
      <c r="B15" s="3" t="s">
        <v>264</v>
      </c>
      <c r="C15" s="3"/>
      <c r="D15" s="3"/>
      <c r="E15" s="3"/>
      <c r="F15" s="3"/>
      <c r="G15" s="3"/>
    </row>
    <row r="16" spans="1:10" ht="65.25">
      <c r="A16" s="14" t="s">
        <v>254</v>
      </c>
      <c r="B16" s="14" t="s">
        <v>255</v>
      </c>
      <c r="C16" s="14" t="s">
        <v>242</v>
      </c>
      <c r="D16" s="15" t="s">
        <v>241</v>
      </c>
      <c r="E16" s="14" t="s">
        <v>256</v>
      </c>
      <c r="F16" s="14" t="s">
        <v>257</v>
      </c>
      <c r="G16" s="14" t="s">
        <v>258</v>
      </c>
      <c r="H16" s="14" t="s">
        <v>265</v>
      </c>
      <c r="I16" s="16" t="s">
        <v>266</v>
      </c>
      <c r="J16" s="17" t="s">
        <v>261</v>
      </c>
    </row>
    <row r="17" spans="1:10" ht="12.75">
      <c r="A17" s="46">
        <f ca="1">+IF(NOT(ISBLANK(INDIRECT("e"&amp;ROW()))),MAX(INDIRECT("a$16:A"&amp;ROW()-1))+1,"")</f>
      </c>
      <c r="B17" s="78"/>
      <c r="C17" s="78"/>
      <c r="D17" s="79"/>
      <c r="E17" s="33"/>
      <c r="F17" s="83"/>
      <c r="G17" s="83"/>
      <c r="H17" s="70">
        <f>+IF(AND(F17="",G17=""),"",ROUND(F17*G17,2))</f>
      </c>
      <c r="I17" s="75">
        <f>IF(E17&lt;&gt;"","P","")</f>
      </c>
      <c r="J17" s="39"/>
    </row>
    <row r="18" spans="1:10" ht="12.75">
      <c r="A18" s="46">
        <f aca="true" ca="1" t="shared" si="0" ref="A18:A81">+IF(NOT(ISBLANK(INDIRECT("e"&amp;ROW()))),MAX(INDIRECT("a$16:A"&amp;ROW()-1))+1,"")</f>
      </c>
      <c r="B18" s="78"/>
      <c r="C18" s="78"/>
      <c r="D18" s="79"/>
      <c r="E18" s="33"/>
      <c r="F18" s="83"/>
      <c r="G18" s="83"/>
      <c r="H18" s="70">
        <f aca="true" t="shared" si="1" ref="H18:H81">+IF(AND(F18="",G18=""),"",ROUND(F18*G18,2))</f>
      </c>
      <c r="I18" s="75">
        <f aca="true" t="shared" si="2" ref="I18:I52">IF(E18&lt;&gt;"","P","")</f>
      </c>
      <c r="J18" s="39"/>
    </row>
    <row r="19" spans="1:10" ht="12.75">
      <c r="A19" s="46">
        <f ca="1" t="shared" si="0"/>
      </c>
      <c r="B19" s="78"/>
      <c r="C19" s="78"/>
      <c r="D19" s="79"/>
      <c r="E19" s="33"/>
      <c r="F19" s="83"/>
      <c r="G19" s="83"/>
      <c r="H19" s="70">
        <f t="shared" si="1"/>
      </c>
      <c r="I19" s="75">
        <f t="shared" si="2"/>
      </c>
      <c r="J19" s="39"/>
    </row>
    <row r="20" spans="1:10" ht="12.75">
      <c r="A20" s="46">
        <f ca="1" t="shared" si="0"/>
      </c>
      <c r="B20" s="78"/>
      <c r="C20" s="78"/>
      <c r="D20" s="79"/>
      <c r="E20" s="33"/>
      <c r="F20" s="83"/>
      <c r="G20" s="83"/>
      <c r="H20" s="70">
        <f t="shared" si="1"/>
      </c>
      <c r="I20" s="75">
        <f t="shared" si="2"/>
      </c>
      <c r="J20" s="39"/>
    </row>
    <row r="21" spans="1:10" ht="12.75">
      <c r="A21" s="46">
        <f ca="1" t="shared" si="0"/>
      </c>
      <c r="B21" s="80"/>
      <c r="C21" s="78"/>
      <c r="D21" s="79"/>
      <c r="E21" s="33"/>
      <c r="F21" s="83"/>
      <c r="G21" s="83"/>
      <c r="H21" s="70">
        <f t="shared" si="1"/>
      </c>
      <c r="I21" s="75">
        <f t="shared" si="2"/>
      </c>
      <c r="J21" s="39"/>
    </row>
    <row r="22" spans="1:10" ht="12.75">
      <c r="A22" s="46">
        <f ca="1" t="shared" si="0"/>
      </c>
      <c r="B22" s="78"/>
      <c r="C22" s="78"/>
      <c r="D22" s="79"/>
      <c r="E22" s="33"/>
      <c r="F22" s="83"/>
      <c r="G22" s="83"/>
      <c r="H22" s="70">
        <f t="shared" si="1"/>
      </c>
      <c r="I22" s="75">
        <f t="shared" si="2"/>
      </c>
      <c r="J22" s="39"/>
    </row>
    <row r="23" spans="1:10" ht="12.75">
      <c r="A23" s="46">
        <f ca="1" t="shared" si="0"/>
      </c>
      <c r="B23" s="78"/>
      <c r="C23" s="78"/>
      <c r="D23" s="79"/>
      <c r="E23" s="33"/>
      <c r="F23" s="83"/>
      <c r="G23" s="83"/>
      <c r="H23" s="70">
        <f t="shared" si="1"/>
      </c>
      <c r="I23" s="75">
        <f t="shared" si="2"/>
      </c>
      <c r="J23" s="39"/>
    </row>
    <row r="24" spans="1:10" ht="12.75">
      <c r="A24" s="46">
        <f ca="1" t="shared" si="0"/>
      </c>
      <c r="B24" s="78"/>
      <c r="C24" s="78"/>
      <c r="D24" s="79"/>
      <c r="E24" s="33"/>
      <c r="F24" s="83"/>
      <c r="G24" s="83"/>
      <c r="H24" s="70">
        <f t="shared" si="1"/>
      </c>
      <c r="I24" s="75">
        <f t="shared" si="2"/>
      </c>
      <c r="J24" s="39"/>
    </row>
    <row r="25" spans="1:10" ht="12.75">
      <c r="A25" s="46">
        <f ca="1" t="shared" si="0"/>
      </c>
      <c r="B25" s="78"/>
      <c r="C25" s="78"/>
      <c r="D25" s="79"/>
      <c r="E25" s="33"/>
      <c r="F25" s="83"/>
      <c r="G25" s="83"/>
      <c r="H25" s="70">
        <f t="shared" si="1"/>
      </c>
      <c r="I25" s="75">
        <f t="shared" si="2"/>
      </c>
      <c r="J25" s="39"/>
    </row>
    <row r="26" spans="1:10" ht="12.75">
      <c r="A26" s="46">
        <f ca="1" t="shared" si="0"/>
      </c>
      <c r="B26" s="78"/>
      <c r="C26" s="78"/>
      <c r="D26" s="79"/>
      <c r="E26" s="33"/>
      <c r="F26" s="83"/>
      <c r="G26" s="83"/>
      <c r="H26" s="70">
        <f t="shared" si="1"/>
      </c>
      <c r="I26" s="75">
        <f t="shared" si="2"/>
      </c>
      <c r="J26" s="39"/>
    </row>
    <row r="27" spans="1:10" ht="12.75">
      <c r="A27" s="46">
        <f ca="1" t="shared" si="0"/>
      </c>
      <c r="B27" s="78"/>
      <c r="C27" s="78"/>
      <c r="D27" s="79"/>
      <c r="E27" s="33"/>
      <c r="F27" s="83"/>
      <c r="G27" s="83"/>
      <c r="H27" s="70">
        <f t="shared" si="1"/>
      </c>
      <c r="I27" s="75">
        <f t="shared" si="2"/>
      </c>
      <c r="J27" s="39"/>
    </row>
    <row r="28" spans="1:10" ht="12.75">
      <c r="A28" s="46">
        <f ca="1" t="shared" si="0"/>
      </c>
      <c r="B28" s="78"/>
      <c r="C28" s="78"/>
      <c r="D28" s="79"/>
      <c r="E28" s="33"/>
      <c r="F28" s="83"/>
      <c r="G28" s="83"/>
      <c r="H28" s="70">
        <f t="shared" si="1"/>
      </c>
      <c r="I28" s="75">
        <f t="shared" si="2"/>
      </c>
      <c r="J28" s="39"/>
    </row>
    <row r="29" spans="1:10" ht="12.75">
      <c r="A29" s="46">
        <f ca="1" t="shared" si="0"/>
      </c>
      <c r="B29" s="78"/>
      <c r="C29" s="78"/>
      <c r="D29" s="79"/>
      <c r="E29" s="33"/>
      <c r="F29" s="83"/>
      <c r="G29" s="83"/>
      <c r="H29" s="70">
        <f t="shared" si="1"/>
      </c>
      <c r="I29" s="75">
        <f t="shared" si="2"/>
      </c>
      <c r="J29" s="39"/>
    </row>
    <row r="30" spans="1:10" ht="12.75">
      <c r="A30" s="46">
        <f ca="1" t="shared" si="0"/>
      </c>
      <c r="B30" s="78"/>
      <c r="C30" s="78"/>
      <c r="D30" s="79"/>
      <c r="E30" s="33"/>
      <c r="F30" s="83"/>
      <c r="G30" s="83"/>
      <c r="H30" s="70">
        <f t="shared" si="1"/>
      </c>
      <c r="I30" s="75">
        <f t="shared" si="2"/>
      </c>
      <c r="J30" s="39"/>
    </row>
    <row r="31" spans="1:10" ht="12.75">
      <c r="A31" s="46">
        <f ca="1" t="shared" si="0"/>
      </c>
      <c r="B31" s="78"/>
      <c r="C31" s="78"/>
      <c r="D31" s="79"/>
      <c r="E31" s="33"/>
      <c r="F31" s="83"/>
      <c r="G31" s="83"/>
      <c r="H31" s="70">
        <f t="shared" si="1"/>
      </c>
      <c r="I31" s="75">
        <f t="shared" si="2"/>
      </c>
      <c r="J31" s="39"/>
    </row>
    <row r="32" spans="1:10" ht="12.75">
      <c r="A32" s="46">
        <f ca="1" t="shared" si="0"/>
      </c>
      <c r="B32" s="78"/>
      <c r="C32" s="78"/>
      <c r="D32" s="79"/>
      <c r="E32" s="33"/>
      <c r="F32" s="83"/>
      <c r="G32" s="83"/>
      <c r="H32" s="70">
        <f t="shared" si="1"/>
      </c>
      <c r="I32" s="75">
        <f t="shared" si="2"/>
      </c>
      <c r="J32" s="39"/>
    </row>
    <row r="33" spans="1:10" ht="12.75">
      <c r="A33" s="46">
        <f ca="1" t="shared" si="0"/>
      </c>
      <c r="B33" s="78"/>
      <c r="C33" s="78"/>
      <c r="D33" s="79"/>
      <c r="E33" s="33"/>
      <c r="F33" s="83"/>
      <c r="G33" s="83"/>
      <c r="H33" s="70">
        <f t="shared" si="1"/>
      </c>
      <c r="I33" s="75">
        <f t="shared" si="2"/>
      </c>
      <c r="J33" s="39"/>
    </row>
    <row r="34" spans="1:10" ht="12.75">
      <c r="A34" s="46">
        <f ca="1" t="shared" si="0"/>
      </c>
      <c r="B34" s="78"/>
      <c r="C34" s="78"/>
      <c r="D34" s="79"/>
      <c r="E34" s="33"/>
      <c r="F34" s="83"/>
      <c r="G34" s="83"/>
      <c r="H34" s="70">
        <f t="shared" si="1"/>
      </c>
      <c r="I34" s="75">
        <f t="shared" si="2"/>
      </c>
      <c r="J34" s="39"/>
    </row>
    <row r="35" spans="1:10" ht="12.75">
      <c r="A35" s="46">
        <f ca="1" t="shared" si="0"/>
      </c>
      <c r="B35" s="78"/>
      <c r="C35" s="78"/>
      <c r="D35" s="79"/>
      <c r="E35" s="33"/>
      <c r="F35" s="83"/>
      <c r="G35" s="83"/>
      <c r="H35" s="70">
        <f t="shared" si="1"/>
      </c>
      <c r="I35" s="75">
        <f t="shared" si="2"/>
      </c>
      <c r="J35" s="39"/>
    </row>
    <row r="36" spans="1:10" ht="12.75">
      <c r="A36" s="46">
        <f ca="1" t="shared" si="0"/>
      </c>
      <c r="B36" s="78"/>
      <c r="C36" s="78"/>
      <c r="D36" s="79"/>
      <c r="E36" s="33"/>
      <c r="F36" s="83"/>
      <c r="G36" s="83"/>
      <c r="H36" s="70">
        <f t="shared" si="1"/>
      </c>
      <c r="I36" s="75">
        <f t="shared" si="2"/>
      </c>
      <c r="J36" s="39"/>
    </row>
    <row r="37" spans="1:10" ht="12.75">
      <c r="A37" s="46">
        <f ca="1" t="shared" si="0"/>
      </c>
      <c r="B37" s="78"/>
      <c r="C37" s="78"/>
      <c r="D37" s="79"/>
      <c r="E37" s="33"/>
      <c r="F37" s="83"/>
      <c r="G37" s="83"/>
      <c r="H37" s="70">
        <f t="shared" si="1"/>
      </c>
      <c r="I37" s="75">
        <f t="shared" si="2"/>
      </c>
      <c r="J37" s="39"/>
    </row>
    <row r="38" spans="1:10" ht="12.75">
      <c r="A38" s="46">
        <f ca="1" t="shared" si="0"/>
      </c>
      <c r="B38" s="78"/>
      <c r="C38" s="78"/>
      <c r="D38" s="79"/>
      <c r="E38" s="33"/>
      <c r="F38" s="83"/>
      <c r="G38" s="83"/>
      <c r="H38" s="70">
        <f t="shared" si="1"/>
      </c>
      <c r="I38" s="75">
        <f t="shared" si="2"/>
      </c>
      <c r="J38" s="39"/>
    </row>
    <row r="39" spans="1:10" ht="12.75">
      <c r="A39" s="46">
        <f ca="1" t="shared" si="0"/>
      </c>
      <c r="B39" s="78"/>
      <c r="C39" s="78"/>
      <c r="D39" s="79"/>
      <c r="E39" s="33"/>
      <c r="F39" s="83"/>
      <c r="G39" s="83"/>
      <c r="H39" s="70">
        <f t="shared" si="1"/>
      </c>
      <c r="I39" s="75">
        <f t="shared" si="2"/>
      </c>
      <c r="J39" s="39"/>
    </row>
    <row r="40" spans="1:10" ht="12.75">
      <c r="A40" s="46">
        <f ca="1" t="shared" si="0"/>
      </c>
      <c r="B40" s="78"/>
      <c r="C40" s="78"/>
      <c r="D40" s="79"/>
      <c r="E40" s="33"/>
      <c r="F40" s="83"/>
      <c r="G40" s="83"/>
      <c r="H40" s="70">
        <f t="shared" si="1"/>
      </c>
      <c r="I40" s="75">
        <f t="shared" si="2"/>
      </c>
      <c r="J40" s="39"/>
    </row>
    <row r="41" spans="1:10" ht="12.75">
      <c r="A41" s="46">
        <f ca="1" t="shared" si="0"/>
      </c>
      <c r="B41" s="78"/>
      <c r="C41" s="78"/>
      <c r="D41" s="79"/>
      <c r="E41" s="33"/>
      <c r="F41" s="83"/>
      <c r="G41" s="83"/>
      <c r="H41" s="70">
        <f t="shared" si="1"/>
      </c>
      <c r="I41" s="75">
        <f t="shared" si="2"/>
      </c>
      <c r="J41" s="39"/>
    </row>
    <row r="42" spans="1:10" ht="12.75">
      <c r="A42" s="46">
        <f ca="1" t="shared" si="0"/>
      </c>
      <c r="B42" s="78"/>
      <c r="C42" s="78"/>
      <c r="D42" s="79"/>
      <c r="E42" s="33"/>
      <c r="F42" s="83"/>
      <c r="G42" s="83"/>
      <c r="H42" s="70">
        <f t="shared" si="1"/>
      </c>
      <c r="I42" s="75">
        <f t="shared" si="2"/>
      </c>
      <c r="J42" s="39"/>
    </row>
    <row r="43" spans="1:10" ht="12.75">
      <c r="A43" s="46">
        <f ca="1" t="shared" si="0"/>
      </c>
      <c r="B43" s="78"/>
      <c r="C43" s="78"/>
      <c r="D43" s="79"/>
      <c r="E43" s="33"/>
      <c r="F43" s="83"/>
      <c r="G43" s="83"/>
      <c r="H43" s="70">
        <f t="shared" si="1"/>
      </c>
      <c r="I43" s="75">
        <f t="shared" si="2"/>
      </c>
      <c r="J43" s="39"/>
    </row>
    <row r="44" spans="1:10" ht="12.75">
      <c r="A44" s="46">
        <f ca="1" t="shared" si="0"/>
      </c>
      <c r="B44" s="78"/>
      <c r="C44" s="78"/>
      <c r="D44" s="79"/>
      <c r="E44" s="33"/>
      <c r="F44" s="83"/>
      <c r="G44" s="83"/>
      <c r="H44" s="70">
        <f t="shared" si="1"/>
      </c>
      <c r="I44" s="75">
        <f t="shared" si="2"/>
      </c>
      <c r="J44" s="39"/>
    </row>
    <row r="45" spans="1:10" ht="12.75">
      <c r="A45" s="46">
        <f ca="1" t="shared" si="0"/>
      </c>
      <c r="B45" s="78"/>
      <c r="C45" s="78"/>
      <c r="D45" s="79"/>
      <c r="E45" s="33"/>
      <c r="F45" s="83"/>
      <c r="G45" s="83"/>
      <c r="H45" s="70">
        <f t="shared" si="1"/>
      </c>
      <c r="I45" s="75">
        <f t="shared" si="2"/>
      </c>
      <c r="J45" s="39"/>
    </row>
    <row r="46" spans="1:10" ht="12.75">
      <c r="A46" s="46">
        <f ca="1" t="shared" si="0"/>
      </c>
      <c r="B46" s="78"/>
      <c r="C46" s="78"/>
      <c r="D46" s="79"/>
      <c r="E46" s="33"/>
      <c r="F46" s="83"/>
      <c r="G46" s="83"/>
      <c r="H46" s="70">
        <f t="shared" si="1"/>
      </c>
      <c r="I46" s="75">
        <f t="shared" si="2"/>
      </c>
      <c r="J46" s="39"/>
    </row>
    <row r="47" spans="1:10" ht="12.75">
      <c r="A47" s="46">
        <f ca="1" t="shared" si="0"/>
      </c>
      <c r="B47" s="78"/>
      <c r="C47" s="78"/>
      <c r="D47" s="79"/>
      <c r="E47" s="33"/>
      <c r="F47" s="83"/>
      <c r="G47" s="83"/>
      <c r="H47" s="70">
        <f t="shared" si="1"/>
      </c>
      <c r="I47" s="75">
        <f t="shared" si="2"/>
      </c>
      <c r="J47" s="39"/>
    </row>
    <row r="48" spans="1:10" ht="12.75">
      <c r="A48" s="46">
        <f ca="1" t="shared" si="0"/>
      </c>
      <c r="B48" s="78"/>
      <c r="C48" s="78"/>
      <c r="D48" s="79"/>
      <c r="E48" s="33"/>
      <c r="F48" s="83"/>
      <c r="G48" s="83"/>
      <c r="H48" s="70">
        <f t="shared" si="1"/>
      </c>
      <c r="I48" s="75">
        <f t="shared" si="2"/>
      </c>
      <c r="J48" s="39"/>
    </row>
    <row r="49" spans="1:10" ht="12.75">
      <c r="A49" s="46">
        <f ca="1" t="shared" si="0"/>
      </c>
      <c r="B49" s="78"/>
      <c r="C49" s="78"/>
      <c r="D49" s="79"/>
      <c r="E49" s="33"/>
      <c r="F49" s="83"/>
      <c r="G49" s="83"/>
      <c r="H49" s="70">
        <f t="shared" si="1"/>
      </c>
      <c r="I49" s="75">
        <f t="shared" si="2"/>
      </c>
      <c r="J49" s="39"/>
    </row>
    <row r="50" spans="1:10" ht="12.75">
      <c r="A50" s="46">
        <f ca="1" t="shared" si="0"/>
      </c>
      <c r="B50" s="78"/>
      <c r="C50" s="78"/>
      <c r="D50" s="79"/>
      <c r="E50" s="33"/>
      <c r="F50" s="83"/>
      <c r="G50" s="83"/>
      <c r="H50" s="70">
        <f t="shared" si="1"/>
      </c>
      <c r="I50" s="75">
        <f t="shared" si="2"/>
      </c>
      <c r="J50" s="39"/>
    </row>
    <row r="51" spans="1:10" ht="12.75">
      <c r="A51" s="46">
        <f ca="1" t="shared" si="0"/>
      </c>
      <c r="B51" s="78"/>
      <c r="C51" s="78"/>
      <c r="D51" s="79"/>
      <c r="E51" s="33"/>
      <c r="F51" s="83"/>
      <c r="G51" s="83"/>
      <c r="H51" s="70">
        <f t="shared" si="1"/>
      </c>
      <c r="I51" s="75">
        <f t="shared" si="2"/>
      </c>
      <c r="J51" s="39"/>
    </row>
    <row r="52" spans="1:10" ht="12.75">
      <c r="A52" s="46">
        <f ca="1" t="shared" si="0"/>
      </c>
      <c r="B52" s="78"/>
      <c r="C52" s="78"/>
      <c r="D52" s="79"/>
      <c r="E52" s="33"/>
      <c r="F52" s="83"/>
      <c r="G52" s="83"/>
      <c r="H52" s="70">
        <f t="shared" si="1"/>
      </c>
      <c r="I52" s="75">
        <f t="shared" si="2"/>
      </c>
      <c r="J52" s="39"/>
    </row>
    <row r="53" spans="1:10" ht="12.75">
      <c r="A53" s="46">
        <f ca="1" t="shared" si="0"/>
      </c>
      <c r="B53" s="78"/>
      <c r="C53" s="78"/>
      <c r="D53" s="79"/>
      <c r="E53" s="33"/>
      <c r="F53" s="83"/>
      <c r="G53" s="83"/>
      <c r="H53" s="70">
        <f t="shared" si="1"/>
      </c>
      <c r="I53" s="75">
        <f aca="true" t="shared" si="3" ref="I53:I69">IF(E53&lt;&gt;"","P","")</f>
      </c>
      <c r="J53" s="39"/>
    </row>
    <row r="54" spans="1:10" ht="12.75">
      <c r="A54" s="46">
        <f ca="1" t="shared" si="0"/>
      </c>
      <c r="B54" s="78"/>
      <c r="C54" s="78"/>
      <c r="D54" s="79"/>
      <c r="E54" s="33"/>
      <c r="F54" s="83"/>
      <c r="G54" s="83"/>
      <c r="H54" s="70">
        <f t="shared" si="1"/>
      </c>
      <c r="I54" s="75">
        <f t="shared" si="3"/>
      </c>
      <c r="J54" s="39"/>
    </row>
    <row r="55" spans="1:10" ht="12.75">
      <c r="A55" s="46">
        <f ca="1" t="shared" si="0"/>
      </c>
      <c r="B55" s="78"/>
      <c r="C55" s="78"/>
      <c r="D55" s="79"/>
      <c r="E55" s="33"/>
      <c r="F55" s="83"/>
      <c r="G55" s="83"/>
      <c r="H55" s="70">
        <f t="shared" si="1"/>
      </c>
      <c r="I55" s="75">
        <f t="shared" si="3"/>
      </c>
      <c r="J55" s="39"/>
    </row>
    <row r="56" spans="1:10" ht="12.75">
      <c r="A56" s="46">
        <f ca="1" t="shared" si="0"/>
      </c>
      <c r="B56" s="78"/>
      <c r="C56" s="78"/>
      <c r="D56" s="79"/>
      <c r="E56" s="33"/>
      <c r="F56" s="83"/>
      <c r="G56" s="83"/>
      <c r="H56" s="70">
        <f t="shared" si="1"/>
      </c>
      <c r="I56" s="75">
        <f t="shared" si="3"/>
      </c>
      <c r="J56" s="39"/>
    </row>
    <row r="57" spans="1:10" ht="12.75">
      <c r="A57" s="46">
        <f ca="1" t="shared" si="0"/>
      </c>
      <c r="B57" s="78"/>
      <c r="C57" s="78"/>
      <c r="D57" s="79"/>
      <c r="E57" s="33"/>
      <c r="F57" s="83"/>
      <c r="G57" s="83"/>
      <c r="H57" s="70">
        <f t="shared" si="1"/>
      </c>
      <c r="I57" s="75">
        <f t="shared" si="3"/>
      </c>
      <c r="J57" s="39"/>
    </row>
    <row r="58" spans="1:10" ht="12.75">
      <c r="A58" s="46">
        <f ca="1" t="shared" si="0"/>
      </c>
      <c r="B58" s="78"/>
      <c r="C58" s="78"/>
      <c r="D58" s="79"/>
      <c r="E58" s="33"/>
      <c r="F58" s="83"/>
      <c r="G58" s="83"/>
      <c r="H58" s="70">
        <f t="shared" si="1"/>
      </c>
      <c r="I58" s="75">
        <f t="shared" si="3"/>
      </c>
      <c r="J58" s="39"/>
    </row>
    <row r="59" spans="1:10" ht="12.75">
      <c r="A59" s="46">
        <f ca="1" t="shared" si="0"/>
      </c>
      <c r="B59" s="78"/>
      <c r="C59" s="78"/>
      <c r="D59" s="79"/>
      <c r="E59" s="33"/>
      <c r="F59" s="83"/>
      <c r="G59" s="83"/>
      <c r="H59" s="70">
        <f t="shared" si="1"/>
      </c>
      <c r="I59" s="75">
        <f t="shared" si="3"/>
      </c>
      <c r="J59" s="39"/>
    </row>
    <row r="60" spans="1:10" ht="12.75">
      <c r="A60" s="46">
        <f ca="1" t="shared" si="0"/>
      </c>
      <c r="B60" s="78"/>
      <c r="C60" s="78"/>
      <c r="D60" s="79"/>
      <c r="E60" s="33"/>
      <c r="F60" s="83"/>
      <c r="G60" s="83"/>
      <c r="H60" s="70">
        <f t="shared" si="1"/>
      </c>
      <c r="I60" s="75">
        <f t="shared" si="3"/>
      </c>
      <c r="J60" s="39"/>
    </row>
    <row r="61" spans="1:10" ht="12.75">
      <c r="A61" s="46">
        <f ca="1" t="shared" si="0"/>
      </c>
      <c r="B61" s="78"/>
      <c r="C61" s="78"/>
      <c r="D61" s="79"/>
      <c r="E61" s="33"/>
      <c r="F61" s="83"/>
      <c r="G61" s="83"/>
      <c r="H61" s="70">
        <f t="shared" si="1"/>
      </c>
      <c r="I61" s="75">
        <f t="shared" si="3"/>
      </c>
      <c r="J61" s="39"/>
    </row>
    <row r="62" spans="1:10" ht="12.75">
      <c r="A62" s="46">
        <f ca="1" t="shared" si="0"/>
      </c>
      <c r="B62" s="78"/>
      <c r="C62" s="78"/>
      <c r="D62" s="79"/>
      <c r="E62" s="33"/>
      <c r="F62" s="83"/>
      <c r="G62" s="83"/>
      <c r="H62" s="70">
        <f t="shared" si="1"/>
      </c>
      <c r="I62" s="75">
        <f t="shared" si="3"/>
      </c>
      <c r="J62" s="39"/>
    </row>
    <row r="63" spans="1:10" ht="12.75">
      <c r="A63" s="46">
        <f ca="1" t="shared" si="0"/>
      </c>
      <c r="B63" s="78"/>
      <c r="C63" s="78"/>
      <c r="D63" s="79"/>
      <c r="E63" s="33"/>
      <c r="F63" s="83"/>
      <c r="G63" s="83"/>
      <c r="H63" s="70">
        <f t="shared" si="1"/>
      </c>
      <c r="I63" s="75">
        <f t="shared" si="3"/>
      </c>
      <c r="J63" s="39"/>
    </row>
    <row r="64" spans="1:10" ht="12.75">
      <c r="A64" s="46">
        <f ca="1" t="shared" si="0"/>
      </c>
      <c r="B64" s="78"/>
      <c r="C64" s="78"/>
      <c r="D64" s="79"/>
      <c r="E64" s="33"/>
      <c r="F64" s="83"/>
      <c r="G64" s="83"/>
      <c r="H64" s="70">
        <f t="shared" si="1"/>
      </c>
      <c r="I64" s="75">
        <f t="shared" si="3"/>
      </c>
      <c r="J64" s="39"/>
    </row>
    <row r="65" spans="1:10" ht="12.75">
      <c r="A65" s="46">
        <f ca="1" t="shared" si="0"/>
      </c>
      <c r="B65" s="78"/>
      <c r="C65" s="78"/>
      <c r="D65" s="79"/>
      <c r="E65" s="33"/>
      <c r="F65" s="83"/>
      <c r="G65" s="83"/>
      <c r="H65" s="70">
        <f t="shared" si="1"/>
      </c>
      <c r="I65" s="75">
        <f t="shared" si="3"/>
      </c>
      <c r="J65" s="39"/>
    </row>
    <row r="66" spans="1:10" ht="12.75">
      <c r="A66" s="46">
        <f ca="1" t="shared" si="0"/>
      </c>
      <c r="B66" s="78"/>
      <c r="C66" s="78"/>
      <c r="D66" s="79"/>
      <c r="E66" s="33"/>
      <c r="F66" s="83"/>
      <c r="G66" s="83"/>
      <c r="H66" s="70">
        <f t="shared" si="1"/>
      </c>
      <c r="I66" s="75">
        <f t="shared" si="3"/>
      </c>
      <c r="J66" s="39"/>
    </row>
    <row r="67" spans="1:10" ht="12.75">
      <c r="A67" s="46">
        <f ca="1" t="shared" si="0"/>
      </c>
      <c r="B67" s="78"/>
      <c r="C67" s="78"/>
      <c r="D67" s="79"/>
      <c r="E67" s="33"/>
      <c r="F67" s="83"/>
      <c r="G67" s="83"/>
      <c r="H67" s="70">
        <f t="shared" si="1"/>
      </c>
      <c r="I67" s="75">
        <f t="shared" si="3"/>
      </c>
      <c r="J67" s="39"/>
    </row>
    <row r="68" spans="1:10" ht="12.75">
      <c r="A68" s="46">
        <f ca="1" t="shared" si="0"/>
      </c>
      <c r="B68" s="78"/>
      <c r="C68" s="78"/>
      <c r="D68" s="79"/>
      <c r="E68" s="33"/>
      <c r="F68" s="83"/>
      <c r="G68" s="83"/>
      <c r="H68" s="70">
        <f t="shared" si="1"/>
      </c>
      <c r="I68" s="75">
        <f t="shared" si="3"/>
      </c>
      <c r="J68" s="39"/>
    </row>
    <row r="69" spans="1:10" ht="12.75">
      <c r="A69" s="46">
        <f ca="1" t="shared" si="0"/>
      </c>
      <c r="B69" s="78"/>
      <c r="C69" s="78"/>
      <c r="D69" s="79"/>
      <c r="E69" s="33"/>
      <c r="F69" s="83"/>
      <c r="G69" s="83"/>
      <c r="H69" s="70">
        <f t="shared" si="1"/>
      </c>
      <c r="I69" s="75">
        <f t="shared" si="3"/>
      </c>
      <c r="J69" s="39"/>
    </row>
    <row r="70" spans="1:10" ht="12.75">
      <c r="A70" s="46">
        <f ca="1" t="shared" si="0"/>
      </c>
      <c r="B70" s="78"/>
      <c r="C70" s="78"/>
      <c r="D70" s="79"/>
      <c r="E70" s="33"/>
      <c r="F70" s="83"/>
      <c r="G70" s="83"/>
      <c r="H70" s="70">
        <f t="shared" si="1"/>
      </c>
      <c r="I70" s="75">
        <f aca="true" t="shared" si="4" ref="I70:I89">IF(E70&lt;&gt;"","P","")</f>
      </c>
      <c r="J70" s="39"/>
    </row>
    <row r="71" spans="1:10" ht="12.75">
      <c r="A71" s="46">
        <f ca="1" t="shared" si="0"/>
      </c>
      <c r="B71" s="78"/>
      <c r="C71" s="78"/>
      <c r="D71" s="79"/>
      <c r="E71" s="33"/>
      <c r="F71" s="83"/>
      <c r="G71" s="83"/>
      <c r="H71" s="70">
        <f t="shared" si="1"/>
      </c>
      <c r="I71" s="75">
        <f t="shared" si="4"/>
      </c>
      <c r="J71" s="39"/>
    </row>
    <row r="72" spans="1:10" ht="12.75">
      <c r="A72" s="46">
        <f ca="1" t="shared" si="0"/>
      </c>
      <c r="B72" s="78"/>
      <c r="C72" s="78"/>
      <c r="D72" s="79"/>
      <c r="E72" s="33"/>
      <c r="F72" s="83"/>
      <c r="G72" s="83"/>
      <c r="H72" s="70">
        <f t="shared" si="1"/>
      </c>
      <c r="I72" s="75">
        <f t="shared" si="4"/>
      </c>
      <c r="J72" s="39"/>
    </row>
    <row r="73" spans="1:10" ht="12.75">
      <c r="A73" s="46">
        <f ca="1" t="shared" si="0"/>
      </c>
      <c r="B73" s="78"/>
      <c r="C73" s="78"/>
      <c r="D73" s="79"/>
      <c r="E73" s="33"/>
      <c r="F73" s="83"/>
      <c r="G73" s="83"/>
      <c r="H73" s="70">
        <f t="shared" si="1"/>
      </c>
      <c r="I73" s="75">
        <f t="shared" si="4"/>
      </c>
      <c r="J73" s="39"/>
    </row>
    <row r="74" spans="1:10" ht="12.75">
      <c r="A74" s="46">
        <f ca="1" t="shared" si="0"/>
      </c>
      <c r="B74" s="78"/>
      <c r="C74" s="78"/>
      <c r="D74" s="79"/>
      <c r="E74" s="33"/>
      <c r="F74" s="83"/>
      <c r="G74" s="83"/>
      <c r="H74" s="70">
        <f t="shared" si="1"/>
      </c>
      <c r="I74" s="75">
        <f t="shared" si="4"/>
      </c>
      <c r="J74" s="39"/>
    </row>
    <row r="75" spans="1:10" ht="12.75">
      <c r="A75" s="46">
        <f ca="1" t="shared" si="0"/>
      </c>
      <c r="B75" s="78"/>
      <c r="C75" s="78"/>
      <c r="D75" s="79"/>
      <c r="E75" s="33"/>
      <c r="F75" s="83"/>
      <c r="G75" s="83"/>
      <c r="H75" s="70">
        <f t="shared" si="1"/>
      </c>
      <c r="I75" s="75">
        <f t="shared" si="4"/>
      </c>
      <c r="J75" s="39"/>
    </row>
    <row r="76" spans="1:10" ht="12.75">
      <c r="A76" s="46">
        <f ca="1" t="shared" si="0"/>
      </c>
      <c r="B76" s="78"/>
      <c r="C76" s="78"/>
      <c r="D76" s="79"/>
      <c r="E76" s="33"/>
      <c r="F76" s="83"/>
      <c r="G76" s="83"/>
      <c r="H76" s="70">
        <f t="shared" si="1"/>
      </c>
      <c r="I76" s="75">
        <f t="shared" si="4"/>
      </c>
      <c r="J76" s="39"/>
    </row>
    <row r="77" spans="1:10" ht="12.75">
      <c r="A77" s="46">
        <f ca="1" t="shared" si="0"/>
      </c>
      <c r="B77" s="78"/>
      <c r="C77" s="78"/>
      <c r="D77" s="79"/>
      <c r="E77" s="33"/>
      <c r="F77" s="83"/>
      <c r="G77" s="83"/>
      <c r="H77" s="70">
        <f t="shared" si="1"/>
      </c>
      <c r="I77" s="75">
        <f t="shared" si="4"/>
      </c>
      <c r="J77" s="39"/>
    </row>
    <row r="78" spans="1:10" ht="12.75">
      <c r="A78" s="46">
        <f ca="1" t="shared" si="0"/>
      </c>
      <c r="B78" s="78"/>
      <c r="C78" s="78"/>
      <c r="D78" s="79"/>
      <c r="E78" s="33"/>
      <c r="F78" s="83"/>
      <c r="G78" s="83"/>
      <c r="H78" s="70">
        <f t="shared" si="1"/>
      </c>
      <c r="I78" s="75">
        <f t="shared" si="4"/>
      </c>
      <c r="J78" s="39"/>
    </row>
    <row r="79" spans="1:10" ht="12.75">
      <c r="A79" s="46">
        <f ca="1" t="shared" si="0"/>
      </c>
      <c r="B79" s="78"/>
      <c r="C79" s="78"/>
      <c r="D79" s="79"/>
      <c r="E79" s="33"/>
      <c r="F79" s="83"/>
      <c r="G79" s="83"/>
      <c r="H79" s="70">
        <f t="shared" si="1"/>
      </c>
      <c r="I79" s="75">
        <f t="shared" si="4"/>
      </c>
      <c r="J79" s="39"/>
    </row>
    <row r="80" spans="1:10" ht="12.75">
      <c r="A80" s="46">
        <f ca="1" t="shared" si="0"/>
      </c>
      <c r="B80" s="78"/>
      <c r="C80" s="78"/>
      <c r="D80" s="79"/>
      <c r="E80" s="33"/>
      <c r="F80" s="83"/>
      <c r="G80" s="83"/>
      <c r="H80" s="70">
        <f t="shared" si="1"/>
      </c>
      <c r="I80" s="75">
        <f t="shared" si="4"/>
      </c>
      <c r="J80" s="39"/>
    </row>
    <row r="81" spans="1:10" ht="12.75">
      <c r="A81" s="46">
        <f ca="1" t="shared" si="0"/>
      </c>
      <c r="B81" s="78"/>
      <c r="C81" s="78"/>
      <c r="D81" s="79"/>
      <c r="E81" s="33"/>
      <c r="F81" s="83"/>
      <c r="G81" s="83"/>
      <c r="H81" s="70">
        <f t="shared" si="1"/>
      </c>
      <c r="I81" s="75">
        <f t="shared" si="4"/>
      </c>
      <c r="J81" s="39"/>
    </row>
    <row r="82" spans="1:10" ht="12.75">
      <c r="A82" s="46">
        <f aca="true" ca="1" t="shared" si="5" ref="A82:A145">+IF(NOT(ISBLANK(INDIRECT("e"&amp;ROW()))),MAX(INDIRECT("a$16:A"&amp;ROW()-1))+1,"")</f>
      </c>
      <c r="B82" s="78"/>
      <c r="C82" s="78"/>
      <c r="D82" s="79"/>
      <c r="E82" s="33"/>
      <c r="F82" s="83"/>
      <c r="G82" s="83"/>
      <c r="H82" s="70">
        <f aca="true" t="shared" si="6" ref="H82:H145">+IF(AND(F82="",G82=""),"",ROUND(F82*G82,2))</f>
      </c>
      <c r="I82" s="75">
        <f t="shared" si="4"/>
      </c>
      <c r="J82" s="39"/>
    </row>
    <row r="83" spans="1:10" ht="12.75">
      <c r="A83" s="46">
        <f ca="1" t="shared" si="5"/>
      </c>
      <c r="B83" s="78"/>
      <c r="C83" s="78"/>
      <c r="D83" s="79"/>
      <c r="E83" s="33"/>
      <c r="F83" s="83"/>
      <c r="G83" s="83"/>
      <c r="H83" s="70">
        <f t="shared" si="6"/>
      </c>
      <c r="I83" s="75">
        <f t="shared" si="4"/>
      </c>
      <c r="J83" s="39"/>
    </row>
    <row r="84" spans="1:10" ht="12.75">
      <c r="A84" s="46">
        <f ca="1" t="shared" si="5"/>
      </c>
      <c r="B84" s="78"/>
      <c r="C84" s="78"/>
      <c r="D84" s="79"/>
      <c r="E84" s="33"/>
      <c r="F84" s="83"/>
      <c r="G84" s="83"/>
      <c r="H84" s="70">
        <f t="shared" si="6"/>
      </c>
      <c r="I84" s="75">
        <f t="shared" si="4"/>
      </c>
      <c r="J84" s="39"/>
    </row>
    <row r="85" spans="1:10" ht="12.75">
      <c r="A85" s="46">
        <f ca="1" t="shared" si="5"/>
      </c>
      <c r="B85" s="78"/>
      <c r="C85" s="78"/>
      <c r="D85" s="79"/>
      <c r="E85" s="33"/>
      <c r="F85" s="83"/>
      <c r="G85" s="83"/>
      <c r="H85" s="70">
        <f t="shared" si="6"/>
      </c>
      <c r="I85" s="75">
        <f t="shared" si="4"/>
      </c>
      <c r="J85" s="39"/>
    </row>
    <row r="86" spans="1:10" ht="12.75">
      <c r="A86" s="46">
        <f ca="1" t="shared" si="5"/>
      </c>
      <c r="B86" s="78"/>
      <c r="C86" s="78"/>
      <c r="D86" s="79"/>
      <c r="E86" s="33"/>
      <c r="F86" s="83"/>
      <c r="G86" s="83"/>
      <c r="H86" s="70">
        <f t="shared" si="6"/>
      </c>
      <c r="I86" s="75">
        <f t="shared" si="4"/>
      </c>
      <c r="J86" s="39"/>
    </row>
    <row r="87" spans="1:10" ht="12.75">
      <c r="A87" s="46">
        <f ca="1" t="shared" si="5"/>
      </c>
      <c r="B87" s="78"/>
      <c r="C87" s="78"/>
      <c r="D87" s="79"/>
      <c r="E87" s="33"/>
      <c r="F87" s="83"/>
      <c r="G87" s="83"/>
      <c r="H87" s="70">
        <f t="shared" si="6"/>
      </c>
      <c r="I87" s="75">
        <f t="shared" si="4"/>
      </c>
      <c r="J87" s="39"/>
    </row>
    <row r="88" spans="1:10" ht="12.75">
      <c r="A88" s="46">
        <f ca="1" t="shared" si="5"/>
      </c>
      <c r="B88" s="78"/>
      <c r="C88" s="78"/>
      <c r="D88" s="79"/>
      <c r="E88" s="33"/>
      <c r="F88" s="83"/>
      <c r="G88" s="83"/>
      <c r="H88" s="70">
        <f t="shared" si="6"/>
      </c>
      <c r="I88" s="75">
        <f t="shared" si="4"/>
      </c>
      <c r="J88" s="39"/>
    </row>
    <row r="89" spans="1:10" ht="12.75">
      <c r="A89" s="46">
        <f ca="1" t="shared" si="5"/>
      </c>
      <c r="B89" s="78"/>
      <c r="C89" s="78"/>
      <c r="D89" s="79"/>
      <c r="E89" s="33"/>
      <c r="F89" s="83"/>
      <c r="G89" s="83"/>
      <c r="H89" s="70">
        <f t="shared" si="6"/>
      </c>
      <c r="I89" s="75">
        <f t="shared" si="4"/>
      </c>
      <c r="J89" s="39"/>
    </row>
    <row r="90" spans="1:10" ht="12.75">
      <c r="A90" s="46">
        <f ca="1" t="shared" si="5"/>
      </c>
      <c r="B90" s="78"/>
      <c r="C90" s="78"/>
      <c r="D90" s="79"/>
      <c r="E90" s="33"/>
      <c r="F90" s="83"/>
      <c r="G90" s="83"/>
      <c r="H90" s="70">
        <f t="shared" si="6"/>
      </c>
      <c r="I90" s="75">
        <f aca="true" t="shared" si="7" ref="I90:I153">IF(E90&lt;&gt;"","P","")</f>
      </c>
      <c r="J90" s="39"/>
    </row>
    <row r="91" spans="1:10" ht="12.75">
      <c r="A91" s="46">
        <f ca="1" t="shared" si="5"/>
      </c>
      <c r="B91" s="78"/>
      <c r="C91" s="78"/>
      <c r="D91" s="79"/>
      <c r="E91" s="33"/>
      <c r="F91" s="83"/>
      <c r="G91" s="83"/>
      <c r="H91" s="70">
        <f t="shared" si="6"/>
      </c>
      <c r="I91" s="75">
        <f t="shared" si="7"/>
      </c>
      <c r="J91" s="39"/>
    </row>
    <row r="92" spans="1:10" ht="12.75">
      <c r="A92" s="46">
        <f ca="1" t="shared" si="5"/>
      </c>
      <c r="B92" s="78"/>
      <c r="C92" s="78"/>
      <c r="D92" s="79"/>
      <c r="E92" s="33"/>
      <c r="F92" s="83"/>
      <c r="G92" s="83"/>
      <c r="H92" s="70">
        <f t="shared" si="6"/>
      </c>
      <c r="I92" s="75">
        <f t="shared" si="7"/>
      </c>
      <c r="J92" s="39"/>
    </row>
    <row r="93" spans="1:10" ht="12.75">
      <c r="A93" s="46">
        <f ca="1" t="shared" si="5"/>
      </c>
      <c r="B93" s="78"/>
      <c r="C93" s="78"/>
      <c r="D93" s="79"/>
      <c r="E93" s="33"/>
      <c r="F93" s="83"/>
      <c r="G93" s="83"/>
      <c r="H93" s="70">
        <f t="shared" si="6"/>
      </c>
      <c r="I93" s="75">
        <f t="shared" si="7"/>
      </c>
      <c r="J93" s="39"/>
    </row>
    <row r="94" spans="1:10" ht="12.75">
      <c r="A94" s="46">
        <f ca="1" t="shared" si="5"/>
      </c>
      <c r="B94" s="78"/>
      <c r="C94" s="78"/>
      <c r="D94" s="79"/>
      <c r="E94" s="33"/>
      <c r="F94" s="83"/>
      <c r="G94" s="83"/>
      <c r="H94" s="70">
        <f t="shared" si="6"/>
      </c>
      <c r="I94" s="75">
        <f t="shared" si="7"/>
      </c>
      <c r="J94" s="39"/>
    </row>
    <row r="95" spans="1:10" ht="12.75">
      <c r="A95" s="46">
        <f ca="1" t="shared" si="5"/>
      </c>
      <c r="B95" s="78"/>
      <c r="C95" s="78"/>
      <c r="D95" s="79"/>
      <c r="E95" s="33"/>
      <c r="F95" s="83"/>
      <c r="G95" s="83"/>
      <c r="H95" s="70">
        <f t="shared" si="6"/>
      </c>
      <c r="I95" s="75">
        <f t="shared" si="7"/>
      </c>
      <c r="J95" s="39"/>
    </row>
    <row r="96" spans="1:10" ht="12.75">
      <c r="A96" s="46">
        <f ca="1" t="shared" si="5"/>
      </c>
      <c r="B96" s="78"/>
      <c r="C96" s="78"/>
      <c r="D96" s="79"/>
      <c r="E96" s="33"/>
      <c r="F96" s="83"/>
      <c r="G96" s="83"/>
      <c r="H96" s="70">
        <f t="shared" si="6"/>
      </c>
      <c r="I96" s="75">
        <f t="shared" si="7"/>
      </c>
      <c r="J96" s="39"/>
    </row>
    <row r="97" spans="1:10" ht="12.75">
      <c r="A97" s="46">
        <f ca="1" t="shared" si="5"/>
      </c>
      <c r="B97" s="78"/>
      <c r="C97" s="78"/>
      <c r="D97" s="79"/>
      <c r="E97" s="33"/>
      <c r="F97" s="83"/>
      <c r="G97" s="83"/>
      <c r="H97" s="70">
        <f t="shared" si="6"/>
      </c>
      <c r="I97" s="75">
        <f t="shared" si="7"/>
      </c>
      <c r="J97" s="39"/>
    </row>
    <row r="98" spans="1:10" ht="12.75">
      <c r="A98" s="46">
        <f ca="1" t="shared" si="5"/>
      </c>
      <c r="B98" s="78"/>
      <c r="C98" s="78"/>
      <c r="D98" s="79"/>
      <c r="E98" s="33"/>
      <c r="F98" s="83"/>
      <c r="G98" s="83"/>
      <c r="H98" s="70">
        <f t="shared" si="6"/>
      </c>
      <c r="I98" s="75">
        <f t="shared" si="7"/>
      </c>
      <c r="J98" s="39"/>
    </row>
    <row r="99" spans="1:10" ht="12.75">
      <c r="A99" s="46">
        <f ca="1" t="shared" si="5"/>
      </c>
      <c r="B99" s="78"/>
      <c r="C99" s="78"/>
      <c r="D99" s="79"/>
      <c r="E99" s="74"/>
      <c r="F99" s="83"/>
      <c r="G99" s="83"/>
      <c r="H99" s="70">
        <f t="shared" si="6"/>
      </c>
      <c r="I99" s="75">
        <f t="shared" si="7"/>
      </c>
      <c r="J99" s="81"/>
    </row>
    <row r="100" spans="1:10" ht="12.75">
      <c r="A100" s="46">
        <f ca="1" t="shared" si="5"/>
      </c>
      <c r="B100" s="78"/>
      <c r="C100" s="78"/>
      <c r="D100" s="79"/>
      <c r="E100" s="74"/>
      <c r="F100" s="83"/>
      <c r="G100" s="83"/>
      <c r="H100" s="70">
        <f t="shared" si="6"/>
      </c>
      <c r="I100" s="75">
        <f t="shared" si="7"/>
      </c>
      <c r="J100" s="81"/>
    </row>
    <row r="101" spans="1:10" ht="12.75">
      <c r="A101" s="46">
        <f ca="1" t="shared" si="5"/>
      </c>
      <c r="B101" s="78"/>
      <c r="C101" s="78"/>
      <c r="D101" s="79"/>
      <c r="E101" s="74"/>
      <c r="F101" s="83"/>
      <c r="G101" s="83"/>
      <c r="H101" s="70">
        <f t="shared" si="6"/>
      </c>
      <c r="I101" s="75">
        <f t="shared" si="7"/>
      </c>
      <c r="J101" s="81"/>
    </row>
    <row r="102" spans="1:10" ht="12.75">
      <c r="A102" s="46">
        <f ca="1" t="shared" si="5"/>
      </c>
      <c r="B102" s="78"/>
      <c r="C102" s="78"/>
      <c r="D102" s="79"/>
      <c r="E102" s="74"/>
      <c r="F102" s="83"/>
      <c r="G102" s="83"/>
      <c r="H102" s="70">
        <f t="shared" si="6"/>
      </c>
      <c r="I102" s="75">
        <f t="shared" si="7"/>
      </c>
      <c r="J102" s="81"/>
    </row>
    <row r="103" spans="1:10" ht="12.75">
      <c r="A103" s="46">
        <f ca="1" t="shared" si="5"/>
      </c>
      <c r="B103" s="80"/>
      <c r="C103" s="78"/>
      <c r="D103" s="79"/>
      <c r="E103" s="74"/>
      <c r="F103" s="83"/>
      <c r="G103" s="83"/>
      <c r="H103" s="70">
        <f t="shared" si="6"/>
      </c>
      <c r="I103" s="75">
        <f t="shared" si="7"/>
      </c>
      <c r="J103" s="81"/>
    </row>
    <row r="104" spans="1:10" ht="12.75">
      <c r="A104" s="46">
        <f ca="1" t="shared" si="5"/>
      </c>
      <c r="B104" s="78"/>
      <c r="C104" s="78"/>
      <c r="D104" s="79"/>
      <c r="E104" s="74"/>
      <c r="F104" s="83"/>
      <c r="G104" s="83"/>
      <c r="H104" s="70">
        <f t="shared" si="6"/>
      </c>
      <c r="I104" s="75">
        <f t="shared" si="7"/>
      </c>
      <c r="J104" s="81"/>
    </row>
    <row r="105" spans="1:10" ht="12.75">
      <c r="A105" s="46">
        <f ca="1" t="shared" si="5"/>
      </c>
      <c r="B105" s="78"/>
      <c r="C105" s="78"/>
      <c r="D105" s="79"/>
      <c r="E105" s="74"/>
      <c r="F105" s="83"/>
      <c r="G105" s="83"/>
      <c r="H105" s="70">
        <f t="shared" si="6"/>
      </c>
      <c r="I105" s="75">
        <f t="shared" si="7"/>
      </c>
      <c r="J105" s="81"/>
    </row>
    <row r="106" spans="1:10" ht="12.75">
      <c r="A106" s="46">
        <f ca="1" t="shared" si="5"/>
      </c>
      <c r="B106" s="78"/>
      <c r="C106" s="78"/>
      <c r="D106" s="79"/>
      <c r="E106" s="74"/>
      <c r="F106" s="83"/>
      <c r="G106" s="83"/>
      <c r="H106" s="70">
        <f t="shared" si="6"/>
      </c>
      <c r="I106" s="75">
        <f t="shared" si="7"/>
      </c>
      <c r="J106" s="81"/>
    </row>
    <row r="107" spans="1:10" ht="12.75">
      <c r="A107" s="46">
        <f ca="1" t="shared" si="5"/>
      </c>
      <c r="B107" s="78"/>
      <c r="C107" s="78"/>
      <c r="D107" s="79"/>
      <c r="E107" s="74"/>
      <c r="F107" s="83"/>
      <c r="G107" s="83"/>
      <c r="H107" s="70">
        <f t="shared" si="6"/>
      </c>
      <c r="I107" s="75">
        <f t="shared" si="7"/>
      </c>
      <c r="J107" s="81"/>
    </row>
    <row r="108" spans="1:10" ht="12.75">
      <c r="A108" s="46">
        <f ca="1" t="shared" si="5"/>
      </c>
      <c r="B108" s="78"/>
      <c r="C108" s="78"/>
      <c r="D108" s="79"/>
      <c r="E108" s="74"/>
      <c r="F108" s="83"/>
      <c r="G108" s="83"/>
      <c r="H108" s="70">
        <f t="shared" si="6"/>
      </c>
      <c r="I108" s="75">
        <f t="shared" si="7"/>
      </c>
      <c r="J108" s="81"/>
    </row>
    <row r="109" spans="1:10" ht="12.75">
      <c r="A109" s="46">
        <f ca="1" t="shared" si="5"/>
      </c>
      <c r="B109" s="78"/>
      <c r="C109" s="78"/>
      <c r="D109" s="79"/>
      <c r="E109" s="74"/>
      <c r="F109" s="83"/>
      <c r="G109" s="83"/>
      <c r="H109" s="70">
        <f t="shared" si="6"/>
      </c>
      <c r="I109" s="75">
        <f t="shared" si="7"/>
      </c>
      <c r="J109" s="81"/>
    </row>
    <row r="110" spans="1:10" ht="12.75">
      <c r="A110" s="46">
        <f ca="1" t="shared" si="5"/>
      </c>
      <c r="B110" s="78"/>
      <c r="C110" s="78"/>
      <c r="D110" s="79"/>
      <c r="E110" s="74"/>
      <c r="F110" s="83"/>
      <c r="G110" s="83"/>
      <c r="H110" s="70">
        <f t="shared" si="6"/>
      </c>
      <c r="I110" s="75">
        <f t="shared" si="7"/>
      </c>
      <c r="J110" s="81"/>
    </row>
    <row r="111" spans="1:10" ht="12.75">
      <c r="A111" s="46">
        <f ca="1" t="shared" si="5"/>
      </c>
      <c r="B111" s="78"/>
      <c r="C111" s="78"/>
      <c r="D111" s="79"/>
      <c r="E111" s="74"/>
      <c r="F111" s="83"/>
      <c r="G111" s="83"/>
      <c r="H111" s="70">
        <f t="shared" si="6"/>
      </c>
      <c r="I111" s="75">
        <f t="shared" si="7"/>
      </c>
      <c r="J111" s="81"/>
    </row>
    <row r="112" spans="1:10" ht="12.75">
      <c r="A112" s="46">
        <f ca="1" t="shared" si="5"/>
      </c>
      <c r="B112" s="78"/>
      <c r="C112" s="78"/>
      <c r="D112" s="79"/>
      <c r="E112" s="74"/>
      <c r="F112" s="83"/>
      <c r="G112" s="83"/>
      <c r="H112" s="70">
        <f t="shared" si="6"/>
      </c>
      <c r="I112" s="75">
        <f t="shared" si="7"/>
      </c>
      <c r="J112" s="81"/>
    </row>
    <row r="113" spans="1:10" ht="12.75">
      <c r="A113" s="46">
        <f ca="1" t="shared" si="5"/>
      </c>
      <c r="B113" s="78"/>
      <c r="C113" s="78"/>
      <c r="D113" s="79"/>
      <c r="E113" s="74"/>
      <c r="F113" s="83"/>
      <c r="G113" s="83"/>
      <c r="H113" s="70">
        <f t="shared" si="6"/>
      </c>
      <c r="I113" s="75">
        <f t="shared" si="7"/>
      </c>
      <c r="J113" s="81"/>
    </row>
    <row r="114" spans="1:10" ht="12.75">
      <c r="A114" s="46">
        <f ca="1" t="shared" si="5"/>
      </c>
      <c r="B114" s="78"/>
      <c r="C114" s="78"/>
      <c r="D114" s="79"/>
      <c r="E114" s="74"/>
      <c r="F114" s="83"/>
      <c r="G114" s="83"/>
      <c r="H114" s="70">
        <f t="shared" si="6"/>
      </c>
      <c r="I114" s="75">
        <f t="shared" si="7"/>
      </c>
      <c r="J114" s="81"/>
    </row>
    <row r="115" spans="1:10" ht="12.75">
      <c r="A115" s="46">
        <f ca="1" t="shared" si="5"/>
      </c>
      <c r="B115" s="78"/>
      <c r="C115" s="78"/>
      <c r="D115" s="79"/>
      <c r="E115" s="74"/>
      <c r="F115" s="83"/>
      <c r="G115" s="83"/>
      <c r="H115" s="70">
        <f t="shared" si="6"/>
      </c>
      <c r="I115" s="75">
        <f t="shared" si="7"/>
      </c>
      <c r="J115" s="81"/>
    </row>
    <row r="116" spans="1:10" ht="12.75">
      <c r="A116" s="46">
        <f ca="1" t="shared" si="5"/>
      </c>
      <c r="B116" s="78"/>
      <c r="C116" s="78"/>
      <c r="D116" s="79"/>
      <c r="E116" s="74"/>
      <c r="F116" s="83"/>
      <c r="G116" s="83"/>
      <c r="H116" s="70">
        <f t="shared" si="6"/>
      </c>
      <c r="I116" s="75">
        <f t="shared" si="7"/>
      </c>
      <c r="J116" s="81"/>
    </row>
    <row r="117" spans="1:10" ht="12.75">
      <c r="A117" s="46">
        <f ca="1" t="shared" si="5"/>
      </c>
      <c r="B117" s="78"/>
      <c r="C117" s="78"/>
      <c r="D117" s="79"/>
      <c r="E117" s="74"/>
      <c r="F117" s="83"/>
      <c r="G117" s="83"/>
      <c r="H117" s="70">
        <f t="shared" si="6"/>
      </c>
      <c r="I117" s="75">
        <f t="shared" si="7"/>
      </c>
      <c r="J117" s="81"/>
    </row>
    <row r="118" spans="1:10" ht="12.75">
      <c r="A118" s="46">
        <f ca="1" t="shared" si="5"/>
      </c>
      <c r="B118" s="78"/>
      <c r="C118" s="78"/>
      <c r="D118" s="79"/>
      <c r="E118" s="74"/>
      <c r="F118" s="83"/>
      <c r="G118" s="83"/>
      <c r="H118" s="70">
        <f t="shared" si="6"/>
      </c>
      <c r="I118" s="75">
        <f t="shared" si="7"/>
      </c>
      <c r="J118" s="81"/>
    </row>
    <row r="119" spans="1:10" ht="12.75">
      <c r="A119" s="46">
        <f ca="1" t="shared" si="5"/>
      </c>
      <c r="B119" s="78"/>
      <c r="C119" s="78"/>
      <c r="D119" s="79"/>
      <c r="E119" s="74"/>
      <c r="F119" s="83"/>
      <c r="G119" s="83"/>
      <c r="H119" s="70">
        <f t="shared" si="6"/>
      </c>
      <c r="I119" s="75">
        <f t="shared" si="7"/>
      </c>
      <c r="J119" s="81"/>
    </row>
    <row r="120" spans="1:10" ht="12.75">
      <c r="A120" s="46">
        <f ca="1" t="shared" si="5"/>
      </c>
      <c r="B120" s="78"/>
      <c r="C120" s="78"/>
      <c r="D120" s="79"/>
      <c r="E120" s="74"/>
      <c r="F120" s="83"/>
      <c r="G120" s="83"/>
      <c r="H120" s="70">
        <f t="shared" si="6"/>
      </c>
      <c r="I120" s="75">
        <f t="shared" si="7"/>
      </c>
      <c r="J120" s="81"/>
    </row>
    <row r="121" spans="1:10" ht="12.75">
      <c r="A121" s="46">
        <f ca="1" t="shared" si="5"/>
      </c>
      <c r="B121" s="78"/>
      <c r="C121" s="78"/>
      <c r="D121" s="79"/>
      <c r="E121" s="74"/>
      <c r="F121" s="83"/>
      <c r="G121" s="83"/>
      <c r="H121" s="70">
        <f t="shared" si="6"/>
      </c>
      <c r="I121" s="75">
        <f t="shared" si="7"/>
      </c>
      <c r="J121" s="81"/>
    </row>
    <row r="122" spans="1:10" ht="12.75">
      <c r="A122" s="46">
        <f ca="1" t="shared" si="5"/>
      </c>
      <c r="B122" s="78"/>
      <c r="C122" s="78"/>
      <c r="D122" s="79"/>
      <c r="E122" s="74"/>
      <c r="F122" s="83"/>
      <c r="G122" s="83"/>
      <c r="H122" s="70">
        <f t="shared" si="6"/>
      </c>
      <c r="I122" s="75">
        <f t="shared" si="7"/>
      </c>
      <c r="J122" s="81"/>
    </row>
    <row r="123" spans="1:10" ht="12.75">
      <c r="A123" s="46">
        <f ca="1" t="shared" si="5"/>
      </c>
      <c r="B123" s="78"/>
      <c r="C123" s="78"/>
      <c r="D123" s="79"/>
      <c r="E123" s="74"/>
      <c r="F123" s="83"/>
      <c r="G123" s="83"/>
      <c r="H123" s="70">
        <f t="shared" si="6"/>
      </c>
      <c r="I123" s="75">
        <f t="shared" si="7"/>
      </c>
      <c r="J123" s="81"/>
    </row>
    <row r="124" spans="1:10" ht="12.75">
      <c r="A124" s="46">
        <f ca="1" t="shared" si="5"/>
      </c>
      <c r="B124" s="78"/>
      <c r="C124" s="78"/>
      <c r="D124" s="79"/>
      <c r="E124" s="74"/>
      <c r="F124" s="83"/>
      <c r="G124" s="83"/>
      <c r="H124" s="70">
        <f t="shared" si="6"/>
      </c>
      <c r="I124" s="75">
        <f t="shared" si="7"/>
      </c>
      <c r="J124" s="81"/>
    </row>
    <row r="125" spans="1:10" ht="12.75">
      <c r="A125" s="46">
        <f ca="1" t="shared" si="5"/>
      </c>
      <c r="B125" s="78"/>
      <c r="C125" s="78"/>
      <c r="D125" s="79"/>
      <c r="E125" s="74"/>
      <c r="F125" s="83"/>
      <c r="G125" s="83"/>
      <c r="H125" s="70">
        <f t="shared" si="6"/>
      </c>
      <c r="I125" s="75">
        <f t="shared" si="7"/>
      </c>
      <c r="J125" s="81"/>
    </row>
    <row r="126" spans="1:10" ht="12.75">
      <c r="A126" s="46">
        <f ca="1" t="shared" si="5"/>
      </c>
      <c r="B126" s="78"/>
      <c r="C126" s="78"/>
      <c r="D126" s="79"/>
      <c r="E126" s="74"/>
      <c r="F126" s="83"/>
      <c r="G126" s="83"/>
      <c r="H126" s="70">
        <f t="shared" si="6"/>
      </c>
      <c r="I126" s="75">
        <f t="shared" si="7"/>
      </c>
      <c r="J126" s="81"/>
    </row>
    <row r="127" spans="1:10" ht="12.75">
      <c r="A127" s="46">
        <f ca="1" t="shared" si="5"/>
      </c>
      <c r="B127" s="78"/>
      <c r="C127" s="78"/>
      <c r="D127" s="79"/>
      <c r="E127" s="74"/>
      <c r="F127" s="83"/>
      <c r="G127" s="83"/>
      <c r="H127" s="70">
        <f t="shared" si="6"/>
      </c>
      <c r="I127" s="75">
        <f t="shared" si="7"/>
      </c>
      <c r="J127" s="81"/>
    </row>
    <row r="128" spans="1:10" ht="12.75">
      <c r="A128" s="46">
        <f ca="1" t="shared" si="5"/>
      </c>
      <c r="B128" s="78"/>
      <c r="C128" s="78"/>
      <c r="D128" s="79"/>
      <c r="E128" s="74"/>
      <c r="F128" s="83"/>
      <c r="G128" s="83"/>
      <c r="H128" s="70">
        <f t="shared" si="6"/>
      </c>
      <c r="I128" s="75">
        <f t="shared" si="7"/>
      </c>
      <c r="J128" s="81"/>
    </row>
    <row r="129" spans="1:10" ht="12.75">
      <c r="A129" s="46">
        <f ca="1" t="shared" si="5"/>
      </c>
      <c r="B129" s="78"/>
      <c r="C129" s="78"/>
      <c r="D129" s="79"/>
      <c r="E129" s="74"/>
      <c r="F129" s="83"/>
      <c r="G129" s="83"/>
      <c r="H129" s="70">
        <f t="shared" si="6"/>
      </c>
      <c r="I129" s="75">
        <f t="shared" si="7"/>
      </c>
      <c r="J129" s="81"/>
    </row>
    <row r="130" spans="1:10" ht="12.75">
      <c r="A130" s="46">
        <f ca="1" t="shared" si="5"/>
      </c>
      <c r="B130" s="78"/>
      <c r="C130" s="78"/>
      <c r="D130" s="79"/>
      <c r="E130" s="74"/>
      <c r="F130" s="83"/>
      <c r="G130" s="83"/>
      <c r="H130" s="70">
        <f t="shared" si="6"/>
      </c>
      <c r="I130" s="75">
        <f t="shared" si="7"/>
      </c>
      <c r="J130" s="81"/>
    </row>
    <row r="131" spans="1:10" ht="12.75">
      <c r="A131" s="46">
        <f ca="1" t="shared" si="5"/>
      </c>
      <c r="B131" s="78"/>
      <c r="C131" s="78"/>
      <c r="D131" s="79"/>
      <c r="E131" s="74"/>
      <c r="F131" s="83"/>
      <c r="G131" s="83"/>
      <c r="H131" s="70">
        <f t="shared" si="6"/>
      </c>
      <c r="I131" s="75">
        <f t="shared" si="7"/>
      </c>
      <c r="J131" s="81"/>
    </row>
    <row r="132" spans="1:10" ht="12.75">
      <c r="A132" s="46">
        <f ca="1" t="shared" si="5"/>
      </c>
      <c r="B132" s="78"/>
      <c r="C132" s="78"/>
      <c r="D132" s="79"/>
      <c r="E132" s="74"/>
      <c r="F132" s="83"/>
      <c r="G132" s="83"/>
      <c r="H132" s="70">
        <f t="shared" si="6"/>
      </c>
      <c r="I132" s="75">
        <f t="shared" si="7"/>
      </c>
      <c r="J132" s="81"/>
    </row>
    <row r="133" spans="1:10" ht="12.75">
      <c r="A133" s="46">
        <f ca="1" t="shared" si="5"/>
      </c>
      <c r="B133" s="78"/>
      <c r="C133" s="78"/>
      <c r="D133" s="79"/>
      <c r="E133" s="74"/>
      <c r="F133" s="83"/>
      <c r="G133" s="83"/>
      <c r="H133" s="70">
        <f t="shared" si="6"/>
      </c>
      <c r="I133" s="75">
        <f t="shared" si="7"/>
      </c>
      <c r="J133" s="81"/>
    </row>
    <row r="134" spans="1:10" ht="12.75">
      <c r="A134" s="46">
        <f ca="1" t="shared" si="5"/>
      </c>
      <c r="B134" s="78"/>
      <c r="C134" s="78"/>
      <c r="D134" s="79"/>
      <c r="E134" s="74"/>
      <c r="F134" s="83"/>
      <c r="G134" s="83"/>
      <c r="H134" s="70">
        <f t="shared" si="6"/>
      </c>
      <c r="I134" s="75">
        <f t="shared" si="7"/>
      </c>
      <c r="J134" s="81"/>
    </row>
    <row r="135" spans="1:10" ht="12.75">
      <c r="A135" s="46">
        <f ca="1" t="shared" si="5"/>
      </c>
      <c r="B135" s="78"/>
      <c r="C135" s="78"/>
      <c r="D135" s="79"/>
      <c r="E135" s="74"/>
      <c r="F135" s="83"/>
      <c r="G135" s="83"/>
      <c r="H135" s="70">
        <f t="shared" si="6"/>
      </c>
      <c r="I135" s="75">
        <f t="shared" si="7"/>
      </c>
      <c r="J135" s="81"/>
    </row>
    <row r="136" spans="1:10" ht="12.75">
      <c r="A136" s="46">
        <f ca="1" t="shared" si="5"/>
      </c>
      <c r="B136" s="78"/>
      <c r="C136" s="78"/>
      <c r="D136" s="79"/>
      <c r="E136" s="74"/>
      <c r="F136" s="83"/>
      <c r="G136" s="83"/>
      <c r="H136" s="70">
        <f t="shared" si="6"/>
      </c>
      <c r="I136" s="75">
        <f t="shared" si="7"/>
      </c>
      <c r="J136" s="81"/>
    </row>
    <row r="137" spans="1:10" ht="12.75">
      <c r="A137" s="46">
        <f ca="1" t="shared" si="5"/>
      </c>
      <c r="B137" s="78"/>
      <c r="C137" s="78"/>
      <c r="D137" s="79"/>
      <c r="E137" s="74"/>
      <c r="F137" s="83"/>
      <c r="G137" s="83"/>
      <c r="H137" s="70">
        <f t="shared" si="6"/>
      </c>
      <c r="I137" s="75">
        <f t="shared" si="7"/>
      </c>
      <c r="J137" s="81"/>
    </row>
    <row r="138" spans="1:10" ht="12.75">
      <c r="A138" s="46">
        <f ca="1" t="shared" si="5"/>
      </c>
      <c r="B138" s="78"/>
      <c r="C138" s="78"/>
      <c r="D138" s="79"/>
      <c r="E138" s="74"/>
      <c r="F138" s="83"/>
      <c r="G138" s="83"/>
      <c r="H138" s="70">
        <f t="shared" si="6"/>
      </c>
      <c r="I138" s="75">
        <f t="shared" si="7"/>
      </c>
      <c r="J138" s="81"/>
    </row>
    <row r="139" spans="1:10" ht="12.75">
      <c r="A139" s="46">
        <f ca="1" t="shared" si="5"/>
      </c>
      <c r="B139" s="78"/>
      <c r="C139" s="78"/>
      <c r="D139" s="79"/>
      <c r="E139" s="74"/>
      <c r="F139" s="83"/>
      <c r="G139" s="83"/>
      <c r="H139" s="70">
        <f t="shared" si="6"/>
      </c>
      <c r="I139" s="75">
        <f t="shared" si="7"/>
      </c>
      <c r="J139" s="81"/>
    </row>
    <row r="140" spans="1:10" ht="12.75">
      <c r="A140" s="46">
        <f ca="1" t="shared" si="5"/>
      </c>
      <c r="B140" s="78"/>
      <c r="C140" s="78"/>
      <c r="D140" s="79"/>
      <c r="E140" s="74"/>
      <c r="F140" s="83"/>
      <c r="G140" s="83"/>
      <c r="H140" s="70">
        <f t="shared" si="6"/>
      </c>
      <c r="I140" s="75">
        <f t="shared" si="7"/>
      </c>
      <c r="J140" s="81"/>
    </row>
    <row r="141" spans="1:10" ht="12.75">
      <c r="A141" s="46">
        <f ca="1" t="shared" si="5"/>
      </c>
      <c r="B141" s="78"/>
      <c r="C141" s="78"/>
      <c r="D141" s="79"/>
      <c r="E141" s="74"/>
      <c r="F141" s="83"/>
      <c r="G141" s="83"/>
      <c r="H141" s="70">
        <f t="shared" si="6"/>
      </c>
      <c r="I141" s="75">
        <f t="shared" si="7"/>
      </c>
      <c r="J141" s="81"/>
    </row>
    <row r="142" spans="1:10" ht="12.75">
      <c r="A142" s="46">
        <f ca="1" t="shared" si="5"/>
      </c>
      <c r="B142" s="78"/>
      <c r="C142" s="78"/>
      <c r="D142" s="79"/>
      <c r="E142" s="74"/>
      <c r="F142" s="83"/>
      <c r="G142" s="83"/>
      <c r="H142" s="70">
        <f t="shared" si="6"/>
      </c>
      <c r="I142" s="75">
        <f t="shared" si="7"/>
      </c>
      <c r="J142" s="81"/>
    </row>
    <row r="143" spans="1:10" ht="12.75">
      <c r="A143" s="46">
        <f ca="1" t="shared" si="5"/>
      </c>
      <c r="B143" s="78"/>
      <c r="C143" s="78"/>
      <c r="D143" s="79"/>
      <c r="E143" s="74"/>
      <c r="F143" s="83"/>
      <c r="G143" s="83"/>
      <c r="H143" s="70">
        <f t="shared" si="6"/>
      </c>
      <c r="I143" s="75">
        <f t="shared" si="7"/>
      </c>
      <c r="J143" s="81"/>
    </row>
    <row r="144" spans="1:10" ht="12.75">
      <c r="A144" s="46">
        <f ca="1" t="shared" si="5"/>
      </c>
      <c r="B144" s="78"/>
      <c r="C144" s="78"/>
      <c r="D144" s="79"/>
      <c r="E144" s="74"/>
      <c r="F144" s="83"/>
      <c r="G144" s="83"/>
      <c r="H144" s="70">
        <f t="shared" si="6"/>
      </c>
      <c r="I144" s="75">
        <f t="shared" si="7"/>
      </c>
      <c r="J144" s="81"/>
    </row>
    <row r="145" spans="1:10" ht="12.75">
      <c r="A145" s="46">
        <f ca="1" t="shared" si="5"/>
      </c>
      <c r="B145" s="78"/>
      <c r="C145" s="78"/>
      <c r="D145" s="79"/>
      <c r="E145" s="74"/>
      <c r="F145" s="83"/>
      <c r="G145" s="83"/>
      <c r="H145" s="70">
        <f t="shared" si="6"/>
      </c>
      <c r="I145" s="75">
        <f t="shared" si="7"/>
      </c>
      <c r="J145" s="81"/>
    </row>
    <row r="146" spans="1:10" ht="12.75">
      <c r="A146" s="46">
        <f aca="true" ca="1" t="shared" si="8" ref="A146:A198">+IF(NOT(ISBLANK(INDIRECT("e"&amp;ROW()))),MAX(INDIRECT("a$16:A"&amp;ROW()-1))+1,"")</f>
      </c>
      <c r="B146" s="78"/>
      <c r="C146" s="78"/>
      <c r="D146" s="79"/>
      <c r="E146" s="74"/>
      <c r="F146" s="83"/>
      <c r="G146" s="83"/>
      <c r="H146" s="70">
        <f aca="true" t="shared" si="9" ref="H146:H198">+IF(AND(F146="",G146=""),"",ROUND(F146*G146,2))</f>
      </c>
      <c r="I146" s="75">
        <f t="shared" si="7"/>
      </c>
      <c r="J146" s="81"/>
    </row>
    <row r="147" spans="1:10" ht="12.75">
      <c r="A147" s="46">
        <f ca="1" t="shared" si="8"/>
      </c>
      <c r="B147" s="78"/>
      <c r="C147" s="78"/>
      <c r="D147" s="79"/>
      <c r="E147" s="74"/>
      <c r="F147" s="83"/>
      <c r="G147" s="83"/>
      <c r="H147" s="70">
        <f t="shared" si="9"/>
      </c>
      <c r="I147" s="75">
        <f t="shared" si="7"/>
      </c>
      <c r="J147" s="81"/>
    </row>
    <row r="148" spans="1:10" ht="12.75">
      <c r="A148" s="46">
        <f ca="1" t="shared" si="8"/>
      </c>
      <c r="B148" s="78"/>
      <c r="C148" s="78"/>
      <c r="D148" s="79"/>
      <c r="E148" s="74"/>
      <c r="F148" s="83"/>
      <c r="G148" s="83"/>
      <c r="H148" s="70">
        <f t="shared" si="9"/>
      </c>
      <c r="I148" s="75">
        <f t="shared" si="7"/>
      </c>
      <c r="J148" s="81"/>
    </row>
    <row r="149" spans="1:10" ht="12.75">
      <c r="A149" s="46">
        <f ca="1" t="shared" si="8"/>
      </c>
      <c r="B149" s="78"/>
      <c r="C149" s="78"/>
      <c r="D149" s="79"/>
      <c r="E149" s="74"/>
      <c r="F149" s="83"/>
      <c r="G149" s="83"/>
      <c r="H149" s="70">
        <f t="shared" si="9"/>
      </c>
      <c r="I149" s="75">
        <f t="shared" si="7"/>
      </c>
      <c r="J149" s="81"/>
    </row>
    <row r="150" spans="1:10" ht="12.75">
      <c r="A150" s="46">
        <f ca="1" t="shared" si="8"/>
      </c>
      <c r="B150" s="78"/>
      <c r="C150" s="78"/>
      <c r="D150" s="79"/>
      <c r="E150" s="74"/>
      <c r="F150" s="83"/>
      <c r="G150" s="83"/>
      <c r="H150" s="70">
        <f t="shared" si="9"/>
      </c>
      <c r="I150" s="75">
        <f t="shared" si="7"/>
      </c>
      <c r="J150" s="81"/>
    </row>
    <row r="151" spans="1:10" ht="12.75">
      <c r="A151" s="46">
        <f ca="1" t="shared" si="8"/>
      </c>
      <c r="B151" s="78"/>
      <c r="C151" s="78"/>
      <c r="D151" s="79"/>
      <c r="E151" s="74"/>
      <c r="F151" s="83"/>
      <c r="G151" s="83"/>
      <c r="H151" s="70">
        <f t="shared" si="9"/>
      </c>
      <c r="I151" s="75">
        <f t="shared" si="7"/>
      </c>
      <c r="J151" s="81"/>
    </row>
    <row r="152" spans="1:10" ht="12.75">
      <c r="A152" s="46">
        <f ca="1" t="shared" si="8"/>
      </c>
      <c r="B152" s="78"/>
      <c r="C152" s="78"/>
      <c r="D152" s="79"/>
      <c r="E152" s="74"/>
      <c r="F152" s="83"/>
      <c r="G152" s="83"/>
      <c r="H152" s="70">
        <f t="shared" si="9"/>
      </c>
      <c r="I152" s="75">
        <f t="shared" si="7"/>
      </c>
      <c r="J152" s="81"/>
    </row>
    <row r="153" spans="1:10" ht="12.75">
      <c r="A153" s="46">
        <f ca="1" t="shared" si="8"/>
      </c>
      <c r="B153" s="78"/>
      <c r="C153" s="78"/>
      <c r="D153" s="79"/>
      <c r="E153" s="74"/>
      <c r="F153" s="83"/>
      <c r="G153" s="83"/>
      <c r="H153" s="70">
        <f t="shared" si="9"/>
      </c>
      <c r="I153" s="75">
        <f t="shared" si="7"/>
      </c>
      <c r="J153" s="81"/>
    </row>
    <row r="154" spans="1:10" ht="12.75">
      <c r="A154" s="46">
        <f ca="1" t="shared" si="8"/>
      </c>
      <c r="B154" s="78"/>
      <c r="C154" s="78"/>
      <c r="D154" s="79"/>
      <c r="E154" s="74"/>
      <c r="F154" s="83"/>
      <c r="G154" s="83"/>
      <c r="H154" s="70">
        <f t="shared" si="9"/>
      </c>
      <c r="I154" s="75">
        <f aca="true" t="shared" si="10" ref="I154:I198">IF(E154&lt;&gt;"","P","")</f>
      </c>
      <c r="J154" s="81"/>
    </row>
    <row r="155" spans="1:10" ht="12.75">
      <c r="A155" s="46">
        <f ca="1" t="shared" si="8"/>
      </c>
      <c r="B155" s="78"/>
      <c r="C155" s="78"/>
      <c r="D155" s="79"/>
      <c r="E155" s="74"/>
      <c r="F155" s="83"/>
      <c r="G155" s="83"/>
      <c r="H155" s="70">
        <f t="shared" si="9"/>
      </c>
      <c r="I155" s="75">
        <f t="shared" si="10"/>
      </c>
      <c r="J155" s="81"/>
    </row>
    <row r="156" spans="1:10" ht="12.75">
      <c r="A156" s="46">
        <f ca="1" t="shared" si="8"/>
      </c>
      <c r="B156" s="78"/>
      <c r="C156" s="78"/>
      <c r="D156" s="79"/>
      <c r="E156" s="74"/>
      <c r="F156" s="83"/>
      <c r="G156" s="83"/>
      <c r="H156" s="70">
        <f t="shared" si="9"/>
      </c>
      <c r="I156" s="75">
        <f t="shared" si="10"/>
      </c>
      <c r="J156" s="81"/>
    </row>
    <row r="157" spans="1:10" ht="12.75">
      <c r="A157" s="46">
        <f ca="1" t="shared" si="8"/>
      </c>
      <c r="B157" s="78"/>
      <c r="C157" s="78"/>
      <c r="D157" s="79"/>
      <c r="E157" s="74"/>
      <c r="F157" s="83"/>
      <c r="G157" s="83"/>
      <c r="H157" s="70">
        <f t="shared" si="9"/>
      </c>
      <c r="I157" s="75">
        <f t="shared" si="10"/>
      </c>
      <c r="J157" s="81"/>
    </row>
    <row r="158" spans="1:10" ht="12.75">
      <c r="A158" s="46">
        <f ca="1" t="shared" si="8"/>
      </c>
      <c r="B158" s="78"/>
      <c r="C158" s="78"/>
      <c r="D158" s="79"/>
      <c r="E158" s="74"/>
      <c r="F158" s="83"/>
      <c r="G158" s="83"/>
      <c r="H158" s="70">
        <f t="shared" si="9"/>
      </c>
      <c r="I158" s="75">
        <f t="shared" si="10"/>
      </c>
      <c r="J158" s="81"/>
    </row>
    <row r="159" spans="1:10" ht="12.75">
      <c r="A159" s="46">
        <f ca="1" t="shared" si="8"/>
      </c>
      <c r="B159" s="78"/>
      <c r="C159" s="78"/>
      <c r="D159" s="79"/>
      <c r="E159" s="74"/>
      <c r="F159" s="83"/>
      <c r="G159" s="83"/>
      <c r="H159" s="70">
        <f t="shared" si="9"/>
      </c>
      <c r="I159" s="75">
        <f t="shared" si="10"/>
      </c>
      <c r="J159" s="81"/>
    </row>
    <row r="160" spans="1:10" ht="12.75">
      <c r="A160" s="46">
        <f ca="1" t="shared" si="8"/>
      </c>
      <c r="B160" s="78"/>
      <c r="C160" s="78"/>
      <c r="D160" s="79"/>
      <c r="E160" s="74"/>
      <c r="F160" s="83"/>
      <c r="G160" s="83"/>
      <c r="H160" s="70">
        <f t="shared" si="9"/>
      </c>
      <c r="I160" s="75">
        <f t="shared" si="10"/>
      </c>
      <c r="J160" s="81"/>
    </row>
    <row r="161" spans="1:10" ht="12.75">
      <c r="A161" s="46">
        <f ca="1" t="shared" si="8"/>
      </c>
      <c r="B161" s="78"/>
      <c r="C161" s="78"/>
      <c r="D161" s="79"/>
      <c r="E161" s="74"/>
      <c r="F161" s="83"/>
      <c r="G161" s="83"/>
      <c r="H161" s="70">
        <f t="shared" si="9"/>
      </c>
      <c r="I161" s="75">
        <f t="shared" si="10"/>
      </c>
      <c r="J161" s="81"/>
    </row>
    <row r="162" spans="1:10" ht="12.75">
      <c r="A162" s="46">
        <f ca="1" t="shared" si="8"/>
      </c>
      <c r="B162" s="78"/>
      <c r="C162" s="78"/>
      <c r="D162" s="79"/>
      <c r="E162" s="74"/>
      <c r="F162" s="83"/>
      <c r="G162" s="83"/>
      <c r="H162" s="70">
        <f t="shared" si="9"/>
      </c>
      <c r="I162" s="75">
        <f t="shared" si="10"/>
      </c>
      <c r="J162" s="81"/>
    </row>
    <row r="163" spans="1:10" ht="12.75">
      <c r="A163" s="46">
        <f ca="1" t="shared" si="8"/>
      </c>
      <c r="B163" s="78"/>
      <c r="C163" s="78"/>
      <c r="D163" s="79"/>
      <c r="E163" s="74"/>
      <c r="F163" s="83"/>
      <c r="G163" s="83"/>
      <c r="H163" s="70">
        <f t="shared" si="9"/>
      </c>
      <c r="I163" s="75">
        <f t="shared" si="10"/>
      </c>
      <c r="J163" s="81"/>
    </row>
    <row r="164" spans="1:10" ht="12.75">
      <c r="A164" s="46">
        <f ca="1" t="shared" si="8"/>
      </c>
      <c r="B164" s="78"/>
      <c r="C164" s="78"/>
      <c r="D164" s="79"/>
      <c r="E164" s="74"/>
      <c r="F164" s="83"/>
      <c r="G164" s="83"/>
      <c r="H164" s="70">
        <f t="shared" si="9"/>
      </c>
      <c r="I164" s="75">
        <f t="shared" si="10"/>
      </c>
      <c r="J164" s="81"/>
    </row>
    <row r="165" spans="1:10" ht="12.75">
      <c r="A165" s="46">
        <f ca="1" t="shared" si="8"/>
      </c>
      <c r="B165" s="78"/>
      <c r="C165" s="78"/>
      <c r="D165" s="79"/>
      <c r="E165" s="74"/>
      <c r="F165" s="83"/>
      <c r="G165" s="83"/>
      <c r="H165" s="70">
        <f t="shared" si="9"/>
      </c>
      <c r="I165" s="75">
        <f t="shared" si="10"/>
      </c>
      <c r="J165" s="81"/>
    </row>
    <row r="166" spans="1:10" ht="12.75">
      <c r="A166" s="46">
        <f ca="1" t="shared" si="8"/>
      </c>
      <c r="B166" s="78"/>
      <c r="C166" s="78"/>
      <c r="D166" s="79"/>
      <c r="E166" s="74"/>
      <c r="F166" s="83"/>
      <c r="G166" s="83"/>
      <c r="H166" s="70">
        <f t="shared" si="9"/>
      </c>
      <c r="I166" s="75">
        <f t="shared" si="10"/>
      </c>
      <c r="J166" s="81"/>
    </row>
    <row r="167" spans="1:10" ht="12.75">
      <c r="A167" s="46">
        <f ca="1" t="shared" si="8"/>
      </c>
      <c r="B167" s="78"/>
      <c r="C167" s="78"/>
      <c r="D167" s="79"/>
      <c r="E167" s="74"/>
      <c r="F167" s="83"/>
      <c r="G167" s="83"/>
      <c r="H167" s="70">
        <f t="shared" si="9"/>
      </c>
      <c r="I167" s="75">
        <f t="shared" si="10"/>
      </c>
      <c r="J167" s="81"/>
    </row>
    <row r="168" spans="1:10" ht="12.75">
      <c r="A168" s="46">
        <f ca="1" t="shared" si="8"/>
      </c>
      <c r="B168" s="78"/>
      <c r="C168" s="78"/>
      <c r="D168" s="79"/>
      <c r="E168" s="74"/>
      <c r="F168" s="83"/>
      <c r="G168" s="83"/>
      <c r="H168" s="70">
        <f t="shared" si="9"/>
      </c>
      <c r="I168" s="75">
        <f t="shared" si="10"/>
      </c>
      <c r="J168" s="81"/>
    </row>
    <row r="169" spans="1:10" ht="12.75">
      <c r="A169" s="46">
        <f ca="1" t="shared" si="8"/>
      </c>
      <c r="B169" s="78"/>
      <c r="C169" s="78"/>
      <c r="D169" s="79"/>
      <c r="E169" s="74"/>
      <c r="F169" s="83"/>
      <c r="G169" s="83"/>
      <c r="H169" s="70">
        <f t="shared" si="9"/>
      </c>
      <c r="I169" s="75">
        <f t="shared" si="10"/>
      </c>
      <c r="J169" s="81"/>
    </row>
    <row r="170" spans="1:10" ht="12.75">
      <c r="A170" s="46">
        <f ca="1" t="shared" si="8"/>
      </c>
      <c r="B170" s="78"/>
      <c r="C170" s="78"/>
      <c r="D170" s="79"/>
      <c r="E170" s="74"/>
      <c r="F170" s="83"/>
      <c r="G170" s="83"/>
      <c r="H170" s="70">
        <f t="shared" si="9"/>
      </c>
      <c r="I170" s="75">
        <f t="shared" si="10"/>
      </c>
      <c r="J170" s="81"/>
    </row>
    <row r="171" spans="1:10" ht="12.75">
      <c r="A171" s="46">
        <f ca="1" t="shared" si="8"/>
      </c>
      <c r="B171" s="78"/>
      <c r="C171" s="78"/>
      <c r="D171" s="79"/>
      <c r="E171" s="74"/>
      <c r="F171" s="83"/>
      <c r="G171" s="83"/>
      <c r="H171" s="70">
        <f t="shared" si="9"/>
      </c>
      <c r="I171" s="75">
        <f t="shared" si="10"/>
      </c>
      <c r="J171" s="81"/>
    </row>
    <row r="172" spans="1:10" ht="12.75">
      <c r="A172" s="46">
        <f ca="1" t="shared" si="8"/>
      </c>
      <c r="B172" s="78"/>
      <c r="C172" s="78"/>
      <c r="D172" s="79"/>
      <c r="E172" s="74"/>
      <c r="F172" s="83"/>
      <c r="G172" s="83"/>
      <c r="H172" s="70">
        <f t="shared" si="9"/>
      </c>
      <c r="I172" s="75">
        <f t="shared" si="10"/>
      </c>
      <c r="J172" s="81"/>
    </row>
    <row r="173" spans="1:10" ht="12.75">
      <c r="A173" s="46">
        <f ca="1" t="shared" si="8"/>
      </c>
      <c r="B173" s="78"/>
      <c r="C173" s="78"/>
      <c r="D173" s="79"/>
      <c r="E173" s="74"/>
      <c r="F173" s="83"/>
      <c r="G173" s="83"/>
      <c r="H173" s="70">
        <f t="shared" si="9"/>
      </c>
      <c r="I173" s="75">
        <f t="shared" si="10"/>
      </c>
      <c r="J173" s="81"/>
    </row>
    <row r="174" spans="1:10" ht="12.75">
      <c r="A174" s="46">
        <f ca="1" t="shared" si="8"/>
      </c>
      <c r="B174" s="78"/>
      <c r="C174" s="78"/>
      <c r="D174" s="79"/>
      <c r="E174" s="74"/>
      <c r="F174" s="83"/>
      <c r="G174" s="83"/>
      <c r="H174" s="70">
        <f t="shared" si="9"/>
      </c>
      <c r="I174" s="75">
        <f t="shared" si="10"/>
      </c>
      <c r="J174" s="81"/>
    </row>
    <row r="175" spans="1:10" ht="12.75">
      <c r="A175" s="46">
        <f ca="1" t="shared" si="8"/>
      </c>
      <c r="B175" s="78"/>
      <c r="C175" s="78"/>
      <c r="D175" s="79"/>
      <c r="E175" s="74"/>
      <c r="F175" s="83"/>
      <c r="G175" s="83"/>
      <c r="H175" s="70">
        <f t="shared" si="9"/>
      </c>
      <c r="I175" s="75">
        <f t="shared" si="10"/>
      </c>
      <c r="J175" s="81"/>
    </row>
    <row r="176" spans="1:10" ht="12.75">
      <c r="A176" s="46">
        <f ca="1" t="shared" si="8"/>
      </c>
      <c r="B176" s="78"/>
      <c r="C176" s="78"/>
      <c r="D176" s="79"/>
      <c r="E176" s="74"/>
      <c r="F176" s="83"/>
      <c r="G176" s="83"/>
      <c r="H176" s="70">
        <f t="shared" si="9"/>
      </c>
      <c r="I176" s="75">
        <f t="shared" si="10"/>
      </c>
      <c r="J176" s="81"/>
    </row>
    <row r="177" spans="1:10" ht="12.75">
      <c r="A177" s="46">
        <f ca="1" t="shared" si="8"/>
      </c>
      <c r="B177" s="78"/>
      <c r="C177" s="78"/>
      <c r="D177" s="79"/>
      <c r="E177" s="74"/>
      <c r="F177" s="83"/>
      <c r="G177" s="83"/>
      <c r="H177" s="70">
        <f t="shared" si="9"/>
      </c>
      <c r="I177" s="75">
        <f t="shared" si="10"/>
      </c>
      <c r="J177" s="81"/>
    </row>
    <row r="178" spans="1:10" ht="12.75">
      <c r="A178" s="46">
        <f ca="1" t="shared" si="8"/>
      </c>
      <c r="B178" s="78"/>
      <c r="C178" s="78"/>
      <c r="D178" s="79"/>
      <c r="E178" s="74"/>
      <c r="F178" s="83"/>
      <c r="G178" s="83"/>
      <c r="H178" s="70">
        <f t="shared" si="9"/>
      </c>
      <c r="I178" s="75">
        <f t="shared" si="10"/>
      </c>
      <c r="J178" s="81"/>
    </row>
    <row r="179" spans="1:10" ht="12.75">
      <c r="A179" s="46">
        <f ca="1" t="shared" si="8"/>
      </c>
      <c r="B179" s="78"/>
      <c r="C179" s="78"/>
      <c r="D179" s="79"/>
      <c r="E179" s="74"/>
      <c r="F179" s="83"/>
      <c r="G179" s="83"/>
      <c r="H179" s="70">
        <f t="shared" si="9"/>
      </c>
      <c r="I179" s="75">
        <f t="shared" si="10"/>
      </c>
      <c r="J179" s="81"/>
    </row>
    <row r="180" spans="1:10" ht="12.75">
      <c r="A180" s="46">
        <f ca="1" t="shared" si="8"/>
      </c>
      <c r="B180" s="78"/>
      <c r="C180" s="78"/>
      <c r="D180" s="79"/>
      <c r="E180" s="74"/>
      <c r="F180" s="83"/>
      <c r="G180" s="83"/>
      <c r="H180" s="70">
        <f t="shared" si="9"/>
      </c>
      <c r="I180" s="75">
        <f t="shared" si="10"/>
      </c>
      <c r="J180" s="81"/>
    </row>
    <row r="181" spans="1:10" ht="12.75">
      <c r="A181" s="46">
        <f ca="1" t="shared" si="8"/>
      </c>
      <c r="B181" s="78"/>
      <c r="C181" s="78"/>
      <c r="D181" s="79"/>
      <c r="E181" s="74"/>
      <c r="F181" s="83"/>
      <c r="G181" s="83"/>
      <c r="H181" s="70">
        <f t="shared" si="9"/>
      </c>
      <c r="I181" s="75">
        <f t="shared" si="10"/>
      </c>
      <c r="J181" s="81"/>
    </row>
    <row r="182" spans="1:10" ht="12.75">
      <c r="A182" s="46">
        <f ca="1" t="shared" si="8"/>
      </c>
      <c r="B182" s="78"/>
      <c r="C182" s="78"/>
      <c r="D182" s="79"/>
      <c r="E182" s="74"/>
      <c r="F182" s="83"/>
      <c r="G182" s="83"/>
      <c r="H182" s="70">
        <f t="shared" si="9"/>
      </c>
      <c r="I182" s="75">
        <f t="shared" si="10"/>
      </c>
      <c r="J182" s="81"/>
    </row>
    <row r="183" spans="1:10" ht="12.75">
      <c r="A183" s="46">
        <f ca="1" t="shared" si="8"/>
      </c>
      <c r="B183" s="78"/>
      <c r="C183" s="78"/>
      <c r="D183" s="79"/>
      <c r="E183" s="74"/>
      <c r="F183" s="83"/>
      <c r="G183" s="83"/>
      <c r="H183" s="70">
        <f t="shared" si="9"/>
      </c>
      <c r="I183" s="75">
        <f t="shared" si="10"/>
      </c>
      <c r="J183" s="81"/>
    </row>
    <row r="184" spans="1:10" ht="12.75">
      <c r="A184" s="46">
        <f ca="1" t="shared" si="8"/>
      </c>
      <c r="B184" s="78"/>
      <c r="C184" s="78"/>
      <c r="D184" s="79"/>
      <c r="E184" s="74"/>
      <c r="F184" s="83"/>
      <c r="G184" s="83"/>
      <c r="H184" s="70">
        <f t="shared" si="9"/>
      </c>
      <c r="I184" s="75">
        <f t="shared" si="10"/>
      </c>
      <c r="J184" s="81"/>
    </row>
    <row r="185" spans="1:10" ht="12.75">
      <c r="A185" s="46">
        <f ca="1" t="shared" si="8"/>
      </c>
      <c r="B185" s="80"/>
      <c r="C185" s="78"/>
      <c r="D185" s="79"/>
      <c r="E185" s="74"/>
      <c r="F185" s="83"/>
      <c r="G185" s="83"/>
      <c r="H185" s="70">
        <f t="shared" si="9"/>
      </c>
      <c r="I185" s="75">
        <f t="shared" si="10"/>
      </c>
      <c r="J185" s="81"/>
    </row>
    <row r="186" spans="1:10" ht="12.75">
      <c r="A186" s="46">
        <f ca="1" t="shared" si="8"/>
      </c>
      <c r="B186" s="78"/>
      <c r="C186" s="78"/>
      <c r="D186" s="79"/>
      <c r="E186" s="74"/>
      <c r="F186" s="83"/>
      <c r="G186" s="83"/>
      <c r="H186" s="70">
        <f t="shared" si="9"/>
      </c>
      <c r="I186" s="75">
        <f t="shared" si="10"/>
      </c>
      <c r="J186" s="81"/>
    </row>
    <row r="187" spans="1:10" ht="12.75">
      <c r="A187" s="46">
        <f ca="1" t="shared" si="8"/>
      </c>
      <c r="B187" s="78"/>
      <c r="C187" s="78"/>
      <c r="D187" s="79"/>
      <c r="E187" s="74"/>
      <c r="F187" s="83"/>
      <c r="G187" s="83"/>
      <c r="H187" s="70">
        <f t="shared" si="9"/>
      </c>
      <c r="I187" s="75">
        <f t="shared" si="10"/>
      </c>
      <c r="J187" s="81"/>
    </row>
    <row r="188" spans="1:10" ht="12.75">
      <c r="A188" s="46">
        <f ca="1" t="shared" si="8"/>
      </c>
      <c r="B188" s="78"/>
      <c r="C188" s="78"/>
      <c r="D188" s="79"/>
      <c r="E188" s="74"/>
      <c r="F188" s="83"/>
      <c r="G188" s="83"/>
      <c r="H188" s="70">
        <f t="shared" si="9"/>
      </c>
      <c r="I188" s="75">
        <f t="shared" si="10"/>
      </c>
      <c r="J188" s="81"/>
    </row>
    <row r="189" spans="1:10" ht="12.75">
      <c r="A189" s="46">
        <f ca="1" t="shared" si="8"/>
      </c>
      <c r="B189" s="78"/>
      <c r="C189" s="78"/>
      <c r="D189" s="79"/>
      <c r="E189" s="74"/>
      <c r="F189" s="83"/>
      <c r="G189" s="83"/>
      <c r="H189" s="70">
        <f t="shared" si="9"/>
      </c>
      <c r="I189" s="75">
        <f t="shared" si="10"/>
      </c>
      <c r="J189" s="81"/>
    </row>
    <row r="190" spans="1:10" ht="12.75">
      <c r="A190" s="46">
        <f ca="1" t="shared" si="8"/>
      </c>
      <c r="B190" s="78"/>
      <c r="C190" s="78"/>
      <c r="D190" s="79"/>
      <c r="E190" s="74"/>
      <c r="F190" s="83"/>
      <c r="G190" s="83"/>
      <c r="H190" s="70">
        <f t="shared" si="9"/>
      </c>
      <c r="I190" s="75">
        <f t="shared" si="10"/>
      </c>
      <c r="J190" s="81"/>
    </row>
    <row r="191" spans="1:10" ht="12.75">
      <c r="A191" s="46">
        <f ca="1" t="shared" si="8"/>
      </c>
      <c r="B191" s="78"/>
      <c r="C191" s="78"/>
      <c r="D191" s="79"/>
      <c r="E191" s="74"/>
      <c r="F191" s="83"/>
      <c r="G191" s="83"/>
      <c r="H191" s="70">
        <f t="shared" si="9"/>
      </c>
      <c r="I191" s="75">
        <f t="shared" si="10"/>
      </c>
      <c r="J191" s="81"/>
    </row>
    <row r="192" spans="1:10" ht="12.75">
      <c r="A192" s="46">
        <f ca="1" t="shared" si="8"/>
      </c>
      <c r="B192" s="78"/>
      <c r="C192" s="78"/>
      <c r="D192" s="79"/>
      <c r="E192" s="74"/>
      <c r="F192" s="83"/>
      <c r="G192" s="83"/>
      <c r="H192" s="70">
        <f t="shared" si="9"/>
      </c>
      <c r="I192" s="75">
        <f t="shared" si="10"/>
      </c>
      <c r="J192" s="81"/>
    </row>
    <row r="193" spans="1:10" ht="12.75">
      <c r="A193" s="46">
        <f ca="1" t="shared" si="8"/>
      </c>
      <c r="B193" s="78"/>
      <c r="C193" s="78"/>
      <c r="D193" s="79"/>
      <c r="E193" s="74"/>
      <c r="F193" s="83"/>
      <c r="G193" s="83"/>
      <c r="H193" s="70">
        <f t="shared" si="9"/>
      </c>
      <c r="I193" s="75">
        <f t="shared" si="10"/>
      </c>
      <c r="J193" s="81"/>
    </row>
    <row r="194" spans="1:10" ht="12.75">
      <c r="A194" s="46">
        <f ca="1" t="shared" si="8"/>
      </c>
      <c r="B194" s="78"/>
      <c r="C194" s="78"/>
      <c r="D194" s="79"/>
      <c r="E194" s="74"/>
      <c r="F194" s="83"/>
      <c r="G194" s="83"/>
      <c r="H194" s="70">
        <f t="shared" si="9"/>
      </c>
      <c r="I194" s="75">
        <f t="shared" si="10"/>
      </c>
      <c r="J194" s="81"/>
    </row>
    <row r="195" spans="1:10" ht="12.75">
      <c r="A195" s="46">
        <f ca="1" t="shared" si="8"/>
      </c>
      <c r="B195" s="78"/>
      <c r="C195" s="78"/>
      <c r="D195" s="79"/>
      <c r="E195" s="74"/>
      <c r="F195" s="83"/>
      <c r="G195" s="83"/>
      <c r="H195" s="70">
        <f t="shared" si="9"/>
      </c>
      <c r="I195" s="75">
        <f t="shared" si="10"/>
      </c>
      <c r="J195" s="81"/>
    </row>
    <row r="196" spans="1:10" ht="12.75">
      <c r="A196" s="46">
        <f ca="1" t="shared" si="8"/>
      </c>
      <c r="B196" s="78"/>
      <c r="C196" s="78"/>
      <c r="D196" s="79"/>
      <c r="E196" s="74"/>
      <c r="F196" s="83"/>
      <c r="G196" s="83"/>
      <c r="H196" s="70">
        <f t="shared" si="9"/>
      </c>
      <c r="I196" s="75">
        <f t="shared" si="10"/>
      </c>
      <c r="J196" s="81"/>
    </row>
    <row r="197" spans="1:10" ht="12.75">
      <c r="A197" s="46">
        <f ca="1" t="shared" si="8"/>
      </c>
      <c r="B197" s="78"/>
      <c r="C197" s="78"/>
      <c r="D197" s="79"/>
      <c r="E197" s="74"/>
      <c r="F197" s="83"/>
      <c r="G197" s="83"/>
      <c r="H197" s="70">
        <f t="shared" si="9"/>
      </c>
      <c r="I197" s="75">
        <f t="shared" si="10"/>
      </c>
      <c r="J197" s="81"/>
    </row>
    <row r="198" spans="1:10" ht="12.75">
      <c r="A198" s="46">
        <f ca="1" t="shared" si="8"/>
      </c>
      <c r="B198" s="78"/>
      <c r="C198" s="78"/>
      <c r="D198" s="79"/>
      <c r="E198" s="74"/>
      <c r="F198" s="83"/>
      <c r="G198" s="83"/>
      <c r="H198" s="70">
        <f t="shared" si="9"/>
      </c>
      <c r="I198" s="75">
        <f t="shared" si="10"/>
      </c>
      <c r="J198" s="81"/>
    </row>
  </sheetData>
  <sheetProtection/>
  <mergeCells count="2">
    <mergeCell ref="A1:J1"/>
    <mergeCell ref="D7:G7"/>
  </mergeCells>
  <conditionalFormatting sqref="B17:C198 J17:J198 E17:G198">
    <cfRule type="cellIs" priority="78" dxfId="0" operator="notEqual" stopIfTrue="1">
      <formula>""</formula>
    </cfRule>
  </conditionalFormatting>
  <conditionalFormatting sqref="D17:D212">
    <cfRule type="cellIs" priority="14" dxfId="0" operator="notEqual" stopIfTrue="1">
      <formula>""</formula>
    </cfRule>
  </conditionalFormatting>
  <conditionalFormatting sqref="H8">
    <cfRule type="expression" priority="8" dxfId="6" stopIfTrue="1">
      <formula>$H$8=0</formula>
    </cfRule>
    <cfRule type="cellIs" priority="9" dxfId="5" operator="lessThan" stopIfTrue="1">
      <formula>$H$8</formula>
    </cfRule>
    <cfRule type="cellIs" priority="10" dxfId="4" operator="greaterThan" stopIfTrue="1">
      <formula>$H$8</formula>
    </cfRule>
  </conditionalFormatting>
  <conditionalFormatting sqref="H6">
    <cfRule type="cellIs" priority="1" dxfId="6" operator="equal" stopIfTrue="1">
      <formula>0</formula>
    </cfRule>
    <cfRule type="cellIs" priority="2" dxfId="5" operator="lessThan" stopIfTrue="1">
      <formula>$H$8</formula>
    </cfRule>
    <cfRule type="cellIs" priority="3" dxfId="4" operator="greaterThanOrEqual" stopIfTrue="1">
      <formula>$H$8</formula>
    </cfRule>
  </conditionalFormatting>
  <dataValidations count="1">
    <dataValidation type="custom" allowBlank="1" showInputMessage="1" showErrorMessage="1" errorTitle="Achtung!" error="Betrag nur mit 2 (zwei) Dezimalstellen!!!" sqref="F17:G65536">
      <formula1>F17=ROUND(F17,2)</formula1>
    </dataValidation>
  </dataValidations>
  <printOptions/>
  <pageMargins left="0.7" right="0.7" top="0.787401575" bottom="0.787401575" header="0.3" footer="0.3"/>
  <pageSetup horizontalDpi="600" verticalDpi="600" orientation="portrait" paperSize="9" scale="49" r:id="rId1"/>
</worksheet>
</file>

<file path=xl/worksheets/sheet4.xml><?xml version="1.0" encoding="utf-8"?>
<worksheet xmlns="http://schemas.openxmlformats.org/spreadsheetml/2006/main" xmlns:r="http://schemas.openxmlformats.org/officeDocument/2006/relationships">
  <dimension ref="A1:M198"/>
  <sheetViews>
    <sheetView zoomScalePageLayoutView="0" workbookViewId="0" topLeftCell="A1">
      <selection activeCell="D22" sqref="D22"/>
    </sheetView>
  </sheetViews>
  <sheetFormatPr defaultColWidth="11.421875" defaultRowHeight="12.75"/>
  <cols>
    <col min="1" max="1" width="5.57421875" style="40" customWidth="1"/>
    <col min="2" max="2" width="13.00390625" style="1" customWidth="1"/>
    <col min="3" max="3" width="2.140625" style="11" bestFit="1" customWidth="1"/>
    <col min="4" max="4" width="57.7109375" style="1" customWidth="1"/>
    <col min="5" max="5" width="16.7109375" style="1" customWidth="1"/>
    <col min="6" max="6" width="15.00390625" style="82" customWidth="1"/>
    <col min="7" max="7" width="11.28125" style="82" customWidth="1"/>
    <col min="8" max="8" width="17.00390625" style="40" customWidth="1"/>
    <col min="9" max="16384" width="11.421875" style="40" customWidth="1"/>
  </cols>
  <sheetData>
    <row r="1" spans="1:10" ht="15" customHeight="1">
      <c r="A1" s="134" t="s">
        <v>285</v>
      </c>
      <c r="B1" s="98"/>
      <c r="C1" s="98"/>
      <c r="D1" s="98"/>
      <c r="E1" s="98"/>
      <c r="F1" s="98"/>
      <c r="G1" s="98"/>
      <c r="H1" s="98"/>
      <c r="I1" s="99"/>
      <c r="J1" s="5"/>
    </row>
    <row r="2" spans="6:7" ht="12.75">
      <c r="F2" s="1"/>
      <c r="G2" s="1"/>
    </row>
    <row r="3" spans="1:7" ht="12.75">
      <c r="A3" s="1"/>
      <c r="F3" s="1"/>
      <c r="G3" s="1"/>
    </row>
    <row r="4" spans="1:8" ht="15">
      <c r="A4" s="1"/>
      <c r="D4" s="23" t="s">
        <v>263</v>
      </c>
      <c r="E4" s="24"/>
      <c r="F4" s="24"/>
      <c r="G4" s="24"/>
      <c r="H4" s="25"/>
    </row>
    <row r="5" spans="1:8" ht="12.75">
      <c r="A5" s="1"/>
      <c r="F5" s="1"/>
      <c r="G5" s="1"/>
      <c r="H5" s="1"/>
    </row>
    <row r="6" spans="1:8" ht="12.75">
      <c r="A6" s="1"/>
      <c r="D6" s="131" t="s">
        <v>284</v>
      </c>
      <c r="E6" s="132"/>
      <c r="F6" s="132"/>
      <c r="G6" s="133"/>
      <c r="H6" s="71">
        <f>SUM($H$15:$H$9971)</f>
        <v>136085.25</v>
      </c>
    </row>
    <row r="7" spans="1:7" ht="12.75">
      <c r="A7" s="1"/>
      <c r="F7" s="1"/>
      <c r="G7" s="1"/>
    </row>
    <row r="8" spans="1:7" ht="12.75">
      <c r="A8" s="1"/>
      <c r="F8" s="1"/>
      <c r="G8" s="1"/>
    </row>
    <row r="9" spans="1:8" ht="12.75">
      <c r="A9" s="1"/>
      <c r="F9" s="1"/>
      <c r="G9" s="1"/>
      <c r="H9" s="1"/>
    </row>
    <row r="10" spans="1:8" ht="12.75">
      <c r="A10" s="1"/>
      <c r="F10" s="1"/>
      <c r="G10" s="1"/>
      <c r="H10" s="1"/>
    </row>
    <row r="11" spans="1:7" ht="12.75">
      <c r="A11" s="1"/>
      <c r="F11" s="1"/>
      <c r="G11" s="1"/>
    </row>
    <row r="12" spans="1:7" ht="12.75">
      <c r="A12" s="1"/>
      <c r="F12" s="1"/>
      <c r="G12" s="1"/>
    </row>
    <row r="13" spans="1:7" ht="15">
      <c r="A13" s="13"/>
      <c r="B13" s="3" t="s">
        <v>274</v>
      </c>
      <c r="C13" s="48"/>
      <c r="D13" s="3"/>
      <c r="E13" s="3"/>
      <c r="F13" s="3"/>
      <c r="G13" s="3"/>
    </row>
    <row r="14" spans="1:13" ht="65.25">
      <c r="A14" s="14" t="s">
        <v>254</v>
      </c>
      <c r="B14" s="14" t="s">
        <v>255</v>
      </c>
      <c r="C14" s="14" t="s">
        <v>243</v>
      </c>
      <c r="D14" s="15" t="s">
        <v>241</v>
      </c>
      <c r="E14" s="14" t="s">
        <v>256</v>
      </c>
      <c r="F14" s="14" t="s">
        <v>257</v>
      </c>
      <c r="G14" s="14" t="s">
        <v>258</v>
      </c>
      <c r="H14" s="14" t="s">
        <v>259</v>
      </c>
      <c r="I14" s="17" t="s">
        <v>261</v>
      </c>
      <c r="M14" s="43"/>
    </row>
    <row r="15" spans="1:9" ht="12.75">
      <c r="A15" s="86">
        <v>1</v>
      </c>
      <c r="B15" s="87" t="s">
        <v>290</v>
      </c>
      <c r="C15" s="32"/>
      <c r="D15" s="88" t="s">
        <v>291</v>
      </c>
      <c r="E15" s="89" t="s">
        <v>266</v>
      </c>
      <c r="F15" s="90">
        <v>1</v>
      </c>
      <c r="G15" s="84"/>
      <c r="H15" s="70">
        <v>136085.25</v>
      </c>
      <c r="I15" s="39"/>
    </row>
    <row r="16" spans="1:12" ht="12.75">
      <c r="A16" s="18">
        <f aca="true" ca="1" t="shared" si="0" ref="A16:A79">+IF(NOT(ISBLANK(INDIRECT("e"&amp;ROW()))),MAX(INDIRECT("a$14:A"&amp;ROW()-1))+1,"")</f>
      </c>
      <c r="B16" s="32"/>
      <c r="C16" s="32"/>
      <c r="D16" s="66"/>
      <c r="E16" s="33"/>
      <c r="F16" s="84"/>
      <c r="G16" s="84"/>
      <c r="H16" s="70">
        <f aca="true" t="shared" si="1" ref="H16:H79">+IF(AND(F16="",G16=""),"",ROUND(F16*G16,2))</f>
      </c>
      <c r="I16" s="39"/>
      <c r="L16" s="44"/>
    </row>
    <row r="17" spans="1:12" ht="12.75">
      <c r="A17" s="18">
        <f ca="1" t="shared" si="0"/>
      </c>
      <c r="B17" s="32"/>
      <c r="C17" s="32"/>
      <c r="D17" s="66"/>
      <c r="E17" s="33"/>
      <c r="F17" s="84"/>
      <c r="G17" s="84"/>
      <c r="H17" s="70">
        <f t="shared" si="1"/>
      </c>
      <c r="I17" s="39"/>
      <c r="L17" s="45"/>
    </row>
    <row r="18" spans="1:12" ht="12.75">
      <c r="A18" s="18">
        <f ca="1" t="shared" si="0"/>
      </c>
      <c r="B18" s="32"/>
      <c r="C18" s="32"/>
      <c r="D18" s="66"/>
      <c r="E18" s="33"/>
      <c r="F18" s="84"/>
      <c r="G18" s="84"/>
      <c r="H18" s="70">
        <f t="shared" si="1"/>
      </c>
      <c r="I18" s="39"/>
      <c r="L18" s="44"/>
    </row>
    <row r="19" spans="1:9" ht="12.75">
      <c r="A19" s="18">
        <f ca="1" t="shared" si="0"/>
      </c>
      <c r="B19" s="32"/>
      <c r="C19" s="32"/>
      <c r="D19" s="66"/>
      <c r="E19" s="33"/>
      <c r="F19" s="84"/>
      <c r="G19" s="84"/>
      <c r="H19" s="70">
        <f t="shared" si="1"/>
      </c>
      <c r="I19" s="39"/>
    </row>
    <row r="20" spans="1:9" ht="12.75">
      <c r="A20" s="18">
        <f ca="1" t="shared" si="0"/>
      </c>
      <c r="B20" s="32"/>
      <c r="C20" s="32"/>
      <c r="D20" s="66"/>
      <c r="E20" s="33"/>
      <c r="F20" s="84"/>
      <c r="G20" s="84"/>
      <c r="H20" s="70">
        <f t="shared" si="1"/>
      </c>
      <c r="I20" s="39"/>
    </row>
    <row r="21" spans="1:9" ht="12.75">
      <c r="A21" s="18">
        <f ca="1" t="shared" si="0"/>
      </c>
      <c r="B21" s="32"/>
      <c r="C21" s="32"/>
      <c r="D21" s="66"/>
      <c r="E21" s="33"/>
      <c r="F21" s="84"/>
      <c r="G21" s="84"/>
      <c r="H21" s="70">
        <f t="shared" si="1"/>
      </c>
      <c r="I21" s="39"/>
    </row>
    <row r="22" spans="1:12" ht="12.75">
      <c r="A22" s="18">
        <f ca="1" t="shared" si="0"/>
      </c>
      <c r="B22" s="32"/>
      <c r="C22" s="32"/>
      <c r="D22" s="66"/>
      <c r="E22" s="33"/>
      <c r="F22" s="84"/>
      <c r="G22" s="84"/>
      <c r="H22" s="70">
        <f t="shared" si="1"/>
      </c>
      <c r="I22" s="39"/>
      <c r="L22" s="44"/>
    </row>
    <row r="23" spans="1:12" ht="12.75">
      <c r="A23" s="18">
        <f ca="1" t="shared" si="0"/>
      </c>
      <c r="B23" s="32"/>
      <c r="C23" s="32"/>
      <c r="D23" s="66"/>
      <c r="E23" s="33"/>
      <c r="F23" s="84"/>
      <c r="G23" s="84"/>
      <c r="H23" s="70">
        <f t="shared" si="1"/>
      </c>
      <c r="I23" s="39"/>
      <c r="L23" s="45"/>
    </row>
    <row r="24" spans="1:12" ht="12.75">
      <c r="A24" s="18">
        <f ca="1" t="shared" si="0"/>
      </c>
      <c r="B24" s="32"/>
      <c r="C24" s="47"/>
      <c r="D24" s="66"/>
      <c r="E24" s="33"/>
      <c r="F24" s="84"/>
      <c r="G24" s="84"/>
      <c r="H24" s="70">
        <f t="shared" si="1"/>
      </c>
      <c r="I24" s="39"/>
      <c r="L24" s="44"/>
    </row>
    <row r="25" spans="1:9" ht="12.75">
      <c r="A25" s="18">
        <f ca="1" t="shared" si="0"/>
      </c>
      <c r="B25" s="32"/>
      <c r="C25" s="47"/>
      <c r="D25" s="66"/>
      <c r="E25" s="33"/>
      <c r="F25" s="84"/>
      <c r="G25" s="84"/>
      <c r="H25" s="70">
        <f t="shared" si="1"/>
      </c>
      <c r="I25" s="39"/>
    </row>
    <row r="26" spans="1:9" ht="12.75">
      <c r="A26" s="18">
        <f ca="1" t="shared" si="0"/>
      </c>
      <c r="B26" s="32"/>
      <c r="C26" s="47"/>
      <c r="D26" s="66"/>
      <c r="E26" s="33"/>
      <c r="F26" s="84"/>
      <c r="G26" s="84"/>
      <c r="H26" s="70">
        <f t="shared" si="1"/>
      </c>
      <c r="I26" s="39"/>
    </row>
    <row r="27" spans="1:9" ht="12.75">
      <c r="A27" s="18">
        <f ca="1" t="shared" si="0"/>
      </c>
      <c r="B27" s="32"/>
      <c r="C27" s="47"/>
      <c r="D27" s="66"/>
      <c r="E27" s="33"/>
      <c r="F27" s="84"/>
      <c r="G27" s="84"/>
      <c r="H27" s="70">
        <f t="shared" si="1"/>
      </c>
      <c r="I27" s="34"/>
    </row>
    <row r="28" spans="1:12" ht="12.75">
      <c r="A28" s="18">
        <f ca="1" t="shared" si="0"/>
      </c>
      <c r="B28" s="32"/>
      <c r="C28" s="47"/>
      <c r="D28" s="66"/>
      <c r="E28" s="33"/>
      <c r="F28" s="84"/>
      <c r="G28" s="84"/>
      <c r="H28" s="70">
        <f t="shared" si="1"/>
      </c>
      <c r="I28" s="39"/>
      <c r="L28" s="44"/>
    </row>
    <row r="29" spans="1:12" ht="12.75">
      <c r="A29" s="18">
        <f ca="1" t="shared" si="0"/>
      </c>
      <c r="B29" s="32"/>
      <c r="C29" s="47"/>
      <c r="D29" s="66"/>
      <c r="E29" s="33"/>
      <c r="F29" s="84"/>
      <c r="G29" s="84"/>
      <c r="H29" s="70">
        <f t="shared" si="1"/>
      </c>
      <c r="I29" s="39"/>
      <c r="L29" s="45"/>
    </row>
    <row r="30" spans="1:12" ht="12.75">
      <c r="A30" s="18">
        <f ca="1" t="shared" si="0"/>
      </c>
      <c r="B30" s="32"/>
      <c r="C30" s="47"/>
      <c r="D30" s="66"/>
      <c r="E30" s="33"/>
      <c r="F30" s="84"/>
      <c r="G30" s="84"/>
      <c r="H30" s="70">
        <f t="shared" si="1"/>
      </c>
      <c r="I30" s="39"/>
      <c r="L30" s="44"/>
    </row>
    <row r="31" spans="1:9" ht="12.75">
      <c r="A31" s="18">
        <f ca="1" t="shared" si="0"/>
      </c>
      <c r="B31" s="32"/>
      <c r="C31" s="47"/>
      <c r="D31" s="66"/>
      <c r="E31" s="33"/>
      <c r="F31" s="84"/>
      <c r="G31" s="84"/>
      <c r="H31" s="70">
        <f t="shared" si="1"/>
      </c>
      <c r="I31" s="39"/>
    </row>
    <row r="32" spans="1:9" ht="12.75">
      <c r="A32" s="18">
        <f ca="1" t="shared" si="0"/>
      </c>
      <c r="B32" s="32"/>
      <c r="C32" s="47"/>
      <c r="D32" s="66"/>
      <c r="E32" s="33"/>
      <c r="F32" s="84"/>
      <c r="G32" s="84"/>
      <c r="H32" s="70">
        <f t="shared" si="1"/>
      </c>
      <c r="I32" s="39"/>
    </row>
    <row r="33" spans="1:9" ht="12.75">
      <c r="A33" s="18">
        <f ca="1" t="shared" si="0"/>
      </c>
      <c r="B33" s="32"/>
      <c r="C33" s="47"/>
      <c r="D33" s="66"/>
      <c r="E33" s="33"/>
      <c r="F33" s="84"/>
      <c r="G33" s="84"/>
      <c r="H33" s="70">
        <f t="shared" si="1"/>
      </c>
      <c r="I33" s="34"/>
    </row>
    <row r="34" spans="1:12" ht="12.75">
      <c r="A34" s="18">
        <f ca="1" t="shared" si="0"/>
      </c>
      <c r="B34" s="32"/>
      <c r="C34" s="47"/>
      <c r="D34" s="66"/>
      <c r="E34" s="33"/>
      <c r="F34" s="84"/>
      <c r="G34" s="84"/>
      <c r="H34" s="70">
        <f t="shared" si="1"/>
      </c>
      <c r="I34" s="39"/>
      <c r="L34" s="44"/>
    </row>
    <row r="35" spans="1:12" ht="12.75">
      <c r="A35" s="18">
        <f ca="1" t="shared" si="0"/>
      </c>
      <c r="B35" s="32"/>
      <c r="C35" s="47"/>
      <c r="D35" s="66"/>
      <c r="E35" s="33"/>
      <c r="F35" s="84"/>
      <c r="G35" s="84"/>
      <c r="H35" s="70">
        <f t="shared" si="1"/>
      </c>
      <c r="I35" s="39"/>
      <c r="L35" s="45"/>
    </row>
    <row r="36" spans="1:12" ht="12.75">
      <c r="A36" s="18">
        <f ca="1" t="shared" si="0"/>
      </c>
      <c r="B36" s="32"/>
      <c r="C36" s="47"/>
      <c r="D36" s="66"/>
      <c r="E36" s="33"/>
      <c r="F36" s="84"/>
      <c r="G36" s="84"/>
      <c r="H36" s="70">
        <f t="shared" si="1"/>
      </c>
      <c r="I36" s="39"/>
      <c r="L36" s="44"/>
    </row>
    <row r="37" spans="1:9" ht="12.75">
      <c r="A37" s="18">
        <f ca="1" t="shared" si="0"/>
      </c>
      <c r="B37" s="32"/>
      <c r="C37" s="47"/>
      <c r="D37" s="66"/>
      <c r="E37" s="33"/>
      <c r="F37" s="84"/>
      <c r="G37" s="84"/>
      <c r="H37" s="70">
        <f t="shared" si="1"/>
      </c>
      <c r="I37" s="39"/>
    </row>
    <row r="38" spans="1:9" ht="12.75">
      <c r="A38" s="18">
        <f ca="1" t="shared" si="0"/>
      </c>
      <c r="B38" s="32"/>
      <c r="C38" s="47"/>
      <c r="D38" s="66"/>
      <c r="E38" s="33"/>
      <c r="F38" s="84"/>
      <c r="G38" s="84"/>
      <c r="H38" s="70">
        <f t="shared" si="1"/>
      </c>
      <c r="I38" s="34"/>
    </row>
    <row r="39" spans="1:12" ht="12.75">
      <c r="A39" s="18">
        <f ca="1" t="shared" si="0"/>
      </c>
      <c r="B39" s="32"/>
      <c r="C39" s="47"/>
      <c r="D39" s="66"/>
      <c r="E39" s="33"/>
      <c r="F39" s="84"/>
      <c r="G39" s="84"/>
      <c r="H39" s="70">
        <f t="shared" si="1"/>
      </c>
      <c r="I39" s="39"/>
      <c r="L39" s="44"/>
    </row>
    <row r="40" spans="1:12" ht="12.75">
      <c r="A40" s="18">
        <f ca="1" t="shared" si="0"/>
      </c>
      <c r="B40" s="32"/>
      <c r="C40" s="47"/>
      <c r="D40" s="66"/>
      <c r="E40" s="33"/>
      <c r="F40" s="84"/>
      <c r="G40" s="84"/>
      <c r="H40" s="70">
        <f t="shared" si="1"/>
      </c>
      <c r="I40" s="39"/>
      <c r="L40" s="45"/>
    </row>
    <row r="41" spans="1:12" ht="12.75">
      <c r="A41" s="18">
        <f ca="1" t="shared" si="0"/>
      </c>
      <c r="B41" s="32"/>
      <c r="C41" s="47"/>
      <c r="D41" s="66"/>
      <c r="E41" s="33"/>
      <c r="F41" s="84"/>
      <c r="G41" s="84"/>
      <c r="H41" s="70">
        <f t="shared" si="1"/>
      </c>
      <c r="I41" s="39"/>
      <c r="L41" s="44"/>
    </row>
    <row r="42" spans="1:9" ht="12.75">
      <c r="A42" s="18">
        <f ca="1" t="shared" si="0"/>
      </c>
      <c r="B42" s="32"/>
      <c r="C42" s="47"/>
      <c r="D42" s="66"/>
      <c r="E42" s="33"/>
      <c r="F42" s="84"/>
      <c r="G42" s="84"/>
      <c r="H42" s="70">
        <f t="shared" si="1"/>
      </c>
      <c r="I42" s="39"/>
    </row>
    <row r="43" spans="1:9" ht="12.75">
      <c r="A43" s="18">
        <f ca="1" t="shared" si="0"/>
      </c>
      <c r="B43" s="32"/>
      <c r="C43" s="47"/>
      <c r="D43" s="66"/>
      <c r="E43" s="33"/>
      <c r="F43" s="84"/>
      <c r="G43" s="84"/>
      <c r="H43" s="70">
        <f t="shared" si="1"/>
      </c>
      <c r="I43" s="39"/>
    </row>
    <row r="44" spans="1:9" ht="12.75">
      <c r="A44" s="18">
        <f ca="1" t="shared" si="0"/>
      </c>
      <c r="B44" s="32"/>
      <c r="C44" s="47"/>
      <c r="D44" s="66"/>
      <c r="E44" s="33"/>
      <c r="F44" s="84"/>
      <c r="G44" s="84"/>
      <c r="H44" s="70">
        <f t="shared" si="1"/>
      </c>
      <c r="I44" s="34"/>
    </row>
    <row r="45" spans="1:12" ht="12.75">
      <c r="A45" s="18">
        <f ca="1" t="shared" si="0"/>
      </c>
      <c r="B45" s="32"/>
      <c r="C45" s="47"/>
      <c r="D45" s="66"/>
      <c r="E45" s="33"/>
      <c r="F45" s="84"/>
      <c r="G45" s="84"/>
      <c r="H45" s="70">
        <f t="shared" si="1"/>
      </c>
      <c r="I45" s="39"/>
      <c r="L45" s="44"/>
    </row>
    <row r="46" spans="1:12" ht="12.75">
      <c r="A46" s="18">
        <f ca="1" t="shared" si="0"/>
      </c>
      <c r="B46" s="32"/>
      <c r="C46" s="47"/>
      <c r="D46" s="66"/>
      <c r="E46" s="33"/>
      <c r="F46" s="84"/>
      <c r="G46" s="84"/>
      <c r="H46" s="70">
        <f t="shared" si="1"/>
      </c>
      <c r="I46" s="39"/>
      <c r="L46" s="45"/>
    </row>
    <row r="47" spans="1:12" ht="12.75">
      <c r="A47" s="18">
        <f ca="1" t="shared" si="0"/>
      </c>
      <c r="B47" s="32"/>
      <c r="C47" s="47"/>
      <c r="D47" s="66"/>
      <c r="E47" s="33"/>
      <c r="F47" s="84"/>
      <c r="G47" s="84"/>
      <c r="H47" s="70">
        <f t="shared" si="1"/>
      </c>
      <c r="I47" s="39"/>
      <c r="L47" s="44"/>
    </row>
    <row r="48" spans="1:9" ht="12.75">
      <c r="A48" s="18">
        <f ca="1" t="shared" si="0"/>
      </c>
      <c r="B48" s="32"/>
      <c r="C48" s="47"/>
      <c r="D48" s="66"/>
      <c r="E48" s="33"/>
      <c r="F48" s="84"/>
      <c r="G48" s="84"/>
      <c r="H48" s="70">
        <f t="shared" si="1"/>
      </c>
      <c r="I48" s="39"/>
    </row>
    <row r="49" spans="1:9" ht="12.75">
      <c r="A49" s="18">
        <f ca="1" t="shared" si="0"/>
      </c>
      <c r="B49" s="32"/>
      <c r="C49" s="47"/>
      <c r="D49" s="66"/>
      <c r="E49" s="33"/>
      <c r="F49" s="84"/>
      <c r="G49" s="84"/>
      <c r="H49" s="70">
        <f t="shared" si="1"/>
      </c>
      <c r="I49" s="39"/>
    </row>
    <row r="50" spans="1:9" ht="12.75">
      <c r="A50" s="18">
        <f ca="1" t="shared" si="0"/>
      </c>
      <c r="B50" s="32"/>
      <c r="C50" s="47"/>
      <c r="D50" s="66"/>
      <c r="E50" s="33"/>
      <c r="F50" s="84"/>
      <c r="G50" s="84"/>
      <c r="H50" s="70">
        <f t="shared" si="1"/>
      </c>
      <c r="I50" s="39"/>
    </row>
    <row r="51" spans="1:9" ht="12.75">
      <c r="A51" s="18">
        <f ca="1" t="shared" si="0"/>
      </c>
      <c r="B51" s="32"/>
      <c r="C51" s="47"/>
      <c r="D51" s="66"/>
      <c r="E51" s="33"/>
      <c r="F51" s="84"/>
      <c r="G51" s="84"/>
      <c r="H51" s="70">
        <f t="shared" si="1"/>
      </c>
      <c r="I51" s="39"/>
    </row>
    <row r="52" spans="1:9" ht="12.75">
      <c r="A52" s="18">
        <f ca="1" t="shared" si="0"/>
      </c>
      <c r="B52" s="32"/>
      <c r="C52" s="47"/>
      <c r="D52" s="66"/>
      <c r="E52" s="33"/>
      <c r="F52" s="84"/>
      <c r="G52" s="84"/>
      <c r="H52" s="70">
        <f t="shared" si="1"/>
      </c>
      <c r="I52" s="39"/>
    </row>
    <row r="53" spans="1:9" ht="12.75">
      <c r="A53" s="18">
        <f ca="1" t="shared" si="0"/>
      </c>
      <c r="B53" s="32"/>
      <c r="C53" s="47"/>
      <c r="D53" s="66"/>
      <c r="E53" s="33"/>
      <c r="F53" s="84"/>
      <c r="G53" s="84"/>
      <c r="H53" s="70">
        <f t="shared" si="1"/>
      </c>
      <c r="I53" s="39"/>
    </row>
    <row r="54" spans="1:9" ht="12.75">
      <c r="A54" s="18">
        <f ca="1" t="shared" si="0"/>
      </c>
      <c r="B54" s="32"/>
      <c r="C54" s="47"/>
      <c r="D54" s="66"/>
      <c r="E54" s="33"/>
      <c r="F54" s="84"/>
      <c r="G54" s="84"/>
      <c r="H54" s="70">
        <f t="shared" si="1"/>
      </c>
      <c r="I54" s="39"/>
    </row>
    <row r="55" spans="1:9" ht="12.75">
      <c r="A55" s="18">
        <f ca="1" t="shared" si="0"/>
      </c>
      <c r="B55" s="32"/>
      <c r="C55" s="47"/>
      <c r="D55" s="66"/>
      <c r="E55" s="33"/>
      <c r="F55" s="84"/>
      <c r="G55" s="84"/>
      <c r="H55" s="70">
        <f t="shared" si="1"/>
      </c>
      <c r="I55" s="39"/>
    </row>
    <row r="56" spans="1:9" ht="12.75">
      <c r="A56" s="18">
        <f ca="1" t="shared" si="0"/>
      </c>
      <c r="B56" s="32"/>
      <c r="C56" s="47"/>
      <c r="D56" s="66"/>
      <c r="E56" s="33"/>
      <c r="F56" s="84"/>
      <c r="G56" s="84"/>
      <c r="H56" s="70">
        <f t="shared" si="1"/>
      </c>
      <c r="I56" s="39"/>
    </row>
    <row r="57" spans="1:9" ht="12.75" customHeight="1">
      <c r="A57" s="18">
        <f ca="1" t="shared" si="0"/>
      </c>
      <c r="B57" s="32"/>
      <c r="C57" s="47"/>
      <c r="D57" s="66"/>
      <c r="E57" s="33"/>
      <c r="F57" s="84"/>
      <c r="G57" s="84"/>
      <c r="H57" s="70">
        <f t="shared" si="1"/>
      </c>
      <c r="I57" s="39"/>
    </row>
    <row r="58" spans="1:9" ht="12.75">
      <c r="A58" s="18">
        <f ca="1" t="shared" si="0"/>
      </c>
      <c r="B58" s="32"/>
      <c r="C58" s="47"/>
      <c r="D58" s="66"/>
      <c r="E58" s="33"/>
      <c r="F58" s="84"/>
      <c r="G58" s="84"/>
      <c r="H58" s="70">
        <f t="shared" si="1"/>
      </c>
      <c r="I58" s="39"/>
    </row>
    <row r="59" spans="1:9" ht="12.75">
      <c r="A59" s="18">
        <f ca="1" t="shared" si="0"/>
      </c>
      <c r="B59" s="32"/>
      <c r="C59" s="47"/>
      <c r="D59" s="66"/>
      <c r="E59" s="33"/>
      <c r="F59" s="84"/>
      <c r="G59" s="84"/>
      <c r="H59" s="70">
        <f t="shared" si="1"/>
      </c>
      <c r="I59" s="39"/>
    </row>
    <row r="60" spans="1:9" ht="12.75">
      <c r="A60" s="18">
        <f ca="1" t="shared" si="0"/>
      </c>
      <c r="B60" s="32"/>
      <c r="C60" s="47"/>
      <c r="D60" s="66"/>
      <c r="E60" s="33"/>
      <c r="F60" s="84"/>
      <c r="G60" s="84"/>
      <c r="H60" s="70">
        <f t="shared" si="1"/>
      </c>
      <c r="I60" s="39"/>
    </row>
    <row r="61" spans="1:9" ht="12.75">
      <c r="A61" s="18">
        <f ca="1" t="shared" si="0"/>
      </c>
      <c r="B61" s="32"/>
      <c r="C61" s="47"/>
      <c r="D61" s="66"/>
      <c r="E61" s="33"/>
      <c r="F61" s="84"/>
      <c r="G61" s="84"/>
      <c r="H61" s="70">
        <f t="shared" si="1"/>
      </c>
      <c r="I61" s="39"/>
    </row>
    <row r="62" spans="1:9" ht="12.75">
      <c r="A62" s="18">
        <f ca="1" t="shared" si="0"/>
      </c>
      <c r="B62" s="32"/>
      <c r="C62" s="47"/>
      <c r="D62" s="66"/>
      <c r="E62" s="33"/>
      <c r="F62" s="84"/>
      <c r="G62" s="84"/>
      <c r="H62" s="70">
        <f t="shared" si="1"/>
      </c>
      <c r="I62" s="39"/>
    </row>
    <row r="63" spans="1:9" ht="12.75">
      <c r="A63" s="18">
        <f ca="1" t="shared" si="0"/>
      </c>
      <c r="B63" s="32"/>
      <c r="C63" s="47"/>
      <c r="D63" s="66"/>
      <c r="E63" s="33"/>
      <c r="F63" s="84"/>
      <c r="G63" s="84"/>
      <c r="H63" s="70">
        <f t="shared" si="1"/>
      </c>
      <c r="I63" s="39"/>
    </row>
    <row r="64" spans="1:9" ht="12.75">
      <c r="A64" s="18">
        <f ca="1" t="shared" si="0"/>
      </c>
      <c r="B64" s="32"/>
      <c r="C64" s="47"/>
      <c r="D64" s="66"/>
      <c r="E64" s="33"/>
      <c r="F64" s="84"/>
      <c r="G64" s="84"/>
      <c r="H64" s="70">
        <f t="shared" si="1"/>
      </c>
      <c r="I64" s="39"/>
    </row>
    <row r="65" spans="1:9" ht="12.75">
      <c r="A65" s="18">
        <f ca="1" t="shared" si="0"/>
      </c>
      <c r="B65" s="32"/>
      <c r="C65" s="47"/>
      <c r="D65" s="66"/>
      <c r="E65" s="33"/>
      <c r="F65" s="84"/>
      <c r="G65" s="84"/>
      <c r="H65" s="70">
        <f t="shared" si="1"/>
      </c>
      <c r="I65" s="39"/>
    </row>
    <row r="66" spans="1:9" ht="12.75">
      <c r="A66" s="18">
        <f ca="1" t="shared" si="0"/>
      </c>
      <c r="B66" s="32"/>
      <c r="C66" s="47"/>
      <c r="D66" s="66"/>
      <c r="E66" s="33"/>
      <c r="F66" s="84"/>
      <c r="G66" s="84"/>
      <c r="H66" s="70">
        <f t="shared" si="1"/>
      </c>
      <c r="I66" s="39"/>
    </row>
    <row r="67" spans="1:9" ht="12.75">
      <c r="A67" s="18">
        <f ca="1" t="shared" si="0"/>
      </c>
      <c r="B67" s="32"/>
      <c r="C67" s="47"/>
      <c r="D67" s="66"/>
      <c r="E67" s="33"/>
      <c r="F67" s="84"/>
      <c r="G67" s="84"/>
      <c r="H67" s="70">
        <f t="shared" si="1"/>
      </c>
      <c r="I67" s="39"/>
    </row>
    <row r="68" spans="1:9" ht="12.75">
      <c r="A68" s="18">
        <f ca="1" t="shared" si="0"/>
      </c>
      <c r="B68" s="32"/>
      <c r="C68" s="47"/>
      <c r="D68" s="66"/>
      <c r="E68" s="33"/>
      <c r="F68" s="84"/>
      <c r="G68" s="84"/>
      <c r="H68" s="70">
        <f t="shared" si="1"/>
      </c>
      <c r="I68" s="39"/>
    </row>
    <row r="69" spans="1:9" ht="12.75">
      <c r="A69" s="18">
        <f ca="1" t="shared" si="0"/>
      </c>
      <c r="B69" s="32"/>
      <c r="C69" s="47"/>
      <c r="D69" s="66"/>
      <c r="E69" s="33"/>
      <c r="F69" s="84"/>
      <c r="G69" s="84"/>
      <c r="H69" s="70">
        <f t="shared" si="1"/>
      </c>
      <c r="I69" s="39"/>
    </row>
    <row r="70" spans="1:9" ht="12.75">
      <c r="A70" s="18">
        <f ca="1" t="shared" si="0"/>
      </c>
      <c r="B70" s="32"/>
      <c r="C70" s="47"/>
      <c r="D70" s="66"/>
      <c r="E70" s="33"/>
      <c r="F70" s="84"/>
      <c r="G70" s="84"/>
      <c r="H70" s="70">
        <f t="shared" si="1"/>
      </c>
      <c r="I70" s="39"/>
    </row>
    <row r="71" spans="1:9" ht="12.75">
      <c r="A71" s="18">
        <f ca="1" t="shared" si="0"/>
      </c>
      <c r="B71" s="32"/>
      <c r="C71" s="47"/>
      <c r="D71" s="66"/>
      <c r="E71" s="33"/>
      <c r="F71" s="84"/>
      <c r="G71" s="84"/>
      <c r="H71" s="70">
        <f t="shared" si="1"/>
      </c>
      <c r="I71" s="39"/>
    </row>
    <row r="72" spans="1:9" ht="12.75">
      <c r="A72" s="18">
        <f ca="1" t="shared" si="0"/>
      </c>
      <c r="B72" s="32"/>
      <c r="C72" s="47"/>
      <c r="D72" s="66"/>
      <c r="E72" s="33"/>
      <c r="F72" s="84"/>
      <c r="G72" s="84"/>
      <c r="H72" s="70">
        <f t="shared" si="1"/>
      </c>
      <c r="I72" s="39"/>
    </row>
    <row r="73" spans="1:9" ht="12.75">
      <c r="A73" s="18">
        <f ca="1" t="shared" si="0"/>
      </c>
      <c r="B73" s="32"/>
      <c r="C73" s="47"/>
      <c r="D73" s="66"/>
      <c r="E73" s="33"/>
      <c r="F73" s="84"/>
      <c r="G73" s="84"/>
      <c r="H73" s="70">
        <f t="shared" si="1"/>
      </c>
      <c r="I73" s="39"/>
    </row>
    <row r="74" spans="1:9" ht="12.75">
      <c r="A74" s="18">
        <f ca="1" t="shared" si="0"/>
      </c>
      <c r="B74" s="32"/>
      <c r="C74" s="47"/>
      <c r="D74" s="66"/>
      <c r="E74" s="33"/>
      <c r="F74" s="84"/>
      <c r="G74" s="84"/>
      <c r="H74" s="70">
        <f t="shared" si="1"/>
      </c>
      <c r="I74" s="39"/>
    </row>
    <row r="75" spans="1:9" ht="12.75">
      <c r="A75" s="18">
        <f ca="1" t="shared" si="0"/>
      </c>
      <c r="B75" s="32"/>
      <c r="C75" s="47"/>
      <c r="D75" s="66"/>
      <c r="E75" s="33"/>
      <c r="F75" s="84"/>
      <c r="G75" s="84"/>
      <c r="H75" s="70">
        <f t="shared" si="1"/>
      </c>
      <c r="I75" s="39"/>
    </row>
    <row r="76" spans="1:9" ht="12.75">
      <c r="A76" s="18">
        <f ca="1" t="shared" si="0"/>
      </c>
      <c r="B76" s="32"/>
      <c r="C76" s="47"/>
      <c r="D76" s="66"/>
      <c r="E76" s="33"/>
      <c r="F76" s="84"/>
      <c r="G76" s="84"/>
      <c r="H76" s="70">
        <f t="shared" si="1"/>
      </c>
      <c r="I76" s="39"/>
    </row>
    <row r="77" spans="1:9" ht="12.75">
      <c r="A77" s="18">
        <f ca="1" t="shared" si="0"/>
      </c>
      <c r="B77" s="32"/>
      <c r="C77" s="47"/>
      <c r="D77" s="66"/>
      <c r="E77" s="33"/>
      <c r="F77" s="84"/>
      <c r="G77" s="84"/>
      <c r="H77" s="70">
        <f t="shared" si="1"/>
      </c>
      <c r="I77" s="39"/>
    </row>
    <row r="78" spans="1:9" ht="12.75">
      <c r="A78" s="18">
        <f ca="1" t="shared" si="0"/>
      </c>
      <c r="B78" s="32"/>
      <c r="C78" s="47"/>
      <c r="D78" s="66"/>
      <c r="E78" s="33"/>
      <c r="F78" s="84"/>
      <c r="G78" s="84"/>
      <c r="H78" s="70">
        <f t="shared" si="1"/>
      </c>
      <c r="I78" s="39"/>
    </row>
    <row r="79" spans="1:9" ht="12.75">
      <c r="A79" s="18">
        <f ca="1" t="shared" si="0"/>
      </c>
      <c r="B79" s="32"/>
      <c r="C79" s="47"/>
      <c r="D79" s="66"/>
      <c r="E79" s="33"/>
      <c r="F79" s="84"/>
      <c r="G79" s="84"/>
      <c r="H79" s="70">
        <f t="shared" si="1"/>
      </c>
      <c r="I79" s="39"/>
    </row>
    <row r="80" spans="1:9" ht="12.75">
      <c r="A80" s="18">
        <f aca="true" ca="1" t="shared" si="2" ref="A80:A143">+IF(NOT(ISBLANK(INDIRECT("e"&amp;ROW()))),MAX(INDIRECT("a$14:A"&amp;ROW()-1))+1,"")</f>
      </c>
      <c r="B80" s="32"/>
      <c r="C80" s="47"/>
      <c r="D80" s="66"/>
      <c r="E80" s="33"/>
      <c r="F80" s="84"/>
      <c r="G80" s="84"/>
      <c r="H80" s="70">
        <f aca="true" t="shared" si="3" ref="H80:H143">+IF(AND(F80="",G80=""),"",ROUND(F80*G80,2))</f>
      </c>
      <c r="I80" s="39"/>
    </row>
    <row r="81" spans="1:9" ht="12.75">
      <c r="A81" s="18">
        <f ca="1" t="shared" si="2"/>
      </c>
      <c r="B81" s="32"/>
      <c r="C81" s="47"/>
      <c r="D81" s="66"/>
      <c r="E81" s="33"/>
      <c r="F81" s="84"/>
      <c r="G81" s="84"/>
      <c r="H81" s="70">
        <f t="shared" si="3"/>
      </c>
      <c r="I81" s="39"/>
    </row>
    <row r="82" spans="1:9" ht="12.75">
      <c r="A82" s="18">
        <f ca="1" t="shared" si="2"/>
      </c>
      <c r="B82" s="32"/>
      <c r="C82" s="47"/>
      <c r="D82" s="66"/>
      <c r="E82" s="33"/>
      <c r="F82" s="84"/>
      <c r="G82" s="84"/>
      <c r="H82" s="70">
        <f t="shared" si="3"/>
      </c>
      <c r="I82" s="39"/>
    </row>
    <row r="83" spans="1:9" ht="12.75">
      <c r="A83" s="18">
        <f ca="1" t="shared" si="2"/>
      </c>
      <c r="B83" s="32"/>
      <c r="C83" s="47"/>
      <c r="D83" s="66"/>
      <c r="E83" s="33"/>
      <c r="F83" s="84"/>
      <c r="G83" s="84"/>
      <c r="H83" s="70">
        <f t="shared" si="3"/>
      </c>
      <c r="I83" s="39"/>
    </row>
    <row r="84" spans="1:9" ht="12.75">
      <c r="A84" s="18">
        <f ca="1" t="shared" si="2"/>
      </c>
      <c r="B84" s="32"/>
      <c r="C84" s="47"/>
      <c r="D84" s="66"/>
      <c r="E84" s="33"/>
      <c r="F84" s="84"/>
      <c r="G84" s="84"/>
      <c r="H84" s="70">
        <f t="shared" si="3"/>
      </c>
      <c r="I84" s="39"/>
    </row>
    <row r="85" spans="1:9" ht="12.75">
      <c r="A85" s="18">
        <f ca="1" t="shared" si="2"/>
      </c>
      <c r="B85" s="32"/>
      <c r="C85" s="47"/>
      <c r="D85" s="66"/>
      <c r="E85" s="33"/>
      <c r="F85" s="84"/>
      <c r="G85" s="84"/>
      <c r="H85" s="70">
        <f t="shared" si="3"/>
      </c>
      <c r="I85" s="39"/>
    </row>
    <row r="86" spans="1:9" ht="12.75">
      <c r="A86" s="18">
        <f ca="1" t="shared" si="2"/>
      </c>
      <c r="B86" s="32"/>
      <c r="C86" s="47"/>
      <c r="D86" s="66"/>
      <c r="E86" s="33"/>
      <c r="F86" s="84"/>
      <c r="G86" s="84"/>
      <c r="H86" s="70">
        <f t="shared" si="3"/>
      </c>
      <c r="I86" s="39"/>
    </row>
    <row r="87" spans="1:9" ht="12.75">
      <c r="A87" s="18">
        <f ca="1" t="shared" si="2"/>
      </c>
      <c r="B87" s="32"/>
      <c r="C87" s="47"/>
      <c r="D87" s="66"/>
      <c r="E87" s="33"/>
      <c r="F87" s="84"/>
      <c r="G87" s="84"/>
      <c r="H87" s="70">
        <f t="shared" si="3"/>
      </c>
      <c r="I87" s="39"/>
    </row>
    <row r="88" spans="1:9" ht="12.75">
      <c r="A88" s="18">
        <f ca="1" t="shared" si="2"/>
      </c>
      <c r="B88" s="32"/>
      <c r="C88" s="47"/>
      <c r="D88" s="66"/>
      <c r="E88" s="33"/>
      <c r="F88" s="84"/>
      <c r="G88" s="84"/>
      <c r="H88" s="70">
        <f t="shared" si="3"/>
      </c>
      <c r="I88" s="39"/>
    </row>
    <row r="89" spans="1:9" ht="12.75">
      <c r="A89" s="18">
        <f ca="1" t="shared" si="2"/>
      </c>
      <c r="B89" s="32"/>
      <c r="C89" s="47"/>
      <c r="D89" s="66"/>
      <c r="E89" s="33"/>
      <c r="F89" s="84"/>
      <c r="G89" s="84"/>
      <c r="H89" s="70">
        <f t="shared" si="3"/>
      </c>
      <c r="I89" s="39"/>
    </row>
    <row r="90" spans="1:9" ht="12.75">
      <c r="A90" s="18">
        <f ca="1" t="shared" si="2"/>
      </c>
      <c r="B90" s="32"/>
      <c r="C90" s="47"/>
      <c r="D90" s="66"/>
      <c r="E90" s="33"/>
      <c r="F90" s="84"/>
      <c r="G90" s="84"/>
      <c r="H90" s="70">
        <f t="shared" si="3"/>
      </c>
      <c r="I90" s="39"/>
    </row>
    <row r="91" spans="1:9" ht="12.75">
      <c r="A91" s="18">
        <f ca="1" t="shared" si="2"/>
      </c>
      <c r="B91" s="32"/>
      <c r="C91" s="47"/>
      <c r="D91" s="66"/>
      <c r="E91" s="33"/>
      <c r="F91" s="84"/>
      <c r="G91" s="84"/>
      <c r="H91" s="70">
        <f t="shared" si="3"/>
      </c>
      <c r="I91" s="39"/>
    </row>
    <row r="92" spans="1:9" ht="12.75">
      <c r="A92" s="18">
        <f ca="1" t="shared" si="2"/>
      </c>
      <c r="B92" s="32"/>
      <c r="C92" s="47"/>
      <c r="D92" s="66"/>
      <c r="E92" s="33"/>
      <c r="F92" s="84"/>
      <c r="G92" s="84"/>
      <c r="H92" s="70">
        <f t="shared" si="3"/>
      </c>
      <c r="I92" s="39"/>
    </row>
    <row r="93" spans="1:9" ht="12.75">
      <c r="A93" s="18">
        <f ca="1" t="shared" si="2"/>
      </c>
      <c r="B93" s="32"/>
      <c r="C93" s="47"/>
      <c r="D93" s="66"/>
      <c r="E93" s="33"/>
      <c r="F93" s="84"/>
      <c r="G93" s="84"/>
      <c r="H93" s="70">
        <f t="shared" si="3"/>
      </c>
      <c r="I93" s="39"/>
    </row>
    <row r="94" spans="1:9" ht="12.75">
      <c r="A94" s="18">
        <f ca="1" t="shared" si="2"/>
      </c>
      <c r="B94" s="32"/>
      <c r="C94" s="47"/>
      <c r="D94" s="66"/>
      <c r="E94" s="33"/>
      <c r="F94" s="84"/>
      <c r="G94" s="84"/>
      <c r="H94" s="70">
        <f t="shared" si="3"/>
      </c>
      <c r="I94" s="39"/>
    </row>
    <row r="95" spans="1:9" ht="12.75">
      <c r="A95" s="18">
        <f ca="1" t="shared" si="2"/>
      </c>
      <c r="B95" s="32"/>
      <c r="C95" s="47"/>
      <c r="D95" s="66"/>
      <c r="E95" s="33"/>
      <c r="F95" s="84"/>
      <c r="G95" s="84"/>
      <c r="H95" s="70">
        <f t="shared" si="3"/>
      </c>
      <c r="I95" s="39"/>
    </row>
    <row r="96" spans="1:9" ht="12.75">
      <c r="A96" s="18">
        <f ca="1" t="shared" si="2"/>
      </c>
      <c r="B96" s="32"/>
      <c r="C96" s="47"/>
      <c r="D96" s="66"/>
      <c r="E96" s="33"/>
      <c r="F96" s="84"/>
      <c r="G96" s="84"/>
      <c r="H96" s="70">
        <f t="shared" si="3"/>
      </c>
      <c r="I96" s="39"/>
    </row>
    <row r="97" spans="1:9" ht="12.75">
      <c r="A97" s="18">
        <f ca="1" t="shared" si="2"/>
      </c>
      <c r="B97" s="32"/>
      <c r="C97" s="47"/>
      <c r="D97" s="66"/>
      <c r="E97" s="33"/>
      <c r="F97" s="84"/>
      <c r="G97" s="84"/>
      <c r="H97" s="70">
        <f t="shared" si="3"/>
      </c>
      <c r="I97" s="39"/>
    </row>
    <row r="98" spans="1:9" ht="12.75">
      <c r="A98" s="18">
        <f ca="1" t="shared" si="2"/>
      </c>
      <c r="B98" s="32"/>
      <c r="C98" s="47"/>
      <c r="D98" s="66"/>
      <c r="E98" s="33"/>
      <c r="F98" s="84"/>
      <c r="G98" s="84"/>
      <c r="H98" s="70">
        <f t="shared" si="3"/>
      </c>
      <c r="I98" s="39"/>
    </row>
    <row r="99" spans="1:9" ht="12.75">
      <c r="A99" s="18">
        <f ca="1" t="shared" si="2"/>
      </c>
      <c r="B99" s="32"/>
      <c r="C99" s="47"/>
      <c r="D99" s="66"/>
      <c r="E99" s="33"/>
      <c r="F99" s="84"/>
      <c r="G99" s="84"/>
      <c r="H99" s="70">
        <f t="shared" si="3"/>
      </c>
      <c r="I99" s="39"/>
    </row>
    <row r="100" spans="1:9" ht="12.75">
      <c r="A100" s="18">
        <f ca="1" t="shared" si="2"/>
      </c>
      <c r="B100" s="32"/>
      <c r="C100" s="47"/>
      <c r="D100" s="66"/>
      <c r="E100" s="33"/>
      <c r="F100" s="84"/>
      <c r="G100" s="84"/>
      <c r="H100" s="70">
        <f t="shared" si="3"/>
      </c>
      <c r="I100" s="39"/>
    </row>
    <row r="101" spans="1:9" ht="12.75">
      <c r="A101" s="18">
        <f ca="1" t="shared" si="2"/>
      </c>
      <c r="B101" s="32"/>
      <c r="C101" s="47"/>
      <c r="D101" s="66"/>
      <c r="E101" s="33"/>
      <c r="F101" s="84"/>
      <c r="G101" s="84"/>
      <c r="H101" s="70">
        <f t="shared" si="3"/>
      </c>
      <c r="I101" s="39"/>
    </row>
    <row r="102" spans="1:9" ht="12.75">
      <c r="A102" s="18">
        <f ca="1" t="shared" si="2"/>
      </c>
      <c r="B102" s="32"/>
      <c r="C102" s="47"/>
      <c r="D102" s="66"/>
      <c r="E102" s="33"/>
      <c r="F102" s="84"/>
      <c r="G102" s="84"/>
      <c r="H102" s="70">
        <f t="shared" si="3"/>
      </c>
      <c r="I102" s="39"/>
    </row>
    <row r="103" spans="1:9" ht="12.75">
      <c r="A103" s="18">
        <f ca="1" t="shared" si="2"/>
      </c>
      <c r="B103" s="32"/>
      <c r="C103" s="47"/>
      <c r="D103" s="66"/>
      <c r="E103" s="33"/>
      <c r="F103" s="84"/>
      <c r="G103" s="84"/>
      <c r="H103" s="70">
        <f t="shared" si="3"/>
      </c>
      <c r="I103" s="39"/>
    </row>
    <row r="104" spans="1:9" ht="12.75">
      <c r="A104" s="18">
        <f ca="1" t="shared" si="2"/>
      </c>
      <c r="B104" s="32"/>
      <c r="C104" s="47"/>
      <c r="D104" s="66"/>
      <c r="E104" s="33"/>
      <c r="F104" s="84"/>
      <c r="G104" s="84"/>
      <c r="H104" s="70">
        <f t="shared" si="3"/>
      </c>
      <c r="I104" s="39"/>
    </row>
    <row r="105" spans="1:9" ht="12.75">
      <c r="A105" s="18">
        <f ca="1" t="shared" si="2"/>
      </c>
      <c r="B105" s="32"/>
      <c r="C105" s="47"/>
      <c r="D105" s="66"/>
      <c r="E105" s="33"/>
      <c r="F105" s="84"/>
      <c r="G105" s="84"/>
      <c r="H105" s="70">
        <f t="shared" si="3"/>
      </c>
      <c r="I105" s="39"/>
    </row>
    <row r="106" spans="1:9" ht="12.75">
      <c r="A106" s="18">
        <f ca="1" t="shared" si="2"/>
      </c>
      <c r="B106" s="32"/>
      <c r="C106" s="47"/>
      <c r="D106" s="66"/>
      <c r="E106" s="33"/>
      <c r="F106" s="84"/>
      <c r="G106" s="84"/>
      <c r="H106" s="70">
        <f t="shared" si="3"/>
      </c>
      <c r="I106" s="39"/>
    </row>
    <row r="107" spans="1:9" ht="12.75">
      <c r="A107" s="18">
        <f ca="1" t="shared" si="2"/>
      </c>
      <c r="B107" s="32"/>
      <c r="C107" s="47"/>
      <c r="D107" s="66"/>
      <c r="E107" s="33"/>
      <c r="F107" s="84"/>
      <c r="G107" s="84"/>
      <c r="H107" s="70">
        <f t="shared" si="3"/>
      </c>
      <c r="I107" s="39"/>
    </row>
    <row r="108" spans="1:9" ht="12.75">
      <c r="A108" s="18">
        <f ca="1" t="shared" si="2"/>
      </c>
      <c r="B108" s="32"/>
      <c r="C108" s="47"/>
      <c r="D108" s="66"/>
      <c r="E108" s="33"/>
      <c r="F108" s="84"/>
      <c r="G108" s="84"/>
      <c r="H108" s="70">
        <f t="shared" si="3"/>
      </c>
      <c r="I108" s="39"/>
    </row>
    <row r="109" spans="1:9" ht="12.75">
      <c r="A109" s="18">
        <f ca="1" t="shared" si="2"/>
      </c>
      <c r="B109" s="32"/>
      <c r="C109" s="47"/>
      <c r="D109" s="66"/>
      <c r="E109" s="33"/>
      <c r="F109" s="84"/>
      <c r="G109" s="84"/>
      <c r="H109" s="70">
        <f t="shared" si="3"/>
      </c>
      <c r="I109" s="39"/>
    </row>
    <row r="110" spans="1:9" ht="12.75">
      <c r="A110" s="18">
        <f ca="1" t="shared" si="2"/>
      </c>
      <c r="B110" s="32"/>
      <c r="C110" s="47"/>
      <c r="D110" s="66"/>
      <c r="E110" s="33"/>
      <c r="F110" s="84"/>
      <c r="G110" s="84"/>
      <c r="H110" s="70">
        <f t="shared" si="3"/>
      </c>
      <c r="I110" s="39"/>
    </row>
    <row r="111" spans="1:9" ht="12.75">
      <c r="A111" s="18">
        <f ca="1" t="shared" si="2"/>
      </c>
      <c r="B111" s="32"/>
      <c r="C111" s="47"/>
      <c r="D111" s="66"/>
      <c r="E111" s="33"/>
      <c r="F111" s="84"/>
      <c r="G111" s="84"/>
      <c r="H111" s="70">
        <f t="shared" si="3"/>
      </c>
      <c r="I111" s="39"/>
    </row>
    <row r="112" spans="1:9" ht="12.75">
      <c r="A112" s="18">
        <f ca="1" t="shared" si="2"/>
      </c>
      <c r="B112" s="32"/>
      <c r="C112" s="47"/>
      <c r="D112" s="66"/>
      <c r="E112" s="33"/>
      <c r="F112" s="84"/>
      <c r="G112" s="84"/>
      <c r="H112" s="70">
        <f t="shared" si="3"/>
      </c>
      <c r="I112" s="39"/>
    </row>
    <row r="113" spans="1:9" ht="12.75">
      <c r="A113" s="18">
        <f ca="1" t="shared" si="2"/>
      </c>
      <c r="B113" s="32"/>
      <c r="C113" s="47"/>
      <c r="D113" s="66"/>
      <c r="E113" s="33"/>
      <c r="F113" s="84"/>
      <c r="G113" s="84"/>
      <c r="H113" s="70">
        <f t="shared" si="3"/>
      </c>
      <c r="I113" s="39"/>
    </row>
    <row r="114" spans="1:9" ht="12.75">
      <c r="A114" s="18">
        <f ca="1" t="shared" si="2"/>
      </c>
      <c r="B114" s="32"/>
      <c r="C114" s="47"/>
      <c r="D114" s="66"/>
      <c r="E114" s="33"/>
      <c r="F114" s="84"/>
      <c r="G114" s="84"/>
      <c r="H114" s="70">
        <f t="shared" si="3"/>
      </c>
      <c r="I114" s="39"/>
    </row>
    <row r="115" spans="1:9" ht="12.75">
      <c r="A115" s="18">
        <f ca="1" t="shared" si="2"/>
      </c>
      <c r="B115" s="32"/>
      <c r="C115" s="47"/>
      <c r="D115" s="66"/>
      <c r="E115" s="33"/>
      <c r="F115" s="84"/>
      <c r="G115" s="84"/>
      <c r="H115" s="70">
        <f t="shared" si="3"/>
      </c>
      <c r="I115" s="39"/>
    </row>
    <row r="116" spans="1:9" ht="12.75">
      <c r="A116" s="18">
        <f ca="1" t="shared" si="2"/>
      </c>
      <c r="B116" s="32"/>
      <c r="C116" s="47"/>
      <c r="D116" s="66"/>
      <c r="E116" s="33"/>
      <c r="F116" s="84"/>
      <c r="G116" s="84"/>
      <c r="H116" s="70">
        <f t="shared" si="3"/>
      </c>
      <c r="I116" s="39"/>
    </row>
    <row r="117" spans="1:9" ht="12.75">
      <c r="A117" s="18">
        <f ca="1" t="shared" si="2"/>
      </c>
      <c r="B117" s="32"/>
      <c r="C117" s="47"/>
      <c r="D117" s="66"/>
      <c r="E117" s="33"/>
      <c r="F117" s="84"/>
      <c r="G117" s="84"/>
      <c r="H117" s="70">
        <f t="shared" si="3"/>
      </c>
      <c r="I117" s="39"/>
    </row>
    <row r="118" spans="1:9" ht="12.75">
      <c r="A118" s="18">
        <f ca="1" t="shared" si="2"/>
      </c>
      <c r="B118" s="32"/>
      <c r="C118" s="47"/>
      <c r="D118" s="66"/>
      <c r="E118" s="33"/>
      <c r="F118" s="84"/>
      <c r="G118" s="84"/>
      <c r="H118" s="70">
        <f t="shared" si="3"/>
      </c>
      <c r="I118" s="39"/>
    </row>
    <row r="119" spans="1:9" ht="12.75">
      <c r="A119" s="18">
        <f ca="1" t="shared" si="2"/>
      </c>
      <c r="B119" s="32"/>
      <c r="C119" s="47"/>
      <c r="D119" s="66"/>
      <c r="E119" s="33"/>
      <c r="F119" s="84"/>
      <c r="G119" s="84"/>
      <c r="H119" s="70">
        <f t="shared" si="3"/>
      </c>
      <c r="I119" s="39"/>
    </row>
    <row r="120" spans="1:9" ht="12.75">
      <c r="A120" s="18">
        <f ca="1" t="shared" si="2"/>
      </c>
      <c r="B120" s="32"/>
      <c r="C120" s="47"/>
      <c r="D120" s="66"/>
      <c r="E120" s="33"/>
      <c r="F120" s="84"/>
      <c r="G120" s="84"/>
      <c r="H120" s="70">
        <f t="shared" si="3"/>
      </c>
      <c r="I120" s="39"/>
    </row>
    <row r="121" spans="1:9" ht="12.75">
      <c r="A121" s="18">
        <f ca="1" t="shared" si="2"/>
      </c>
      <c r="B121" s="32"/>
      <c r="C121" s="47"/>
      <c r="D121" s="66"/>
      <c r="E121" s="33"/>
      <c r="F121" s="84"/>
      <c r="G121" s="84"/>
      <c r="H121" s="70">
        <f t="shared" si="3"/>
      </c>
      <c r="I121" s="39"/>
    </row>
    <row r="122" spans="1:9" ht="12.75">
      <c r="A122" s="18">
        <f ca="1" t="shared" si="2"/>
      </c>
      <c r="B122" s="32"/>
      <c r="C122" s="47"/>
      <c r="D122" s="66"/>
      <c r="E122" s="33"/>
      <c r="F122" s="84"/>
      <c r="G122" s="84"/>
      <c r="H122" s="70">
        <f t="shared" si="3"/>
      </c>
      <c r="I122" s="39"/>
    </row>
    <row r="123" spans="1:9" ht="12.75">
      <c r="A123" s="18">
        <f ca="1" t="shared" si="2"/>
      </c>
      <c r="B123" s="32"/>
      <c r="C123" s="47"/>
      <c r="D123" s="66"/>
      <c r="E123" s="33"/>
      <c r="F123" s="84"/>
      <c r="G123" s="84"/>
      <c r="H123" s="70">
        <f t="shared" si="3"/>
      </c>
      <c r="I123" s="39"/>
    </row>
    <row r="124" spans="1:9" ht="12.75">
      <c r="A124" s="18">
        <f ca="1" t="shared" si="2"/>
      </c>
      <c r="B124" s="32"/>
      <c r="C124" s="47"/>
      <c r="D124" s="66"/>
      <c r="E124" s="33"/>
      <c r="F124" s="84"/>
      <c r="G124" s="84"/>
      <c r="H124" s="70">
        <f t="shared" si="3"/>
      </c>
      <c r="I124" s="39"/>
    </row>
    <row r="125" spans="1:9" ht="12.75">
      <c r="A125" s="18">
        <f ca="1" t="shared" si="2"/>
      </c>
      <c r="B125" s="32"/>
      <c r="C125" s="47"/>
      <c r="D125" s="66"/>
      <c r="E125" s="33"/>
      <c r="F125" s="84"/>
      <c r="G125" s="84"/>
      <c r="H125" s="70">
        <f t="shared" si="3"/>
      </c>
      <c r="I125" s="39"/>
    </row>
    <row r="126" spans="1:9" ht="12.75">
      <c r="A126" s="18">
        <f ca="1" t="shared" si="2"/>
      </c>
      <c r="B126" s="32"/>
      <c r="C126" s="47"/>
      <c r="D126" s="66"/>
      <c r="E126" s="33"/>
      <c r="F126" s="84"/>
      <c r="G126" s="84"/>
      <c r="H126" s="70">
        <f t="shared" si="3"/>
      </c>
      <c r="I126" s="39"/>
    </row>
    <row r="127" spans="1:9" ht="12.75">
      <c r="A127" s="18">
        <f ca="1" t="shared" si="2"/>
      </c>
      <c r="B127" s="32"/>
      <c r="C127" s="47"/>
      <c r="D127" s="66"/>
      <c r="E127" s="33"/>
      <c r="F127" s="84"/>
      <c r="G127" s="84"/>
      <c r="H127" s="70">
        <f t="shared" si="3"/>
      </c>
      <c r="I127" s="39"/>
    </row>
    <row r="128" spans="1:9" ht="12.75">
      <c r="A128" s="18">
        <f ca="1" t="shared" si="2"/>
      </c>
      <c r="B128" s="32"/>
      <c r="C128" s="47"/>
      <c r="D128" s="66"/>
      <c r="E128" s="33"/>
      <c r="F128" s="84"/>
      <c r="G128" s="84"/>
      <c r="H128" s="70">
        <f t="shared" si="3"/>
      </c>
      <c r="I128" s="39"/>
    </row>
    <row r="129" spans="1:9" ht="12.75">
      <c r="A129" s="18">
        <f ca="1" t="shared" si="2"/>
      </c>
      <c r="B129" s="32"/>
      <c r="C129" s="47"/>
      <c r="D129" s="66"/>
      <c r="E129" s="33"/>
      <c r="F129" s="84"/>
      <c r="G129" s="84"/>
      <c r="H129" s="70">
        <f t="shared" si="3"/>
      </c>
      <c r="I129" s="39"/>
    </row>
    <row r="130" spans="1:9" ht="12.75">
      <c r="A130" s="18">
        <f ca="1" t="shared" si="2"/>
      </c>
      <c r="B130" s="32"/>
      <c r="C130" s="47"/>
      <c r="D130" s="66"/>
      <c r="E130" s="33"/>
      <c r="F130" s="84"/>
      <c r="G130" s="84"/>
      <c r="H130" s="70">
        <f t="shared" si="3"/>
      </c>
      <c r="I130" s="39"/>
    </row>
    <row r="131" spans="1:9" ht="12.75">
      <c r="A131" s="18">
        <f ca="1" t="shared" si="2"/>
      </c>
      <c r="B131" s="32"/>
      <c r="C131" s="47"/>
      <c r="D131" s="66"/>
      <c r="E131" s="33"/>
      <c r="F131" s="84"/>
      <c r="G131" s="84"/>
      <c r="H131" s="70">
        <f t="shared" si="3"/>
      </c>
      <c r="I131" s="39"/>
    </row>
    <row r="132" spans="1:9" ht="12.75">
      <c r="A132" s="18">
        <f ca="1" t="shared" si="2"/>
      </c>
      <c r="B132" s="32"/>
      <c r="C132" s="47"/>
      <c r="D132" s="66"/>
      <c r="E132" s="33"/>
      <c r="F132" s="84"/>
      <c r="G132" s="84"/>
      <c r="H132" s="70">
        <f t="shared" si="3"/>
      </c>
      <c r="I132" s="39"/>
    </row>
    <row r="133" spans="1:9" ht="12.75">
      <c r="A133" s="18">
        <f ca="1" t="shared" si="2"/>
      </c>
      <c r="B133" s="32"/>
      <c r="C133" s="47"/>
      <c r="D133" s="66"/>
      <c r="E133" s="33"/>
      <c r="F133" s="84"/>
      <c r="G133" s="84"/>
      <c r="H133" s="70">
        <f t="shared" si="3"/>
      </c>
      <c r="I133" s="39"/>
    </row>
    <row r="134" spans="1:9" ht="12.75">
      <c r="A134" s="18">
        <f ca="1" t="shared" si="2"/>
      </c>
      <c r="B134" s="32"/>
      <c r="C134" s="47"/>
      <c r="D134" s="66"/>
      <c r="E134" s="33"/>
      <c r="F134" s="84"/>
      <c r="G134" s="84"/>
      <c r="H134" s="70">
        <f t="shared" si="3"/>
      </c>
      <c r="I134" s="39"/>
    </row>
    <row r="135" spans="1:9" ht="12.75">
      <c r="A135" s="18">
        <f ca="1" t="shared" si="2"/>
      </c>
      <c r="B135" s="32"/>
      <c r="C135" s="47"/>
      <c r="D135" s="66"/>
      <c r="E135" s="33"/>
      <c r="F135" s="84"/>
      <c r="G135" s="84"/>
      <c r="H135" s="70">
        <f t="shared" si="3"/>
      </c>
      <c r="I135" s="39"/>
    </row>
    <row r="136" spans="1:9" ht="12.75">
      <c r="A136" s="18">
        <f ca="1" t="shared" si="2"/>
      </c>
      <c r="B136" s="32"/>
      <c r="C136" s="47"/>
      <c r="D136" s="66"/>
      <c r="E136" s="33"/>
      <c r="F136" s="84"/>
      <c r="G136" s="84"/>
      <c r="H136" s="70">
        <f t="shared" si="3"/>
      </c>
      <c r="I136" s="39"/>
    </row>
    <row r="137" spans="1:9" ht="12.75">
      <c r="A137" s="18">
        <f ca="1" t="shared" si="2"/>
      </c>
      <c r="B137" s="32"/>
      <c r="C137" s="47"/>
      <c r="D137" s="66"/>
      <c r="E137" s="33"/>
      <c r="F137" s="84"/>
      <c r="G137" s="84"/>
      <c r="H137" s="70">
        <f t="shared" si="3"/>
      </c>
      <c r="I137" s="39"/>
    </row>
    <row r="138" spans="1:9" ht="12.75">
      <c r="A138" s="18">
        <f ca="1" t="shared" si="2"/>
      </c>
      <c r="B138" s="32"/>
      <c r="C138" s="47"/>
      <c r="D138" s="66"/>
      <c r="E138" s="33"/>
      <c r="F138" s="84"/>
      <c r="G138" s="84"/>
      <c r="H138" s="70">
        <f t="shared" si="3"/>
      </c>
      <c r="I138" s="39"/>
    </row>
    <row r="139" spans="1:9" ht="12.75">
      <c r="A139" s="18">
        <f ca="1" t="shared" si="2"/>
      </c>
      <c r="B139" s="32"/>
      <c r="C139" s="47"/>
      <c r="D139" s="66"/>
      <c r="E139" s="33"/>
      <c r="F139" s="84"/>
      <c r="G139" s="84"/>
      <c r="H139" s="70">
        <f t="shared" si="3"/>
      </c>
      <c r="I139" s="39"/>
    </row>
    <row r="140" spans="1:9" ht="12.75">
      <c r="A140" s="18">
        <f ca="1" t="shared" si="2"/>
      </c>
      <c r="B140" s="32"/>
      <c r="C140" s="47"/>
      <c r="D140" s="66"/>
      <c r="E140" s="33"/>
      <c r="F140" s="84"/>
      <c r="G140" s="84"/>
      <c r="H140" s="70">
        <f t="shared" si="3"/>
      </c>
      <c r="I140" s="39"/>
    </row>
    <row r="141" spans="1:9" ht="12.75">
      <c r="A141" s="18">
        <f ca="1" t="shared" si="2"/>
      </c>
      <c r="B141" s="32"/>
      <c r="C141" s="47"/>
      <c r="D141" s="66"/>
      <c r="E141" s="33"/>
      <c r="F141" s="84"/>
      <c r="G141" s="84"/>
      <c r="H141" s="70">
        <f t="shared" si="3"/>
      </c>
      <c r="I141" s="39"/>
    </row>
    <row r="142" spans="1:9" ht="12.75">
      <c r="A142" s="18">
        <f ca="1" t="shared" si="2"/>
      </c>
      <c r="B142" s="32"/>
      <c r="C142" s="47"/>
      <c r="D142" s="66"/>
      <c r="E142" s="33"/>
      <c r="F142" s="84"/>
      <c r="G142" s="84"/>
      <c r="H142" s="70">
        <f t="shared" si="3"/>
      </c>
      <c r="I142" s="39"/>
    </row>
    <row r="143" spans="1:9" ht="12.75">
      <c r="A143" s="18">
        <f ca="1" t="shared" si="2"/>
      </c>
      <c r="B143" s="32"/>
      <c r="C143" s="47"/>
      <c r="D143" s="66"/>
      <c r="E143" s="33"/>
      <c r="F143" s="84"/>
      <c r="G143" s="84"/>
      <c r="H143" s="70">
        <f t="shared" si="3"/>
      </c>
      <c r="I143" s="39"/>
    </row>
    <row r="144" spans="1:9" ht="12.75">
      <c r="A144" s="18">
        <f aca="true" ca="1" t="shared" si="4" ref="A144:A198">+IF(NOT(ISBLANK(INDIRECT("e"&amp;ROW()))),MAX(INDIRECT("a$14:A"&amp;ROW()-1))+1,"")</f>
      </c>
      <c r="B144" s="32"/>
      <c r="C144" s="47"/>
      <c r="D144" s="66"/>
      <c r="E144" s="33"/>
      <c r="F144" s="84"/>
      <c r="G144" s="84"/>
      <c r="H144" s="70">
        <f aca="true" t="shared" si="5" ref="H144:H198">+IF(AND(F144="",G144=""),"",ROUND(F144*G144,2))</f>
      </c>
      <c r="I144" s="39"/>
    </row>
    <row r="145" spans="1:9" ht="12.75">
      <c r="A145" s="18">
        <f ca="1" t="shared" si="4"/>
      </c>
      <c r="B145" s="32"/>
      <c r="C145" s="47"/>
      <c r="D145" s="66"/>
      <c r="E145" s="33"/>
      <c r="F145" s="84"/>
      <c r="G145" s="84"/>
      <c r="H145" s="70">
        <f t="shared" si="5"/>
      </c>
      <c r="I145" s="39"/>
    </row>
    <row r="146" spans="1:9" ht="12.75">
      <c r="A146" s="18">
        <f ca="1" t="shared" si="4"/>
      </c>
      <c r="B146" s="32"/>
      <c r="C146" s="47"/>
      <c r="D146" s="66"/>
      <c r="E146" s="33"/>
      <c r="F146" s="84"/>
      <c r="G146" s="84"/>
      <c r="H146" s="70">
        <f t="shared" si="5"/>
      </c>
      <c r="I146" s="39"/>
    </row>
    <row r="147" spans="1:9" ht="12.75">
      <c r="A147" s="18">
        <f ca="1" t="shared" si="4"/>
      </c>
      <c r="B147" s="32"/>
      <c r="C147" s="47"/>
      <c r="D147" s="66"/>
      <c r="E147" s="33"/>
      <c r="F147" s="84"/>
      <c r="G147" s="84"/>
      <c r="H147" s="70">
        <f t="shared" si="5"/>
      </c>
      <c r="I147" s="39"/>
    </row>
    <row r="148" spans="1:9" ht="12.75">
      <c r="A148" s="18">
        <f ca="1" t="shared" si="4"/>
      </c>
      <c r="B148" s="32"/>
      <c r="C148" s="47"/>
      <c r="D148" s="66"/>
      <c r="E148" s="33"/>
      <c r="F148" s="84"/>
      <c r="G148" s="84"/>
      <c r="H148" s="70">
        <f t="shared" si="5"/>
      </c>
      <c r="I148" s="39"/>
    </row>
    <row r="149" spans="1:9" ht="12.75">
      <c r="A149" s="18">
        <f ca="1" t="shared" si="4"/>
      </c>
      <c r="B149" s="32"/>
      <c r="C149" s="47"/>
      <c r="D149" s="66"/>
      <c r="E149" s="33"/>
      <c r="F149" s="84"/>
      <c r="G149" s="84"/>
      <c r="H149" s="70">
        <f t="shared" si="5"/>
      </c>
      <c r="I149" s="39"/>
    </row>
    <row r="150" spans="1:9" ht="12.75">
      <c r="A150" s="18">
        <f ca="1" t="shared" si="4"/>
      </c>
      <c r="B150" s="32"/>
      <c r="C150" s="47"/>
      <c r="D150" s="66"/>
      <c r="E150" s="33"/>
      <c r="F150" s="84"/>
      <c r="G150" s="84"/>
      <c r="H150" s="70">
        <f t="shared" si="5"/>
      </c>
      <c r="I150" s="39"/>
    </row>
    <row r="151" spans="1:9" ht="12.75">
      <c r="A151" s="18">
        <f ca="1" t="shared" si="4"/>
      </c>
      <c r="B151" s="32"/>
      <c r="C151" s="47"/>
      <c r="D151" s="66"/>
      <c r="E151" s="33"/>
      <c r="F151" s="84"/>
      <c r="G151" s="84"/>
      <c r="H151" s="70">
        <f t="shared" si="5"/>
      </c>
      <c r="I151" s="39"/>
    </row>
    <row r="152" spans="1:9" ht="12.75">
      <c r="A152" s="18">
        <f ca="1" t="shared" si="4"/>
      </c>
      <c r="B152" s="32"/>
      <c r="C152" s="47"/>
      <c r="D152" s="66"/>
      <c r="E152" s="33"/>
      <c r="F152" s="84"/>
      <c r="G152" s="84"/>
      <c r="H152" s="70">
        <f t="shared" si="5"/>
      </c>
      <c r="I152" s="39"/>
    </row>
    <row r="153" spans="1:9" ht="12.75">
      <c r="A153" s="18">
        <f ca="1" t="shared" si="4"/>
      </c>
      <c r="B153" s="32"/>
      <c r="C153" s="47"/>
      <c r="D153" s="66"/>
      <c r="E153" s="33"/>
      <c r="F153" s="84"/>
      <c r="G153" s="84"/>
      <c r="H153" s="70">
        <f t="shared" si="5"/>
      </c>
      <c r="I153" s="39"/>
    </row>
    <row r="154" spans="1:9" ht="12.75">
      <c r="A154" s="18">
        <f ca="1" t="shared" si="4"/>
      </c>
      <c r="B154" s="32"/>
      <c r="C154" s="47"/>
      <c r="D154" s="66"/>
      <c r="E154" s="33"/>
      <c r="F154" s="84"/>
      <c r="G154" s="84"/>
      <c r="H154" s="70">
        <f t="shared" si="5"/>
      </c>
      <c r="I154" s="39"/>
    </row>
    <row r="155" spans="1:9" ht="12.75">
      <c r="A155" s="18">
        <f ca="1" t="shared" si="4"/>
      </c>
      <c r="B155" s="32"/>
      <c r="C155" s="47"/>
      <c r="D155" s="66"/>
      <c r="E155" s="33"/>
      <c r="F155" s="84"/>
      <c r="G155" s="84"/>
      <c r="H155" s="70">
        <f t="shared" si="5"/>
      </c>
      <c r="I155" s="39"/>
    </row>
    <row r="156" spans="1:9" ht="12.75">
      <c r="A156" s="18">
        <f ca="1" t="shared" si="4"/>
      </c>
      <c r="B156" s="32"/>
      <c r="C156" s="47"/>
      <c r="D156" s="66"/>
      <c r="E156" s="33"/>
      <c r="F156" s="84"/>
      <c r="G156" s="84"/>
      <c r="H156" s="70">
        <f t="shared" si="5"/>
      </c>
      <c r="I156" s="39"/>
    </row>
    <row r="157" spans="1:9" ht="12.75">
      <c r="A157" s="18">
        <f ca="1" t="shared" si="4"/>
      </c>
      <c r="B157" s="32"/>
      <c r="C157" s="47"/>
      <c r="D157" s="66"/>
      <c r="E157" s="33"/>
      <c r="F157" s="84"/>
      <c r="G157" s="84"/>
      <c r="H157" s="70">
        <f t="shared" si="5"/>
      </c>
      <c r="I157" s="39"/>
    </row>
    <row r="158" spans="1:9" ht="12.75">
      <c r="A158" s="18">
        <f ca="1" t="shared" si="4"/>
      </c>
      <c r="B158" s="32"/>
      <c r="C158" s="47"/>
      <c r="D158" s="66"/>
      <c r="E158" s="33"/>
      <c r="F158" s="84"/>
      <c r="G158" s="84"/>
      <c r="H158" s="70">
        <f t="shared" si="5"/>
      </c>
      <c r="I158" s="39"/>
    </row>
    <row r="159" spans="1:9" ht="12.75">
      <c r="A159" s="18">
        <f ca="1" t="shared" si="4"/>
      </c>
      <c r="B159" s="32"/>
      <c r="C159" s="47"/>
      <c r="D159" s="66"/>
      <c r="E159" s="33"/>
      <c r="F159" s="84"/>
      <c r="G159" s="84"/>
      <c r="H159" s="70">
        <f t="shared" si="5"/>
      </c>
      <c r="I159" s="39"/>
    </row>
    <row r="160" spans="1:9" ht="12.75">
      <c r="A160" s="18">
        <f ca="1" t="shared" si="4"/>
      </c>
      <c r="B160" s="32"/>
      <c r="C160" s="47"/>
      <c r="D160" s="66"/>
      <c r="E160" s="33"/>
      <c r="F160" s="84"/>
      <c r="G160" s="84"/>
      <c r="H160" s="70">
        <f t="shared" si="5"/>
      </c>
      <c r="I160" s="39"/>
    </row>
    <row r="161" spans="1:9" ht="12.75">
      <c r="A161" s="18">
        <f ca="1" t="shared" si="4"/>
      </c>
      <c r="B161" s="32"/>
      <c r="C161" s="47"/>
      <c r="D161" s="66"/>
      <c r="E161" s="33"/>
      <c r="F161" s="84"/>
      <c r="G161" s="84"/>
      <c r="H161" s="70">
        <f t="shared" si="5"/>
      </c>
      <c r="I161" s="39"/>
    </row>
    <row r="162" spans="1:9" ht="12.75">
      <c r="A162" s="18">
        <f ca="1" t="shared" si="4"/>
      </c>
      <c r="B162" s="32"/>
      <c r="C162" s="47"/>
      <c r="D162" s="66"/>
      <c r="E162" s="33"/>
      <c r="F162" s="84"/>
      <c r="G162" s="84"/>
      <c r="H162" s="70">
        <f t="shared" si="5"/>
      </c>
      <c r="I162" s="39"/>
    </row>
    <row r="163" spans="1:9" ht="12.75">
      <c r="A163" s="18">
        <f ca="1" t="shared" si="4"/>
      </c>
      <c r="B163" s="32"/>
      <c r="C163" s="47"/>
      <c r="D163" s="66"/>
      <c r="E163" s="33"/>
      <c r="F163" s="84"/>
      <c r="G163" s="84"/>
      <c r="H163" s="70">
        <f t="shared" si="5"/>
      </c>
      <c r="I163" s="39"/>
    </row>
    <row r="164" spans="1:9" ht="12.75">
      <c r="A164" s="18">
        <f ca="1" t="shared" si="4"/>
      </c>
      <c r="B164" s="32"/>
      <c r="C164" s="47"/>
      <c r="D164" s="66"/>
      <c r="E164" s="33"/>
      <c r="F164" s="84"/>
      <c r="G164" s="84"/>
      <c r="H164" s="70">
        <f t="shared" si="5"/>
      </c>
      <c r="I164" s="39"/>
    </row>
    <row r="165" spans="1:9" ht="12.75">
      <c r="A165" s="18">
        <f ca="1" t="shared" si="4"/>
      </c>
      <c r="B165" s="32"/>
      <c r="C165" s="47"/>
      <c r="D165" s="66"/>
      <c r="E165" s="33"/>
      <c r="F165" s="84"/>
      <c r="G165" s="84"/>
      <c r="H165" s="70">
        <f t="shared" si="5"/>
      </c>
      <c r="I165" s="39"/>
    </row>
    <row r="166" spans="1:9" ht="12.75">
      <c r="A166" s="18">
        <f ca="1" t="shared" si="4"/>
      </c>
      <c r="B166" s="32"/>
      <c r="C166" s="47"/>
      <c r="D166" s="66"/>
      <c r="E166" s="33"/>
      <c r="F166" s="84"/>
      <c r="G166" s="84"/>
      <c r="H166" s="70">
        <f t="shared" si="5"/>
      </c>
      <c r="I166" s="39"/>
    </row>
    <row r="167" spans="1:9" ht="12.75">
      <c r="A167" s="18">
        <f ca="1" t="shared" si="4"/>
      </c>
      <c r="B167" s="32"/>
      <c r="C167" s="47"/>
      <c r="D167" s="66"/>
      <c r="E167" s="33"/>
      <c r="F167" s="84"/>
      <c r="G167" s="84"/>
      <c r="H167" s="70">
        <f t="shared" si="5"/>
      </c>
      <c r="I167" s="39"/>
    </row>
    <row r="168" spans="1:9" ht="12.75">
      <c r="A168" s="18">
        <f ca="1" t="shared" si="4"/>
      </c>
      <c r="B168" s="32"/>
      <c r="C168" s="47"/>
      <c r="D168" s="66"/>
      <c r="E168" s="33"/>
      <c r="F168" s="84"/>
      <c r="G168" s="84"/>
      <c r="H168" s="70">
        <f t="shared" si="5"/>
      </c>
      <c r="I168" s="39"/>
    </row>
    <row r="169" spans="1:9" ht="12.75">
      <c r="A169" s="18">
        <f ca="1" t="shared" si="4"/>
      </c>
      <c r="B169" s="32"/>
      <c r="C169" s="47"/>
      <c r="D169" s="66"/>
      <c r="E169" s="33"/>
      <c r="F169" s="84"/>
      <c r="G169" s="84"/>
      <c r="H169" s="70">
        <f t="shared" si="5"/>
      </c>
      <c r="I169" s="39"/>
    </row>
    <row r="170" spans="1:9" ht="12.75">
      <c r="A170" s="18">
        <f ca="1" t="shared" si="4"/>
      </c>
      <c r="B170" s="32"/>
      <c r="C170" s="47"/>
      <c r="D170" s="66"/>
      <c r="E170" s="33"/>
      <c r="F170" s="84"/>
      <c r="G170" s="84"/>
      <c r="H170" s="70">
        <f t="shared" si="5"/>
      </c>
      <c r="I170" s="39"/>
    </row>
    <row r="171" spans="1:9" ht="12.75">
      <c r="A171" s="18">
        <f ca="1" t="shared" si="4"/>
      </c>
      <c r="B171" s="32"/>
      <c r="C171" s="47"/>
      <c r="D171" s="66"/>
      <c r="E171" s="33"/>
      <c r="F171" s="84"/>
      <c r="G171" s="84"/>
      <c r="H171" s="70">
        <f t="shared" si="5"/>
      </c>
      <c r="I171" s="39"/>
    </row>
    <row r="172" spans="1:9" ht="12.75">
      <c r="A172" s="18">
        <f ca="1" t="shared" si="4"/>
      </c>
      <c r="B172" s="32"/>
      <c r="C172" s="47"/>
      <c r="D172" s="66"/>
      <c r="E172" s="33"/>
      <c r="F172" s="84"/>
      <c r="G172" s="84"/>
      <c r="H172" s="70">
        <f t="shared" si="5"/>
      </c>
      <c r="I172" s="39"/>
    </row>
    <row r="173" spans="1:9" ht="12.75">
      <c r="A173" s="18">
        <f ca="1" t="shared" si="4"/>
      </c>
      <c r="B173" s="32"/>
      <c r="C173" s="47"/>
      <c r="D173" s="66"/>
      <c r="E173" s="33"/>
      <c r="F173" s="84"/>
      <c r="G173" s="84"/>
      <c r="H173" s="70">
        <f t="shared" si="5"/>
      </c>
      <c r="I173" s="39"/>
    </row>
    <row r="174" spans="1:9" ht="12.75">
      <c r="A174" s="18">
        <f ca="1" t="shared" si="4"/>
      </c>
      <c r="B174" s="32"/>
      <c r="C174" s="47"/>
      <c r="D174" s="66"/>
      <c r="E174" s="33"/>
      <c r="F174" s="84"/>
      <c r="G174" s="84"/>
      <c r="H174" s="70">
        <f t="shared" si="5"/>
      </c>
      <c r="I174" s="39"/>
    </row>
    <row r="175" spans="1:9" ht="12.75">
      <c r="A175" s="18">
        <f ca="1" t="shared" si="4"/>
      </c>
      <c r="B175" s="32"/>
      <c r="C175" s="47"/>
      <c r="D175" s="66"/>
      <c r="E175" s="33"/>
      <c r="F175" s="84"/>
      <c r="G175" s="84"/>
      <c r="H175" s="70">
        <f t="shared" si="5"/>
      </c>
      <c r="I175" s="39"/>
    </row>
    <row r="176" spans="1:9" ht="12.75">
      <c r="A176" s="18">
        <f ca="1" t="shared" si="4"/>
      </c>
      <c r="B176" s="32"/>
      <c r="C176" s="47"/>
      <c r="D176" s="66"/>
      <c r="E176" s="33"/>
      <c r="F176" s="84"/>
      <c r="G176" s="84"/>
      <c r="H176" s="70">
        <f t="shared" si="5"/>
      </c>
      <c r="I176" s="39"/>
    </row>
    <row r="177" spans="1:9" ht="12.75">
      <c r="A177" s="18">
        <f ca="1" t="shared" si="4"/>
      </c>
      <c r="B177" s="32"/>
      <c r="C177" s="47"/>
      <c r="D177" s="66"/>
      <c r="E177" s="33"/>
      <c r="F177" s="84"/>
      <c r="G177" s="84"/>
      <c r="H177" s="70">
        <f t="shared" si="5"/>
      </c>
      <c r="I177" s="39"/>
    </row>
    <row r="178" spans="1:9" ht="12.75">
      <c r="A178" s="18">
        <f ca="1" t="shared" si="4"/>
      </c>
      <c r="B178" s="32"/>
      <c r="C178" s="47"/>
      <c r="D178" s="66"/>
      <c r="E178" s="33"/>
      <c r="F178" s="84"/>
      <c r="G178" s="84"/>
      <c r="H178" s="70">
        <f t="shared" si="5"/>
      </c>
      <c r="I178" s="39"/>
    </row>
    <row r="179" spans="1:9" ht="12.75">
      <c r="A179" s="18">
        <f ca="1" t="shared" si="4"/>
      </c>
      <c r="B179" s="32"/>
      <c r="C179" s="47"/>
      <c r="D179" s="66"/>
      <c r="E179" s="33"/>
      <c r="F179" s="84"/>
      <c r="G179" s="84"/>
      <c r="H179" s="70">
        <f t="shared" si="5"/>
      </c>
      <c r="I179" s="39"/>
    </row>
    <row r="180" spans="1:9" ht="12.75">
      <c r="A180" s="18">
        <f ca="1" t="shared" si="4"/>
      </c>
      <c r="B180" s="32"/>
      <c r="C180" s="47"/>
      <c r="D180" s="66"/>
      <c r="E180" s="33"/>
      <c r="F180" s="84"/>
      <c r="G180" s="84"/>
      <c r="H180" s="70">
        <f t="shared" si="5"/>
      </c>
      <c r="I180" s="39"/>
    </row>
    <row r="181" spans="1:9" ht="12.75">
      <c r="A181" s="18">
        <f ca="1" t="shared" si="4"/>
      </c>
      <c r="B181" s="32"/>
      <c r="C181" s="47"/>
      <c r="D181" s="66"/>
      <c r="E181" s="33"/>
      <c r="F181" s="84"/>
      <c r="G181" s="84"/>
      <c r="H181" s="70">
        <f t="shared" si="5"/>
      </c>
      <c r="I181" s="39"/>
    </row>
    <row r="182" spans="1:9" ht="12.75">
      <c r="A182" s="18">
        <f ca="1" t="shared" si="4"/>
      </c>
      <c r="B182" s="32"/>
      <c r="C182" s="47"/>
      <c r="D182" s="66"/>
      <c r="E182" s="33"/>
      <c r="F182" s="84"/>
      <c r="G182" s="84"/>
      <c r="H182" s="70">
        <f t="shared" si="5"/>
      </c>
      <c r="I182" s="39"/>
    </row>
    <row r="183" spans="1:9" ht="12.75">
      <c r="A183" s="18">
        <f ca="1" t="shared" si="4"/>
      </c>
      <c r="B183" s="32"/>
      <c r="C183" s="47"/>
      <c r="D183" s="66"/>
      <c r="E183" s="33"/>
      <c r="F183" s="84"/>
      <c r="G183" s="84"/>
      <c r="H183" s="70">
        <f t="shared" si="5"/>
      </c>
      <c r="I183" s="39"/>
    </row>
    <row r="184" spans="1:9" ht="12.75">
      <c r="A184" s="18">
        <f ca="1" t="shared" si="4"/>
      </c>
      <c r="B184" s="32"/>
      <c r="C184" s="47"/>
      <c r="D184" s="66"/>
      <c r="E184" s="33"/>
      <c r="F184" s="84"/>
      <c r="G184" s="84"/>
      <c r="H184" s="70">
        <f t="shared" si="5"/>
      </c>
      <c r="I184" s="39"/>
    </row>
    <row r="185" spans="1:9" ht="12.75">
      <c r="A185" s="18">
        <f ca="1" t="shared" si="4"/>
      </c>
      <c r="B185" s="32"/>
      <c r="C185" s="47"/>
      <c r="D185" s="66"/>
      <c r="E185" s="33"/>
      <c r="F185" s="84"/>
      <c r="G185" s="84"/>
      <c r="H185" s="70">
        <f t="shared" si="5"/>
      </c>
      <c r="I185" s="39"/>
    </row>
    <row r="186" spans="1:9" ht="12.75">
      <c r="A186" s="18">
        <f ca="1" t="shared" si="4"/>
      </c>
      <c r="B186" s="32"/>
      <c r="C186" s="47"/>
      <c r="D186" s="66"/>
      <c r="E186" s="33"/>
      <c r="F186" s="84"/>
      <c r="G186" s="84"/>
      <c r="H186" s="70">
        <f t="shared" si="5"/>
      </c>
      <c r="I186" s="39"/>
    </row>
    <row r="187" spans="1:9" ht="12.75">
      <c r="A187" s="18">
        <f ca="1" t="shared" si="4"/>
      </c>
      <c r="B187" s="32"/>
      <c r="C187" s="47"/>
      <c r="D187" s="66"/>
      <c r="E187" s="33"/>
      <c r="F187" s="84"/>
      <c r="G187" s="84"/>
      <c r="H187" s="70">
        <f t="shared" si="5"/>
      </c>
      <c r="I187" s="39"/>
    </row>
    <row r="188" spans="1:9" ht="12.75">
      <c r="A188" s="18">
        <f ca="1" t="shared" si="4"/>
      </c>
      <c r="B188" s="32"/>
      <c r="C188" s="47"/>
      <c r="D188" s="66"/>
      <c r="E188" s="33"/>
      <c r="F188" s="84"/>
      <c r="G188" s="84"/>
      <c r="H188" s="70">
        <f t="shared" si="5"/>
      </c>
      <c r="I188" s="39"/>
    </row>
    <row r="189" spans="1:9" ht="12.75">
      <c r="A189" s="18">
        <f ca="1" t="shared" si="4"/>
      </c>
      <c r="B189" s="32"/>
      <c r="C189" s="47"/>
      <c r="D189" s="66"/>
      <c r="E189" s="33"/>
      <c r="F189" s="84"/>
      <c r="G189" s="84"/>
      <c r="H189" s="70">
        <f t="shared" si="5"/>
      </c>
      <c r="I189" s="39"/>
    </row>
    <row r="190" spans="1:9" ht="12.75">
      <c r="A190" s="18">
        <f ca="1" t="shared" si="4"/>
      </c>
      <c r="B190" s="32"/>
      <c r="C190" s="47"/>
      <c r="D190" s="66"/>
      <c r="E190" s="33"/>
      <c r="F190" s="84"/>
      <c r="G190" s="84"/>
      <c r="H190" s="70">
        <f t="shared" si="5"/>
      </c>
      <c r="I190" s="39"/>
    </row>
    <row r="191" spans="1:9" ht="12.75">
      <c r="A191" s="18">
        <f ca="1" t="shared" si="4"/>
      </c>
      <c r="B191" s="32"/>
      <c r="C191" s="47"/>
      <c r="D191" s="66"/>
      <c r="E191" s="33"/>
      <c r="F191" s="84"/>
      <c r="G191" s="84"/>
      <c r="H191" s="70">
        <f t="shared" si="5"/>
      </c>
      <c r="I191" s="39"/>
    </row>
    <row r="192" spans="1:9" ht="12.75">
      <c r="A192" s="18">
        <f ca="1" t="shared" si="4"/>
      </c>
      <c r="B192" s="32"/>
      <c r="C192" s="47"/>
      <c r="D192" s="66"/>
      <c r="E192" s="33"/>
      <c r="F192" s="84"/>
      <c r="G192" s="84"/>
      <c r="H192" s="70">
        <f t="shared" si="5"/>
      </c>
      <c r="I192" s="39"/>
    </row>
    <row r="193" spans="1:9" ht="12.75">
      <c r="A193" s="18">
        <f ca="1" t="shared" si="4"/>
      </c>
      <c r="B193" s="32"/>
      <c r="C193" s="47"/>
      <c r="D193" s="66"/>
      <c r="E193" s="33"/>
      <c r="F193" s="84"/>
      <c r="G193" s="84"/>
      <c r="H193" s="70">
        <f t="shared" si="5"/>
      </c>
      <c r="I193" s="39"/>
    </row>
    <row r="194" spans="1:9" ht="12.75">
      <c r="A194" s="18">
        <f ca="1" t="shared" si="4"/>
      </c>
      <c r="B194" s="32"/>
      <c r="C194" s="47"/>
      <c r="D194" s="66"/>
      <c r="E194" s="33"/>
      <c r="F194" s="84"/>
      <c r="G194" s="84"/>
      <c r="H194" s="70">
        <f t="shared" si="5"/>
      </c>
      <c r="I194" s="39"/>
    </row>
    <row r="195" spans="1:9" ht="12.75">
      <c r="A195" s="18">
        <f ca="1" t="shared" si="4"/>
      </c>
      <c r="B195" s="32"/>
      <c r="C195" s="47"/>
      <c r="D195" s="66"/>
      <c r="E195" s="33"/>
      <c r="F195" s="84"/>
      <c r="G195" s="84"/>
      <c r="H195" s="70">
        <f t="shared" si="5"/>
      </c>
      <c r="I195" s="39"/>
    </row>
    <row r="196" spans="1:9" ht="12.75">
      <c r="A196" s="18">
        <f ca="1" t="shared" si="4"/>
      </c>
      <c r="B196" s="32"/>
      <c r="C196" s="47"/>
      <c r="D196" s="66"/>
      <c r="E196" s="33"/>
      <c r="F196" s="84"/>
      <c r="G196" s="84"/>
      <c r="H196" s="70">
        <f t="shared" si="5"/>
      </c>
      <c r="I196" s="39"/>
    </row>
    <row r="197" spans="1:9" ht="12.75">
      <c r="A197" s="18">
        <f ca="1" t="shared" si="4"/>
      </c>
      <c r="B197" s="32"/>
      <c r="C197" s="47"/>
      <c r="D197" s="66"/>
      <c r="E197" s="33"/>
      <c r="F197" s="84"/>
      <c r="G197" s="84"/>
      <c r="H197" s="70">
        <f t="shared" si="5"/>
      </c>
      <c r="I197" s="39"/>
    </row>
    <row r="198" spans="1:9" ht="12.75">
      <c r="A198" s="18">
        <f ca="1" t="shared" si="4"/>
      </c>
      <c r="B198" s="32"/>
      <c r="C198" s="47"/>
      <c r="D198" s="66"/>
      <c r="E198" s="33"/>
      <c r="F198" s="84"/>
      <c r="G198" s="84"/>
      <c r="H198" s="70">
        <f t="shared" si="5"/>
      </c>
      <c r="I198" s="39"/>
    </row>
  </sheetData>
  <sheetProtection/>
  <mergeCells count="2">
    <mergeCell ref="A1:I1"/>
    <mergeCell ref="D6:G6"/>
  </mergeCells>
  <conditionalFormatting sqref="I28:I32 I34:I37 I39:I43 I24:I26 I45:I198 B24:C198 E24:E198">
    <cfRule type="cellIs" priority="10" dxfId="0" operator="notEqual" stopIfTrue="1">
      <formula>""</formula>
    </cfRule>
  </conditionalFormatting>
  <conditionalFormatting sqref="B16:C23 E16:E23 D16:D198 C15 F16:G198 G15">
    <cfRule type="cellIs" priority="9" dxfId="0" operator="notEqual" stopIfTrue="1">
      <formula>""</formula>
    </cfRule>
  </conditionalFormatting>
  <conditionalFormatting sqref="I15:I23">
    <cfRule type="cellIs" priority="8" dxfId="0" operator="notEqual" stopIfTrue="1">
      <formula>""</formula>
    </cfRule>
  </conditionalFormatting>
  <conditionalFormatting sqref="H6">
    <cfRule type="cellIs" priority="96" dxfId="6" operator="equal" stopIfTrue="1">
      <formula>0</formula>
    </cfRule>
    <cfRule type="cellIs" priority="97" dxfId="5" operator="lessThan" stopIfTrue="1">
      <formula>Sicherheitsmaßnahmen!#REF!</formula>
    </cfRule>
    <cfRule type="cellIs" priority="98" dxfId="4" operator="greaterThanOrEqual" stopIfTrue="1">
      <formula>Sicherheitsmaßnahmen!#REF!</formula>
    </cfRule>
  </conditionalFormatting>
  <conditionalFormatting sqref="B15">
    <cfRule type="cellIs" priority="4" dxfId="0" operator="notEqual" stopIfTrue="1">
      <formula>""</formula>
    </cfRule>
  </conditionalFormatting>
  <conditionalFormatting sqref="D15">
    <cfRule type="cellIs" priority="3" dxfId="0" operator="notEqual" stopIfTrue="1">
      <formula>""</formula>
    </cfRule>
  </conditionalFormatting>
  <conditionalFormatting sqref="E15">
    <cfRule type="cellIs" priority="2" dxfId="0" operator="notEqual" stopIfTrue="1">
      <formula>""</formula>
    </cfRule>
  </conditionalFormatting>
  <conditionalFormatting sqref="F15">
    <cfRule type="cellIs" priority="1" dxfId="0" operator="notEqual" stopIfTrue="1">
      <formula>""</formula>
    </cfRule>
  </conditionalFormatting>
  <dataValidations count="2">
    <dataValidation type="custom" allowBlank="1" showInputMessage="1" showErrorMessage="1" errorTitle="Achtung!" error="Betrag nur mit 2 (zwei) Dezimalstellen!!!" sqref="G15:G65536 F16:F65536">
      <formula1>G15=ROUND(G15,2)</formula1>
    </dataValidation>
    <dataValidation type="custom" allowBlank="1" showInputMessage="1" showErrorMessage="1" errorTitle="Attenzione!" error="Importo con solo 2 (due) posizioni decimali!!!" sqref="F15">
      <formula1>F15=ROUND(F15,2)</formula1>
    </dataValidation>
  </dataValidations>
  <printOptions/>
  <pageMargins left="0.7" right="0.7" top="0.787401575" bottom="0.787401575" header="0.3" footer="0.3"/>
  <pageSetup horizontalDpi="600" verticalDpi="600" orientation="portrait" paperSize="9" scale="49" r:id="rId1"/>
</worksheet>
</file>

<file path=xl/worksheets/sheet5.xml><?xml version="1.0" encoding="utf-8"?>
<worksheet xmlns="http://schemas.openxmlformats.org/spreadsheetml/2006/main" xmlns:r="http://schemas.openxmlformats.org/officeDocument/2006/relationships">
  <dimension ref="A1:G118"/>
  <sheetViews>
    <sheetView zoomScalePageLayoutView="0" workbookViewId="0" topLeftCell="A2">
      <selection activeCell="G4" sqref="G4:G9"/>
    </sheetView>
  </sheetViews>
  <sheetFormatPr defaultColWidth="11.421875" defaultRowHeight="12.75"/>
  <cols>
    <col min="1" max="1" width="21.7109375" style="30" customWidth="1"/>
    <col min="2" max="2" width="23.421875" style="30" customWidth="1"/>
    <col min="3" max="5" width="11.421875" style="30" customWidth="1"/>
    <col min="6" max="6" width="45.28125" style="30" bestFit="1" customWidth="1"/>
    <col min="7" max="7" width="49.28125" style="30" bestFit="1" customWidth="1"/>
    <col min="8" max="16384" width="11.421875" style="30" customWidth="1"/>
  </cols>
  <sheetData>
    <row r="1" spans="1:2" ht="15.75">
      <c r="A1" s="35" t="s">
        <v>209</v>
      </c>
      <c r="B1" s="35" t="s">
        <v>0</v>
      </c>
    </row>
    <row r="2" spans="1:2" ht="15.75">
      <c r="A2" s="36"/>
      <c r="B2" s="36"/>
    </row>
    <row r="3" spans="1:2" ht="12.75">
      <c r="A3" s="37" t="s">
        <v>7</v>
      </c>
      <c r="B3" s="37" t="s">
        <v>2</v>
      </c>
    </row>
    <row r="4" spans="1:2" ht="12.75">
      <c r="A4" s="38" t="s">
        <v>1</v>
      </c>
      <c r="B4" s="38" t="s">
        <v>16</v>
      </c>
    </row>
    <row r="5" spans="1:7" ht="15">
      <c r="A5" s="38" t="s">
        <v>4</v>
      </c>
      <c r="B5" s="38" t="s">
        <v>193</v>
      </c>
      <c r="F5" s="31" t="s">
        <v>3</v>
      </c>
      <c r="G5" s="30" t="s">
        <v>23</v>
      </c>
    </row>
    <row r="6" spans="1:7" ht="15">
      <c r="A6" s="38" t="s">
        <v>10</v>
      </c>
      <c r="B6" s="38" t="s">
        <v>75</v>
      </c>
      <c r="F6" s="31" t="s">
        <v>6</v>
      </c>
      <c r="G6" s="30" t="s">
        <v>26</v>
      </c>
    </row>
    <row r="7" spans="1:7" ht="15">
      <c r="A7" s="38" t="s">
        <v>12</v>
      </c>
      <c r="B7" s="38" t="s">
        <v>8</v>
      </c>
      <c r="F7" s="31" t="s">
        <v>9</v>
      </c>
      <c r="G7" s="30" t="s">
        <v>29</v>
      </c>
    </row>
    <row r="8" spans="1:7" ht="15">
      <c r="A8" s="38" t="s">
        <v>15</v>
      </c>
      <c r="B8" s="38" t="s">
        <v>5</v>
      </c>
      <c r="F8" s="31" t="s">
        <v>11</v>
      </c>
      <c r="G8" s="30" t="s">
        <v>32</v>
      </c>
    </row>
    <row r="9" spans="1:7" ht="15">
      <c r="A9" s="38" t="s">
        <v>17</v>
      </c>
      <c r="B9" s="38" t="s">
        <v>115</v>
      </c>
      <c r="F9" s="31" t="s">
        <v>14</v>
      </c>
      <c r="G9" s="30" t="s">
        <v>35</v>
      </c>
    </row>
    <row r="10" spans="1:2" ht="12.75">
      <c r="A10" s="38" t="s">
        <v>19</v>
      </c>
      <c r="B10" s="38" t="s">
        <v>18</v>
      </c>
    </row>
    <row r="11" spans="1:2" ht="12.75">
      <c r="A11" s="38" t="s">
        <v>21</v>
      </c>
      <c r="B11" s="38" t="s">
        <v>20</v>
      </c>
    </row>
    <row r="12" spans="1:2" ht="12.75">
      <c r="A12" s="38" t="s">
        <v>24</v>
      </c>
      <c r="B12" s="38" t="s">
        <v>31</v>
      </c>
    </row>
    <row r="13" spans="1:2" ht="12.75">
      <c r="A13" s="38" t="s">
        <v>27</v>
      </c>
      <c r="B13" s="38" t="s">
        <v>25</v>
      </c>
    </row>
    <row r="14" spans="1:2" ht="12.75">
      <c r="A14" s="38" t="s">
        <v>30</v>
      </c>
      <c r="B14" s="38" t="s">
        <v>28</v>
      </c>
    </row>
    <row r="15" spans="1:2" ht="12.75">
      <c r="A15" s="38" t="s">
        <v>33</v>
      </c>
      <c r="B15" s="38" t="s">
        <v>34</v>
      </c>
    </row>
    <row r="16" spans="1:2" ht="12.75">
      <c r="A16" s="38" t="s">
        <v>36</v>
      </c>
      <c r="B16" s="38" t="s">
        <v>127</v>
      </c>
    </row>
    <row r="17" spans="1:2" ht="12.75">
      <c r="A17" s="38" t="s">
        <v>218</v>
      </c>
      <c r="B17" s="38" t="s">
        <v>54</v>
      </c>
    </row>
    <row r="18" spans="1:2" ht="12.75">
      <c r="A18" s="38" t="s">
        <v>38</v>
      </c>
      <c r="B18" s="38" t="s">
        <v>113</v>
      </c>
    </row>
    <row r="19" spans="1:2" ht="12.75">
      <c r="A19" s="38" t="s">
        <v>41</v>
      </c>
      <c r="B19" s="38" t="s">
        <v>89</v>
      </c>
    </row>
    <row r="20" spans="1:2" ht="12.75">
      <c r="A20" s="38" t="s">
        <v>210</v>
      </c>
      <c r="B20" s="38" t="s">
        <v>211</v>
      </c>
    </row>
    <row r="21" spans="1:2" ht="12.75">
      <c r="A21" s="38" t="s">
        <v>44</v>
      </c>
      <c r="B21" s="38" t="s">
        <v>201</v>
      </c>
    </row>
    <row r="22" spans="1:2" ht="12.75">
      <c r="A22" s="38" t="s">
        <v>46</v>
      </c>
      <c r="B22" s="38" t="s">
        <v>64</v>
      </c>
    </row>
    <row r="23" spans="1:2" ht="12.75">
      <c r="A23" s="38" t="s">
        <v>48</v>
      </c>
      <c r="B23" s="38" t="s">
        <v>39</v>
      </c>
    </row>
    <row r="24" spans="1:2" ht="12.75">
      <c r="A24" s="38" t="s">
        <v>50</v>
      </c>
      <c r="B24" s="38" t="s">
        <v>50</v>
      </c>
    </row>
    <row r="25" spans="1:2" ht="12.75">
      <c r="A25" s="38" t="s">
        <v>52</v>
      </c>
      <c r="B25" s="38" t="s">
        <v>69</v>
      </c>
    </row>
    <row r="26" spans="1:2" ht="12.75">
      <c r="A26" s="38" t="s">
        <v>53</v>
      </c>
      <c r="B26" s="38" t="s">
        <v>71</v>
      </c>
    </row>
    <row r="27" spans="1:2" ht="12.75">
      <c r="A27" s="38" t="s">
        <v>219</v>
      </c>
      <c r="B27" s="38" t="s">
        <v>220</v>
      </c>
    </row>
    <row r="28" spans="1:2" ht="12.75">
      <c r="A28" s="38" t="s">
        <v>55</v>
      </c>
      <c r="B28" s="38" t="s">
        <v>195</v>
      </c>
    </row>
    <row r="29" spans="1:2" ht="12.75">
      <c r="A29" s="38" t="s">
        <v>56</v>
      </c>
      <c r="B29" s="38" t="s">
        <v>13</v>
      </c>
    </row>
    <row r="30" spans="1:2" ht="12.75">
      <c r="A30" s="38" t="s">
        <v>58</v>
      </c>
      <c r="B30" s="38" t="s">
        <v>147</v>
      </c>
    </row>
    <row r="31" spans="1:2" ht="12.75">
      <c r="A31" s="38" t="s">
        <v>60</v>
      </c>
      <c r="B31" s="38" t="s">
        <v>232</v>
      </c>
    </row>
    <row r="32" spans="1:2" ht="12.75">
      <c r="A32" s="38" t="s">
        <v>212</v>
      </c>
      <c r="B32" s="38" t="s">
        <v>213</v>
      </c>
    </row>
    <row r="33" spans="1:2" ht="12.75">
      <c r="A33" s="38" t="s">
        <v>63</v>
      </c>
      <c r="B33" s="38" t="s">
        <v>51</v>
      </c>
    </row>
    <row r="34" spans="1:2" ht="12.75">
      <c r="A34" s="38" t="s">
        <v>65</v>
      </c>
      <c r="B34" s="38" t="s">
        <v>42</v>
      </c>
    </row>
    <row r="35" spans="1:2" ht="12.75">
      <c r="A35" s="38" t="s">
        <v>67</v>
      </c>
      <c r="B35" s="38" t="s">
        <v>43</v>
      </c>
    </row>
    <row r="36" spans="1:2" ht="12.75">
      <c r="A36" s="38" t="s">
        <v>68</v>
      </c>
      <c r="B36" s="38" t="s">
        <v>47</v>
      </c>
    </row>
    <row r="37" spans="1:2" ht="12.75">
      <c r="A37" s="38" t="s">
        <v>70</v>
      </c>
      <c r="B37" s="38" t="s">
        <v>49</v>
      </c>
    </row>
    <row r="38" spans="1:2" ht="12.75">
      <c r="A38" s="38" t="s">
        <v>72</v>
      </c>
      <c r="B38" s="38" t="s">
        <v>37</v>
      </c>
    </row>
    <row r="39" spans="1:2" ht="12.75">
      <c r="A39" s="38" t="s">
        <v>214</v>
      </c>
      <c r="B39" s="38" t="s">
        <v>215</v>
      </c>
    </row>
    <row r="40" spans="1:2" ht="12.75">
      <c r="A40" s="38" t="s">
        <v>216</v>
      </c>
      <c r="B40" s="38" t="s">
        <v>217</v>
      </c>
    </row>
    <row r="41" spans="1:2" ht="12.75">
      <c r="A41" s="38" t="s">
        <v>76</v>
      </c>
      <c r="B41" s="38" t="s">
        <v>82</v>
      </c>
    </row>
    <row r="42" spans="1:2" ht="12.75">
      <c r="A42" s="38" t="s">
        <v>78</v>
      </c>
      <c r="B42" s="38" t="s">
        <v>77</v>
      </c>
    </row>
    <row r="43" spans="1:2" ht="12.75">
      <c r="A43" s="38" t="s">
        <v>80</v>
      </c>
      <c r="B43" s="38" t="s">
        <v>80</v>
      </c>
    </row>
    <row r="44" spans="1:2" ht="12.75">
      <c r="A44" s="38" t="s">
        <v>81</v>
      </c>
      <c r="B44" s="38" t="s">
        <v>74</v>
      </c>
    </row>
    <row r="45" spans="1:2" ht="12.75">
      <c r="A45" s="38" t="s">
        <v>83</v>
      </c>
      <c r="B45" s="38" t="s">
        <v>84</v>
      </c>
    </row>
    <row r="46" spans="1:2" ht="12.75">
      <c r="A46" s="38" t="s">
        <v>85</v>
      </c>
      <c r="B46" s="38" t="s">
        <v>79</v>
      </c>
    </row>
    <row r="47" spans="1:2" ht="12.75">
      <c r="A47" s="38" t="s">
        <v>87</v>
      </c>
      <c r="B47" s="38" t="s">
        <v>86</v>
      </c>
    </row>
    <row r="48" spans="1:2" ht="12.75">
      <c r="A48" s="38" t="s">
        <v>224</v>
      </c>
      <c r="B48" s="38" t="s">
        <v>88</v>
      </c>
    </row>
    <row r="49" spans="1:2" ht="12.75">
      <c r="A49" s="38" t="s">
        <v>222</v>
      </c>
      <c r="B49" s="38" t="s">
        <v>223</v>
      </c>
    </row>
    <row r="50" spans="1:2" ht="12.75">
      <c r="A50" s="38" t="s">
        <v>90</v>
      </c>
      <c r="B50" s="38" t="s">
        <v>91</v>
      </c>
    </row>
    <row r="51" spans="1:2" ht="12.75">
      <c r="A51" s="38" t="s">
        <v>92</v>
      </c>
      <c r="B51" s="38" t="s">
        <v>93</v>
      </c>
    </row>
    <row r="52" spans="1:2" ht="12.75">
      <c r="A52" s="38" t="s">
        <v>94</v>
      </c>
      <c r="B52" s="38" t="s">
        <v>97</v>
      </c>
    </row>
    <row r="53" spans="1:2" ht="12.75">
      <c r="A53" s="38" t="s">
        <v>96</v>
      </c>
      <c r="B53" s="38" t="s">
        <v>95</v>
      </c>
    </row>
    <row r="54" spans="1:2" ht="12.75">
      <c r="A54" s="38" t="s">
        <v>98</v>
      </c>
      <c r="B54" s="38" t="s">
        <v>101</v>
      </c>
    </row>
    <row r="55" spans="1:2" ht="12.75">
      <c r="A55" s="38" t="s">
        <v>100</v>
      </c>
      <c r="B55" s="38" t="s">
        <v>103</v>
      </c>
    </row>
    <row r="56" spans="1:2" ht="12.75">
      <c r="A56" s="38" t="s">
        <v>102</v>
      </c>
      <c r="B56" s="38" t="s">
        <v>141</v>
      </c>
    </row>
    <row r="57" spans="1:2" ht="12.75">
      <c r="A57" s="38" t="s">
        <v>104</v>
      </c>
      <c r="B57" s="38" t="s">
        <v>160</v>
      </c>
    </row>
    <row r="58" spans="1:2" ht="12.75">
      <c r="A58" s="38" t="s">
        <v>106</v>
      </c>
      <c r="B58" s="38" t="s">
        <v>105</v>
      </c>
    </row>
    <row r="59" spans="1:2" ht="12.75">
      <c r="A59" s="38" t="s">
        <v>108</v>
      </c>
      <c r="B59" s="38" t="s">
        <v>107</v>
      </c>
    </row>
    <row r="60" spans="1:2" ht="12.75">
      <c r="A60" s="38" t="s">
        <v>110</v>
      </c>
      <c r="B60" s="38" t="s">
        <v>109</v>
      </c>
    </row>
    <row r="61" spans="1:2" ht="12.75">
      <c r="A61" s="38" t="s">
        <v>112</v>
      </c>
      <c r="B61" s="38" t="s">
        <v>59</v>
      </c>
    </row>
    <row r="62" spans="1:2" ht="12.75">
      <c r="A62" s="38" t="s">
        <v>114</v>
      </c>
      <c r="B62" s="38" t="s">
        <v>205</v>
      </c>
    </row>
    <row r="63" spans="1:2" ht="12.75">
      <c r="A63" s="38" t="s">
        <v>116</v>
      </c>
      <c r="B63" s="38" t="s">
        <v>192</v>
      </c>
    </row>
    <row r="64" spans="1:2" ht="12.75">
      <c r="A64" s="38" t="s">
        <v>118</v>
      </c>
      <c r="B64" s="38" t="s">
        <v>119</v>
      </c>
    </row>
    <row r="65" spans="1:2" ht="12.75">
      <c r="A65" s="38" t="s">
        <v>120</v>
      </c>
      <c r="B65" s="38" t="s">
        <v>121</v>
      </c>
    </row>
    <row r="66" spans="1:2" ht="12.75">
      <c r="A66" s="38" t="s">
        <v>122</v>
      </c>
      <c r="B66" s="38" t="s">
        <v>61</v>
      </c>
    </row>
    <row r="67" spans="1:2" ht="12.75">
      <c r="A67" s="38" t="s">
        <v>124</v>
      </c>
      <c r="B67" s="38" t="s">
        <v>188</v>
      </c>
    </row>
    <row r="68" spans="1:2" ht="12.75">
      <c r="A68" s="38" t="s">
        <v>126</v>
      </c>
      <c r="B68" s="38" t="s">
        <v>190</v>
      </c>
    </row>
    <row r="69" spans="1:2" ht="12.75">
      <c r="A69" s="38" t="s">
        <v>123</v>
      </c>
      <c r="B69" s="38" t="s">
        <v>123</v>
      </c>
    </row>
    <row r="70" spans="1:2" ht="12.75">
      <c r="A70" s="38" t="s">
        <v>129</v>
      </c>
      <c r="B70" s="38" t="s">
        <v>128</v>
      </c>
    </row>
    <row r="71" spans="1:2" ht="12.75">
      <c r="A71" s="38" t="s">
        <v>131</v>
      </c>
      <c r="B71" s="38" t="s">
        <v>22</v>
      </c>
    </row>
    <row r="72" spans="1:2" ht="12.75">
      <c r="A72" s="38" t="s">
        <v>133</v>
      </c>
      <c r="B72" s="38" t="s">
        <v>130</v>
      </c>
    </row>
    <row r="73" spans="1:2" ht="12.75">
      <c r="A73" s="38" t="s">
        <v>135</v>
      </c>
      <c r="B73" s="38" t="s">
        <v>132</v>
      </c>
    </row>
    <row r="74" spans="1:2" ht="12.75">
      <c r="A74" s="38" t="s">
        <v>136</v>
      </c>
      <c r="B74" s="38" t="s">
        <v>225</v>
      </c>
    </row>
    <row r="75" spans="1:2" ht="12.75">
      <c r="A75" s="38" t="s">
        <v>138</v>
      </c>
      <c r="B75" s="38" t="s">
        <v>134</v>
      </c>
    </row>
    <row r="76" spans="1:2" ht="12.75">
      <c r="A76" s="38" t="s">
        <v>140</v>
      </c>
      <c r="B76" s="38" t="s">
        <v>139</v>
      </c>
    </row>
    <row r="77" spans="1:2" ht="12.75">
      <c r="A77" s="38" t="s">
        <v>142</v>
      </c>
      <c r="B77" s="38" t="s">
        <v>137</v>
      </c>
    </row>
    <row r="78" spans="1:2" ht="12.75">
      <c r="A78" s="38" t="s">
        <v>144</v>
      </c>
      <c r="B78" s="38" t="s">
        <v>143</v>
      </c>
    </row>
    <row r="79" spans="1:2" ht="12.75">
      <c r="A79" s="38" t="s">
        <v>146</v>
      </c>
      <c r="B79" s="38" t="s">
        <v>145</v>
      </c>
    </row>
    <row r="80" spans="1:2" ht="12.75">
      <c r="A80" s="38" t="s">
        <v>148</v>
      </c>
      <c r="B80" s="38" t="s">
        <v>40</v>
      </c>
    </row>
    <row r="81" spans="1:2" ht="12.75">
      <c r="A81" s="38" t="s">
        <v>149</v>
      </c>
      <c r="B81" s="38" t="s">
        <v>156</v>
      </c>
    </row>
    <row r="82" spans="1:2" ht="12.75">
      <c r="A82" s="38" t="s">
        <v>150</v>
      </c>
      <c r="B82" s="38" t="s">
        <v>158</v>
      </c>
    </row>
    <row r="83" spans="1:2" ht="12.75">
      <c r="A83" s="38" t="s">
        <v>151</v>
      </c>
      <c r="B83" s="38" t="s">
        <v>168</v>
      </c>
    </row>
    <row r="84" spans="1:2" ht="12.75">
      <c r="A84" s="38" t="s">
        <v>152</v>
      </c>
      <c r="B84" s="38" t="s">
        <v>170</v>
      </c>
    </row>
    <row r="85" spans="1:2" ht="12.75">
      <c r="A85" s="38" t="s">
        <v>153</v>
      </c>
      <c r="B85" s="38" t="s">
        <v>163</v>
      </c>
    </row>
    <row r="86" spans="1:2" ht="12.75">
      <c r="A86" s="38" t="s">
        <v>154</v>
      </c>
      <c r="B86" s="38" t="s">
        <v>166</v>
      </c>
    </row>
    <row r="87" spans="1:2" ht="12.75">
      <c r="A87" s="38" t="s">
        <v>155</v>
      </c>
      <c r="B87" s="38" t="s">
        <v>226</v>
      </c>
    </row>
    <row r="88" spans="1:2" ht="12.75">
      <c r="A88" s="38" t="s">
        <v>157</v>
      </c>
      <c r="B88" s="38" t="s">
        <v>227</v>
      </c>
    </row>
    <row r="89" spans="1:2" ht="12.75">
      <c r="A89" s="38" t="s">
        <v>159</v>
      </c>
      <c r="B89" s="38" t="s">
        <v>228</v>
      </c>
    </row>
    <row r="90" spans="1:2" ht="12.75">
      <c r="A90" s="38" t="s">
        <v>161</v>
      </c>
      <c r="B90" s="38" t="s">
        <v>230</v>
      </c>
    </row>
    <row r="91" spans="1:2" ht="12.75">
      <c r="A91" s="38" t="s">
        <v>162</v>
      </c>
      <c r="B91" s="38" t="s">
        <v>229</v>
      </c>
    </row>
    <row r="92" spans="1:2" ht="12.75">
      <c r="A92" s="38" t="s">
        <v>164</v>
      </c>
      <c r="B92" s="38" t="s">
        <v>231</v>
      </c>
    </row>
    <row r="93" spans="1:2" ht="12.75">
      <c r="A93" s="38" t="s">
        <v>165</v>
      </c>
      <c r="B93" s="38" t="s">
        <v>117</v>
      </c>
    </row>
    <row r="94" spans="1:2" ht="12.75">
      <c r="A94" s="38" t="s">
        <v>167</v>
      </c>
      <c r="B94" s="38" t="s">
        <v>208</v>
      </c>
    </row>
    <row r="95" spans="1:2" ht="12.75">
      <c r="A95" s="38" t="s">
        <v>169</v>
      </c>
      <c r="B95" s="38" t="s">
        <v>172</v>
      </c>
    </row>
    <row r="96" spans="1:2" ht="12.75">
      <c r="A96" s="38" t="s">
        <v>171</v>
      </c>
      <c r="B96" s="38" t="s">
        <v>185</v>
      </c>
    </row>
    <row r="97" spans="1:2" ht="12.75">
      <c r="A97" s="38" t="s">
        <v>173</v>
      </c>
      <c r="B97" s="38" t="s">
        <v>174</v>
      </c>
    </row>
    <row r="98" spans="1:2" ht="12.75">
      <c r="A98" s="38" t="s">
        <v>175</v>
      </c>
      <c r="B98" s="38" t="s">
        <v>176</v>
      </c>
    </row>
    <row r="99" spans="1:2" ht="12.75">
      <c r="A99" s="38" t="s">
        <v>177</v>
      </c>
      <c r="B99" s="38" t="s">
        <v>181</v>
      </c>
    </row>
    <row r="100" spans="1:2" ht="12.75">
      <c r="A100" s="38" t="s">
        <v>239</v>
      </c>
      <c r="B100" s="38" t="s">
        <v>182</v>
      </c>
    </row>
    <row r="101" spans="1:2" ht="12.75">
      <c r="A101" s="38" t="s">
        <v>178</v>
      </c>
      <c r="B101" s="38" t="s">
        <v>179</v>
      </c>
    </row>
    <row r="102" spans="1:2" ht="12.75">
      <c r="A102" s="38" t="s">
        <v>180</v>
      </c>
      <c r="B102" s="38" t="s">
        <v>57</v>
      </c>
    </row>
    <row r="103" spans="1:2" ht="12.75">
      <c r="A103" s="38" t="s">
        <v>237</v>
      </c>
      <c r="B103" s="38" t="s">
        <v>238</v>
      </c>
    </row>
    <row r="104" spans="1:2" ht="12.75">
      <c r="A104" s="38" t="s">
        <v>183</v>
      </c>
      <c r="B104" s="38" t="s">
        <v>240</v>
      </c>
    </row>
    <row r="105" spans="1:2" ht="12.75">
      <c r="A105" s="38" t="s">
        <v>184</v>
      </c>
      <c r="B105" s="38" t="s">
        <v>45</v>
      </c>
    </row>
    <row r="106" spans="1:2" ht="12.75">
      <c r="A106" s="38" t="s">
        <v>235</v>
      </c>
      <c r="B106" s="38" t="s">
        <v>236</v>
      </c>
    </row>
    <row r="107" spans="1:2" ht="12.75">
      <c r="A107" s="38" t="s">
        <v>186</v>
      </c>
      <c r="B107" s="38" t="s">
        <v>187</v>
      </c>
    </row>
    <row r="108" spans="1:2" ht="12.75">
      <c r="A108" s="38" t="s">
        <v>189</v>
      </c>
      <c r="B108" s="38" t="s">
        <v>199</v>
      </c>
    </row>
    <row r="109" spans="1:2" ht="12.75">
      <c r="A109" s="38" t="s">
        <v>191</v>
      </c>
      <c r="B109" s="38" t="s">
        <v>207</v>
      </c>
    </row>
    <row r="110" spans="1:2" ht="12.75">
      <c r="A110" s="38" t="s">
        <v>221</v>
      </c>
      <c r="B110" s="38" t="s">
        <v>66</v>
      </c>
    </row>
    <row r="111" spans="1:2" ht="12.75">
      <c r="A111" s="38" t="s">
        <v>194</v>
      </c>
      <c r="B111" s="38" t="s">
        <v>197</v>
      </c>
    </row>
    <row r="112" spans="1:2" ht="12.75">
      <c r="A112" s="38" t="s">
        <v>196</v>
      </c>
      <c r="B112" s="38" t="s">
        <v>62</v>
      </c>
    </row>
    <row r="113" spans="1:2" ht="12.75">
      <c r="A113" s="38" t="s">
        <v>198</v>
      </c>
      <c r="B113" s="38" t="s">
        <v>203</v>
      </c>
    </row>
    <row r="114" spans="1:2" ht="12.75">
      <c r="A114" s="38" t="s">
        <v>200</v>
      </c>
      <c r="B114" s="38" t="s">
        <v>125</v>
      </c>
    </row>
    <row r="115" spans="1:2" ht="12.75">
      <c r="A115" s="38" t="s">
        <v>202</v>
      </c>
      <c r="B115" s="38" t="s">
        <v>99</v>
      </c>
    </row>
    <row r="116" spans="1:2" ht="12.75">
      <c r="A116" s="38" t="s">
        <v>204</v>
      </c>
      <c r="B116" s="38" t="s">
        <v>111</v>
      </c>
    </row>
    <row r="117" spans="1:2" ht="12.75">
      <c r="A117" s="38" t="s">
        <v>206</v>
      </c>
      <c r="B117" s="38" t="s">
        <v>73</v>
      </c>
    </row>
    <row r="118" spans="1:2" ht="12.75">
      <c r="A118" s="38" t="s">
        <v>233</v>
      </c>
      <c r="B118" s="38" t="s">
        <v>234</v>
      </c>
    </row>
  </sheetData>
  <sheetProtection/>
  <printOptions/>
  <pageMargins left="0.787401575" right="0.787401575" top="0.984251969" bottom="0.984251969" header="0.4921259845" footer="0.492125984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prov.bz</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Lanzinger, Hugo Alois</dc:creator>
  <cp:keywords/>
  <dc:description/>
  <cp:lastModifiedBy>C. Piccardo</cp:lastModifiedBy>
  <cp:lastPrinted>2015-10-05T08:02:39Z</cp:lastPrinted>
  <dcterms:created xsi:type="dcterms:W3CDTF">2015-08-21T12:23:01Z</dcterms:created>
  <dcterms:modified xsi:type="dcterms:W3CDTF">2019-01-09T09:29:48Z</dcterms:modified>
  <cp:category/>
  <cp:version/>
  <cp:contentType/>
  <cp:contentStatus/>
</cp:coreProperties>
</file>