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85" yWindow="225" windowWidth="14220" windowHeight="12705"/>
  </bookViews>
  <sheets>
    <sheet name="Verzeichnis-Elenco" sheetId="1" r:id="rId1"/>
  </sheets>
  <definedNames>
    <definedName name="_xlnm.Print_Area" localSheetId="0">'Verzeichnis-Elenco'!$A$1:$F$573</definedName>
    <definedName name="_xlnm.Print_Titles" localSheetId="0">'Verzeichnis-Elenco'!$17:$20</definedName>
  </definedNames>
  <calcPr calcId="145621" fullPrecision="0"/>
</workbook>
</file>

<file path=xl/calcChain.xml><?xml version="1.0" encoding="utf-8"?>
<calcChain xmlns="http://schemas.openxmlformats.org/spreadsheetml/2006/main">
  <c r="F217" i="1" l="1"/>
  <c r="F364" i="1" l="1"/>
  <c r="F527" i="1" l="1"/>
  <c r="F524" i="1"/>
  <c r="F521" i="1"/>
  <c r="F518" i="1"/>
  <c r="F516" i="1"/>
  <c r="F513" i="1"/>
  <c r="F510" i="1"/>
  <c r="F508" i="1"/>
  <c r="F506" i="1"/>
  <c r="F505" i="1"/>
  <c r="F503" i="1"/>
  <c r="F500" i="1"/>
  <c r="F497" i="1"/>
  <c r="F495" i="1"/>
  <c r="F494" i="1"/>
  <c r="F491" i="1"/>
  <c r="F489" i="1"/>
  <c r="F486" i="1"/>
  <c r="F483" i="1"/>
  <c r="F482" i="1"/>
  <c r="F481" i="1"/>
  <c r="F479" i="1"/>
  <c r="F478" i="1"/>
  <c r="F529" i="1" l="1"/>
  <c r="F550" i="1" s="1"/>
  <c r="F467" i="1" l="1"/>
  <c r="F466" i="1"/>
  <c r="F462" i="1"/>
  <c r="F458" i="1"/>
  <c r="F451" i="1"/>
  <c r="F449" i="1"/>
  <c r="F469" i="1" l="1"/>
  <c r="F453" i="1"/>
  <c r="F441" i="1"/>
  <c r="F443" i="1" s="1"/>
  <c r="F434" i="1"/>
  <c r="F436" i="1" s="1"/>
  <c r="F427" i="1"/>
  <c r="F426" i="1"/>
  <c r="F423" i="1"/>
  <c r="F416" i="1"/>
  <c r="F415" i="1"/>
  <c r="F414" i="1"/>
  <c r="F412" i="1"/>
  <c r="F410" i="1"/>
  <c r="F408" i="1"/>
  <c r="F400" i="1"/>
  <c r="F402" i="1" s="1"/>
  <c r="F392" i="1"/>
  <c r="F389" i="1"/>
  <c r="F386" i="1"/>
  <c r="F382" i="1"/>
  <c r="F418" i="1" l="1"/>
  <c r="F394" i="1"/>
  <c r="F428" i="1"/>
  <c r="F429" i="1"/>
  <c r="F540" i="1" l="1"/>
  <c r="F471" i="1"/>
  <c r="F233" i="1"/>
  <c r="F371" i="1" l="1"/>
  <c r="F373" i="1" s="1"/>
  <c r="F362" i="1"/>
  <c r="F358" i="1"/>
  <c r="F356" i="1"/>
  <c r="F355" i="1"/>
  <c r="F354" i="1"/>
  <c r="F351" i="1"/>
  <c r="F343" i="1"/>
  <c r="F341" i="1"/>
  <c r="F339" i="1"/>
  <c r="F337" i="1"/>
  <c r="F334" i="1"/>
  <c r="F332" i="1"/>
  <c r="F331" i="1"/>
  <c r="F323" i="1"/>
  <c r="F320" i="1"/>
  <c r="F316" i="1"/>
  <c r="F308" i="1"/>
  <c r="F304" i="1"/>
  <c r="F300" i="1"/>
  <c r="F292" i="1"/>
  <c r="F290" i="1"/>
  <c r="F287" i="1"/>
  <c r="F286" i="1"/>
  <c r="F282" i="1"/>
  <c r="F274" i="1"/>
  <c r="F270" i="1"/>
  <c r="F266" i="1"/>
  <c r="F263" i="1"/>
  <c r="F255" i="1"/>
  <c r="F252" i="1"/>
  <c r="F248" i="1"/>
  <c r="F247" i="1"/>
  <c r="F245" i="1"/>
  <c r="F244" i="1"/>
  <c r="F242" i="1"/>
  <c r="F239" i="1"/>
  <c r="F238" i="1"/>
  <c r="F237" i="1"/>
  <c r="F236" i="1"/>
  <c r="F229" i="1"/>
  <c r="F228" i="1"/>
  <c r="F225" i="1"/>
  <c r="F213" i="1"/>
  <c r="F212" i="1"/>
  <c r="F204" i="1"/>
  <c r="F203" i="1"/>
  <c r="F195" i="1"/>
  <c r="F193" i="1"/>
  <c r="F192" i="1"/>
  <c r="F191" i="1"/>
  <c r="F189" i="1"/>
  <c r="F186" i="1"/>
  <c r="F183" i="1"/>
  <c r="F181" i="1"/>
  <c r="F177" i="1"/>
  <c r="F174" i="1"/>
  <c r="F173" i="1"/>
  <c r="F169" i="1"/>
  <c r="F167" i="1"/>
  <c r="F163" i="1"/>
  <c r="F159" i="1"/>
  <c r="F155" i="1"/>
  <c r="F152" i="1"/>
  <c r="F150" i="1"/>
  <c r="F147" i="1"/>
  <c r="F145" i="1"/>
  <c r="F142" i="1"/>
  <c r="F141" i="1"/>
  <c r="F140" i="1"/>
  <c r="F137" i="1"/>
  <c r="F135" i="1"/>
  <c r="F132" i="1"/>
  <c r="F130" i="1"/>
  <c r="F127" i="1"/>
  <c r="F126" i="1"/>
  <c r="F123" i="1"/>
  <c r="F121" i="1"/>
  <c r="F120" i="1"/>
  <c r="F113" i="1"/>
  <c r="F110" i="1"/>
  <c r="F108" i="1"/>
  <c r="F105" i="1"/>
  <c r="F104" i="1"/>
  <c r="F101" i="1"/>
  <c r="F100" i="1"/>
  <c r="F97" i="1"/>
  <c r="F96" i="1"/>
  <c r="F94" i="1"/>
  <c r="F91" i="1"/>
  <c r="F87" i="1"/>
  <c r="F86" i="1"/>
  <c r="F85" i="1"/>
  <c r="F82" i="1"/>
  <c r="F81" i="1"/>
  <c r="F80" i="1"/>
  <c r="F77" i="1"/>
  <c r="F70" i="1"/>
  <c r="F66" i="1"/>
  <c r="F63" i="1"/>
  <c r="F56" i="1"/>
  <c r="F53" i="1"/>
  <c r="F52" i="1"/>
  <c r="F50" i="1"/>
  <c r="F48" i="1"/>
  <c r="F45" i="1"/>
  <c r="F43" i="1"/>
  <c r="F41" i="1"/>
  <c r="F39" i="1"/>
  <c r="F38" i="1"/>
  <c r="F35" i="1"/>
  <c r="F34" i="1"/>
  <c r="F30" i="1"/>
  <c r="F29" i="1"/>
  <c r="F28" i="1"/>
  <c r="F27" i="1"/>
  <c r="F366" i="1" l="1"/>
  <c r="F219" i="1"/>
  <c r="F72" i="1"/>
  <c r="F325" i="1"/>
  <c r="F115" i="1"/>
  <c r="F310" i="1"/>
  <c r="F345" i="1"/>
  <c r="F58" i="1"/>
  <c r="F294" i="1"/>
  <c r="F206" i="1"/>
  <c r="F257" i="1"/>
  <c r="F276" i="1"/>
  <c r="F197" i="1"/>
  <c r="F537" i="1" l="1"/>
  <c r="F543" i="1" s="1"/>
  <c r="F553" i="1" s="1"/>
  <c r="F375" i="1"/>
  <c r="F473" i="1" s="1"/>
  <c r="F531" i="1" l="1"/>
  <c r="F547" i="1" l="1"/>
</calcChain>
</file>

<file path=xl/sharedStrings.xml><?xml version="1.0" encoding="utf-8"?>
<sst xmlns="http://schemas.openxmlformats.org/spreadsheetml/2006/main" count="1088" uniqueCount="860">
  <si>
    <t>Nr</t>
  </si>
  <si>
    <t>ELEMENTARPREISE</t>
  </si>
  <si>
    <t>STUNDENLÖHNE</t>
  </si>
  <si>
    <t>STUNDENLÖHNE - BAUSEKTOR</t>
  </si>
  <si>
    <t>Hochspez. Facharbeiter</t>
  </si>
  <si>
    <t>h</t>
  </si>
  <si>
    <t>Spezialisierter Arbeiter</t>
  </si>
  <si>
    <t>Qualifizierter Arbeiter</t>
  </si>
  <si>
    <t>Arbeiter</t>
  </si>
  <si>
    <t>MIETEN</t>
  </si>
  <si>
    <t>TRANSPORTGERÄTE</t>
  </si>
  <si>
    <t>Lastwagen mit Kippbrücke, 3- seitig</t>
  </si>
  <si>
    <t>Nutzlast über 10,50 bis 14,0 t</t>
  </si>
  <si>
    <t>Gewicht (Sondergenehmigung) 33 t</t>
  </si>
  <si>
    <t>ERDBEWEGUNGS- UND LADEMASCHINEN</t>
  </si>
  <si>
    <t>Hydraulik-Bagger mit gummibereift, Motorleistung:</t>
  </si>
  <si>
    <t>von 77 bis 101 kW (103 - 136 PS)</t>
  </si>
  <si>
    <t>von 102 bis 152 kW (137 - 204 PS)</t>
  </si>
  <si>
    <t>Geländegängiger Kleinbagger "Spinne" mit 2 Rädern und 2 Teleskopbeinen</t>
  </si>
  <si>
    <t>Motorleistung ca. 40 kW</t>
  </si>
  <si>
    <t>VERDICHTUNGSGERÄTE</t>
  </si>
  <si>
    <t>Explosionsfrosch, Verdichtungsenergie bis 500 Nm</t>
  </si>
  <si>
    <t>Selbstfahrende, statische Walze</t>
  </si>
  <si>
    <t>mittel, Gewicht über 8,00 bis 12,0 t</t>
  </si>
  <si>
    <t>KOMPRESSOREN UND PNEUMATISCHE GERÄTE</t>
  </si>
  <si>
    <t>Fahrbarer Kompressor, schallgedämmte Ausführung, mit Diesel Motor, Betriebsdruck von 6 bis 8 bar.</t>
  </si>
  <si>
    <t>über 6,00 bis 10,00 m3/min</t>
  </si>
  <si>
    <t>Pneumatischer, händischer Preßlufthammer</t>
  </si>
  <si>
    <t>Gewicht über 10,00 bis 20,00 kg</t>
  </si>
  <si>
    <t>Hydraulik-Brechhammer</t>
  </si>
  <si>
    <t>Gewicht über 700 bis 1100 kg</t>
  </si>
  <si>
    <t>Gewicht über 1100 bis 1700 kg</t>
  </si>
  <si>
    <t>STROMAGGREGATE</t>
  </si>
  <si>
    <t>Diesel-Stromaggregat tragbar</t>
  </si>
  <si>
    <t>Leistung über 15,00 - 25,0 KVA</t>
  </si>
  <si>
    <t>ALLGEMEINE UND BESONDERE LASTEN DER BAUSTELLE</t>
  </si>
  <si>
    <t>ALLGEMEINE BAUSTELLENLASTEN</t>
  </si>
  <si>
    <t>EINRICHTEN UND RÄUMEN DER BAUSTELLE</t>
  </si>
  <si>
    <t>Einrichtung, Instandhaltung und Abbruch der Baustelle</t>
  </si>
  <si>
    <t>BAUSTELLENSCHILDER</t>
  </si>
  <si>
    <t>Zweisprachiges Baustellenschild</t>
  </si>
  <si>
    <t>Dimension nach Angabe der BL</t>
  </si>
  <si>
    <t>m2</t>
  </si>
  <si>
    <t>BESONDERE BAUSTELLENLASTEN</t>
  </si>
  <si>
    <t>BESONDERE BAUSTELLENINSTALLATIONEN</t>
  </si>
  <si>
    <t>Installation und Instandhaltung einer Straßenverkehr-Signalanlage</t>
  </si>
  <si>
    <t>*** für die gesamte nötige Dauer</t>
  </si>
  <si>
    <t>VORBEREITUNGS- UND ABSCHLUSSARBEITEN</t>
  </si>
  <si>
    <t>RODUNGSARBEITEN</t>
  </si>
  <si>
    <t>RODUNGEN</t>
  </si>
  <si>
    <t>Rodungen - inbegriffen das Fällen von Bäumen mit Durchmesser bis 15 cm</t>
  </si>
  <si>
    <t>FÄLLEN VON BÄUMEN</t>
  </si>
  <si>
    <t>Fällen von Bäumen</t>
  </si>
  <si>
    <t>Durchmesser 16 bis 20 cm</t>
  </si>
  <si>
    <t>Durchmesser 21 bis 30 cm</t>
  </si>
  <si>
    <t>Durchmesser 31 bis 40 cm</t>
  </si>
  <si>
    <t>ENTFERNEN VON WURZELSTÖCKEN</t>
  </si>
  <si>
    <t>Entfernen von Wurzelstöcken, Durchmesser:</t>
  </si>
  <si>
    <t>16 bis 20 cm</t>
  </si>
  <si>
    <t>21 bis 30 cm</t>
  </si>
  <si>
    <t>31 bis 40 cm</t>
  </si>
  <si>
    <t>BELAGSSCHNEIDEARBEITEN</t>
  </si>
  <si>
    <t>SCHNEIDEN VON BITUMINÖSEN BELÄGEN</t>
  </si>
  <si>
    <t>Schneiden von bituminösen Belägen</t>
  </si>
  <si>
    <t>Belagstärke über 10,0 cm bis 20,0 cm</t>
  </si>
  <si>
    <t>m</t>
  </si>
  <si>
    <t>*** AUSBAUEN VON GEGENSTÄNDEN</t>
  </si>
  <si>
    <t>AUSBAU VON LEITPFLÖCKEN</t>
  </si>
  <si>
    <t>Ausbau von Leitpflöcken</t>
  </si>
  <si>
    <t>AUSBAU VON STRASSENSCHILDERN</t>
  </si>
  <si>
    <t>Ausbau von Straßenschildern</t>
  </si>
  <si>
    <t>*** Ausbau eines Portals</t>
  </si>
  <si>
    <t>AUSBAU VON LEITPLANKEN</t>
  </si>
  <si>
    <t>Ausbau von Leitplanken</t>
  </si>
  <si>
    <t>Leitplanke mit Handlauf</t>
  </si>
  <si>
    <t>Leitplanke ohne Handlauf</t>
  </si>
  <si>
    <t>AUSBAU VON GELÄNDERN</t>
  </si>
  <si>
    <t>Ausbau von Geländern</t>
  </si>
  <si>
    <t>Stahlgeländer</t>
  </si>
  <si>
    <t>Holzgeländer</t>
  </si>
  <si>
    <t>WIEDEREINBAU VON AUSGEBAUTEN GEGENSTÄNDEN</t>
  </si>
  <si>
    <t>WIEDEREINBAU VON LEITPFLÖCKEN</t>
  </si>
  <si>
    <t>Wiedereinbau von Leitpflöcken</t>
  </si>
  <si>
    <t>WIEDEREINBAU VON STRASSENSCHILDERN</t>
  </si>
  <si>
    <t>Wiedereinbau von Straßenschildern an den von der BL angegebenen Stellen</t>
  </si>
  <si>
    <t>WIEDEREINBAU VON GELÄNDERN</t>
  </si>
  <si>
    <t>Wiedereinbau von Geländern</t>
  </si>
  <si>
    <t>Wiedereinbau von Holzgeländer</t>
  </si>
  <si>
    <t>ERDBEWEGUNGEN, ABBRUCHSARBEITEN</t>
  </si>
  <si>
    <t>*** AUSHÜBE</t>
  </si>
  <si>
    <t>ALLGEMEINER AUSHUB (OFFENE AUSHUBARBEITEN)</t>
  </si>
  <si>
    <t>Allgemeiner Aushub im Material</t>
  </si>
  <si>
    <t>m3</t>
  </si>
  <si>
    <t>Allgemeiner Aushub in Pickelfels</t>
  </si>
  <si>
    <t>Allgemeiner Aushub in kompaktem Fels</t>
  </si>
  <si>
    <t>mittels hydraulischer oder pneumatischer Werkzeuge, auf dem Aushubgerät montiert</t>
  </si>
  <si>
    <t>GRABENAUSHUB (AUSHUBARBEITEN MIT VORGESCHRIEBENEM QUERSCHNITT)</t>
  </si>
  <si>
    <t>Grabenaushub in Material jedwelcher Konsistenz</t>
  </si>
  <si>
    <t>inkl. Aufladen und Transport</t>
  </si>
  <si>
    <t>seitliche Lagerung innerhalb 5,0 m, ohne Aufladen und ohne Abtransport</t>
  </si>
  <si>
    <t>AUFPREISE FÜR BESONDERE ERSCHWERNISSE</t>
  </si>
  <si>
    <t>54.01.90.01</t>
  </si>
  <si>
    <t>Aufpreis für Handaushub</t>
  </si>
  <si>
    <t>54.01.90.01A</t>
  </si>
  <si>
    <t>in Material jedwelcher Konsistenz und Natur</t>
  </si>
  <si>
    <t>Aufpreis für Aushub bei Vorhandensein von Wasser</t>
  </si>
  <si>
    <t>für Grabenaushub</t>
  </si>
  <si>
    <t>*** ABBRUCHARBEITEN</t>
  </si>
  <si>
    <t>ABBRUCH VON STEINMAUERWERK UND BETON</t>
  </si>
  <si>
    <t>Abbruch von Mischmauerwerk</t>
  </si>
  <si>
    <t>Abbruch von Betonmauerwerk</t>
  </si>
  <si>
    <t>mit pneumatischen Werkzeugen von Hand (Preßlufthämmer)</t>
  </si>
  <si>
    <t>ABBRUCH VON STAHLBETONSTRUKTUREN</t>
  </si>
  <si>
    <t>Abbruch von Stahlbetonstrukturen</t>
  </si>
  <si>
    <t>mit peumatischen Werkzeugen von Hand (Preßlufthämmer)</t>
  </si>
  <si>
    <t>*** Abbruch einer bestehenden Straßenbrücke</t>
  </si>
  <si>
    <t>*** Abbruch einer bestehenden Fußgängerbrücke</t>
  </si>
  <si>
    <t>ABBRUCH VON FAHRBAHNBELÄGEN</t>
  </si>
  <si>
    <t>Abbruch von bituminöser Fahrbahndecke</t>
  </si>
  <si>
    <t>Belagstärke über 10 cm bis 20 cm</t>
  </si>
  <si>
    <t>***ENTFERNEN/VERSETZEN BESTEHENDER LEITUNGEN</t>
  </si>
  <si>
    <t>***Versetzen von bestehenden Rohrleitungen</t>
  </si>
  <si>
    <t>AUFSCHÜTTUNGEN UND WIEDERAUFFÜLLUNGEN</t>
  </si>
  <si>
    <t>AUSFÜHREN VON AUFSCHÜTTUNGEN UND WIEDERAUFFÜLLUNGEN</t>
  </si>
  <si>
    <t>Aufladen, Transport und Abladen von Material</t>
  </si>
  <si>
    <t>Ausführen von Dämmen, Aufschüttungen und Wiederauffüllungen</t>
  </si>
  <si>
    <t>für setzungsgefährdete Bauwerke</t>
  </si>
  <si>
    <t>LIEFERUNG VON FREMDMATERIAL UND AUSFÜHREN VON AUFSCHÜTTUNGEN UND WIEDERAUFFÜLLUNGEN</t>
  </si>
  <si>
    <t>Dämme, Aufschüttungen und Wiederauffüllungen</t>
  </si>
  <si>
    <t>für setzungsempfindliche Bauwerke</t>
  </si>
  <si>
    <t>ARBEITEN MIT GEOTEXTILIEN (VLIESE)</t>
  </si>
  <si>
    <t>GEOTEXTIL MIT ENDLOSFADEN FÜR DRAINAGEN UND BODENVERBESSERUNGEN</t>
  </si>
  <si>
    <t>Geotextil mit Endlosfaden</t>
  </si>
  <si>
    <t>R 28,0 kN/m</t>
  </si>
  <si>
    <t>TRAG- UND FROSTSCHUTZSCHICHTEN</t>
  </si>
  <si>
    <t>LIEFERUNG VON FREMDMATERIAL UND AUSFÜHRUNG VON TRAGSCHICHTEN</t>
  </si>
  <si>
    <t>Lieferung von Fremdmaterial Material in Erstanwendung und/oder Recyclingmaterial und Ausführung von Tragschichten</t>
  </si>
  <si>
    <t>nach Volumen im eingebauten Zustand</t>
  </si>
  <si>
    <t>DRAINAGEN</t>
  </si>
  <si>
    <t>LIEFERUNG UND EINBAU VON FILTERMATERIAL</t>
  </si>
  <si>
    <t>Drainagematerial, ungeschichtet</t>
  </si>
  <si>
    <t>Sieblinienbereich (mm) 35/70</t>
  </si>
  <si>
    <t>Drainagematerial in vertikalen Schichten</t>
  </si>
  <si>
    <t>Sieblinienbereich (mm): 35/70</t>
  </si>
  <si>
    <t>STEINWÜRFE (STEINSCHÜTTUNGEN, UFERVERBAUUNGEN)</t>
  </si>
  <si>
    <t>LIEFERN VON STEINBLÖCKEN</t>
  </si>
  <si>
    <t>Steinblöcke für Steinwurf (V min.)</t>
  </si>
  <si>
    <t>V min. = 0,20 m3 (ca. 60 cm)</t>
  </si>
  <si>
    <t>t</t>
  </si>
  <si>
    <t>V min. = 1,00 m3 (ca. 100 cm)</t>
  </si>
  <si>
    <t>AUSFÜHREN VON NORMALEN STEINWÜRFEN</t>
  </si>
  <si>
    <t>Ausführen von normalen Steinwürfen</t>
  </si>
  <si>
    <t>nach Sichtoberfläche, brutto</t>
  </si>
  <si>
    <t>ARBEITEN MIT MUTTERERDE</t>
  </si>
  <si>
    <t>ABHUB VON MUTTERBODEN UND ABSCHÄLEN VON GRASNARBEN</t>
  </si>
  <si>
    <t>Abhub von Mutterboden</t>
  </si>
  <si>
    <t>maschinell</t>
  </si>
  <si>
    <t>LIEFERUNG VON MUTTERERDE, KOMPOST, TORF</t>
  </si>
  <si>
    <t>Lieferung von Muttererde</t>
  </si>
  <si>
    <t>AUSBREITEN UND EINEBNEN VON MUTTERBODEN, AUSBRINGEN VON GRASNARBEN, KOMPOST, TORF</t>
  </si>
  <si>
    <t>Ausbreiten und Verteilen von Muttererde, Kompost, Torf</t>
  </si>
  <si>
    <t>Schichtstärke 16 - 25 cm</t>
  </si>
  <si>
    <t>DEPONNIEGEBÜHREN</t>
  </si>
  <si>
    <t>DEPONIEGEBÜHREN FÜR AUSHUBMATERIAL</t>
  </si>
  <si>
    <t>Deponiegebühren für Material der Deponieklasse 1/D</t>
  </si>
  <si>
    <t>DEPONIEGEBÜHREN FÜR BAUSCHUTT</t>
  </si>
  <si>
    <t>Kl.2/A: mineralischer Baustellenabfall</t>
  </si>
  <si>
    <t>Kl.2/C: Asphalt</t>
  </si>
  <si>
    <t>Kl.4/A: bewehrter Beton</t>
  </si>
  <si>
    <t>DEPONIEGEBÜHREN FÜR PFLANZLICHE RESTSTOFFE</t>
  </si>
  <si>
    <t>Kl.7/A pflanzl. Reststoffe</t>
  </si>
  <si>
    <t>GRABENVERBAUWÄNDE, BÖSCHUNGSVERKLEIDUNGEN</t>
  </si>
  <si>
    <t>GEWI-PFÄHLE</t>
  </si>
  <si>
    <t>LIEFERN UND EINBAUEN DER GEWI-PFÄHLE</t>
  </si>
  <si>
    <t>Liefern, Einbauen und Verpressen von GEWI-Pfählen mit doppeltem Korrosionsschutz</t>
  </si>
  <si>
    <t>*** Durchmesser 32 mm, Last an der Streckgrenze 402 kN, Stahlgüte BSt 500 S</t>
  </si>
  <si>
    <t>Liefern, Aufbereiten und Verpressen einer geeigneten Zementsuspension</t>
  </si>
  <si>
    <t>kg</t>
  </si>
  <si>
    <t>SPEZIALGRÜNDUNGEN</t>
  </si>
  <si>
    <t>KLEINKALIBRIGE GRÜNDUGSPFÄHLE (MICROPALI)</t>
  </si>
  <si>
    <t>BOHRUNG FÜR KLEINBOHRPFÄHLE (MICROPALI)</t>
  </si>
  <si>
    <t>Kleinkalibriger Bohrpfahl, ausgeführt mittels Dreh- oder Drehschlagbohrung mit Verrohrung</t>
  </si>
  <si>
    <t>D 160 - 229 mm (9 ")</t>
  </si>
  <si>
    <t>D 230 - 300 mm (11 3/4")</t>
  </si>
  <si>
    <t>STAHLBEWEHRUNG FÜR PFÄHLE</t>
  </si>
  <si>
    <t>STAHLROHR- BEWEHRUNG</t>
  </si>
  <si>
    <t>Stahlrohrbewehrung</t>
  </si>
  <si>
    <t>gelochtes Rohr</t>
  </si>
  <si>
    <t>BETON UND STAHLBETON</t>
  </si>
  <si>
    <t>SCHALUNGEN</t>
  </si>
  <si>
    <t>SCHALUNGEN FÜR AM BODEN AUFLIEGENDE STRUKTUREN, UNTERMAUERUNGEN</t>
  </si>
  <si>
    <t>Seitliche Abschalung für Streifenfundamente</t>
  </si>
  <si>
    <t>für Oberflächenstruktur S2</t>
  </si>
  <si>
    <t>SCHALUNGEN FÜR MAUERN UND WÄNDE</t>
  </si>
  <si>
    <t>Schalung für geradlinige Mauern und Wände</t>
  </si>
  <si>
    <t>für Oberflächenstruktur S3</t>
  </si>
  <si>
    <t>für Oberflächenstruktur S4a</t>
  </si>
  <si>
    <t>BETON FÜR BEWEHRTE UND UNBEWEHRTE BAUWERKE</t>
  </si>
  <si>
    <t>UNTERBETON, AUSGLEICHSBETON, FÜLLBETON UND DRAINAGEBETON</t>
  </si>
  <si>
    <t>Liefern und Einbauen von Unterbeton, Ausgleichsbeton und Füllbeton, (Standard-Expositionsklassen)</t>
  </si>
  <si>
    <t>Festigkeitsklasse C 16/20</t>
  </si>
  <si>
    <t>BETON FÜR BAUWERKE JEDWELCHER LAGE, FORM UND ABMESSUNG</t>
  </si>
  <si>
    <t>Beton für Bauwerke</t>
  </si>
  <si>
    <t>Festigkeitsklasse C 25/30</t>
  </si>
  <si>
    <t>Festigkeitsklasse C 28/35</t>
  </si>
  <si>
    <t>Festigkeitsklasse C 35/45</t>
  </si>
  <si>
    <t>Festigkeitsklasse C 30/37</t>
  </si>
  <si>
    <t>AUFPREISE</t>
  </si>
  <si>
    <t>Aufpreis für wasserdichten Beton, (Expositionsklasse XC).</t>
  </si>
  <si>
    <t>XC4 mit Wassereindringtiefe 15 mm</t>
  </si>
  <si>
    <t>Aufpreis für frost-, tau- und tausalzbeständigen Beton. (Expositionsklasse XF)</t>
  </si>
  <si>
    <t>XF2 mäßige Wassersättigung, mit Taumittel</t>
  </si>
  <si>
    <t>XF4 hohe Wassersättigung, mit Taumittel</t>
  </si>
  <si>
    <t>Aufpreis für chloridbeständigen Beton, unabhängig von Herkunft der Chloride (Expositionsklasse XD und XS)</t>
  </si>
  <si>
    <t>XD1 und XS1</t>
  </si>
  <si>
    <t>XD3 und XS3</t>
  </si>
  <si>
    <t>BEWEHRUNGSSTAHL</t>
  </si>
  <si>
    <t>RUNDSTAHL, GERIPPT</t>
  </si>
  <si>
    <t>Rundstahl, gerippt, im Werk kontrolliert</t>
  </si>
  <si>
    <t>Stahl B450C</t>
  </si>
  <si>
    <t>BAUSTAHLGITTERMATTEN</t>
  </si>
  <si>
    <t>Baustahlgittermatten mit gerippten Stäben</t>
  </si>
  <si>
    <t>gerippter Stahl, B450C</t>
  </si>
  <si>
    <t>MAUERWERK AUS NATUR- UND KUNSTSTEIN</t>
  </si>
  <si>
    <t>TROCKENMAUERWERK</t>
  </si>
  <si>
    <t>TROCKENMAUERN AUS NATURSTEIN ODER FERTIGTEILELEMENTEN</t>
  </si>
  <si>
    <t>Zyklopenmauern</t>
  </si>
  <si>
    <t>mit örtlich anfallendem Kalk-, Dolomit-, Schiefer-, Gneisgestein, inkl. Lieferung</t>
  </si>
  <si>
    <t>BAUWERKE AUS NATURSTEIN UND ZEMENTMÖRTEL</t>
  </si>
  <si>
    <t>MISCHMAUERWERK</t>
  </si>
  <si>
    <t>Sichtoberfläche aus Naturstein bei Betonmauer</t>
  </si>
  <si>
    <t>BAUWERKE AUS NATURSTEIN UND BETON</t>
  </si>
  <si>
    <t>MAUERWERK</t>
  </si>
  <si>
    <t>Grobes Mosaikmauerwerk aus Naturstein und Beton</t>
  </si>
  <si>
    <t>mit  örtlich anfallendem Kalk-, Dolomit-, Schiefer-, Gneisgestein, Beton C 25/30</t>
  </si>
  <si>
    <t>AUFPREIS FÜR GROSSE MAUERHÖHEN</t>
  </si>
  <si>
    <t>Aufpreis für Futtermauern</t>
  </si>
  <si>
    <t>für die Errichtung der Mauern</t>
  </si>
  <si>
    <t>ROHRLEITUNGEN, LIEFERUNG UND EINBAU</t>
  </si>
  <si>
    <t>STAHLROHRE</t>
  </si>
  <si>
    <t>VERZINKTE, GEWELLTE STAHLROHRE</t>
  </si>
  <si>
    <t>Verzinkte, gewellte Stahlrohre für Durchlässe und Unterführungen</t>
  </si>
  <si>
    <t>ohne innere Beschichtung</t>
  </si>
  <si>
    <t>*** KUNSTSTOFFROHRE</t>
  </si>
  <si>
    <t>POLYÄTHYLEN-(PE-HD) ROHRE FÜR KANALISATION</t>
  </si>
  <si>
    <t>PE-HD-Rohr für Kanalisation</t>
  </si>
  <si>
    <t>DN 160</t>
  </si>
  <si>
    <t>DN 200</t>
  </si>
  <si>
    <t>PVC-ROHRE FÜR DRAINAGEN</t>
  </si>
  <si>
    <t>PVC-Drainagerohr, Typ A</t>
  </si>
  <si>
    <t>DN mm 150</t>
  </si>
  <si>
    <t>PVC-Drainagerohr, Typ D</t>
  </si>
  <si>
    <t>DN mm 100</t>
  </si>
  <si>
    <t>VORGEFERTIGTE SCHÄCHTE</t>
  </si>
  <si>
    <t>77.01.00.00</t>
  </si>
  <si>
    <t>UNBEWEHRTE BETONSCHÄCHTE, KREISRUND, UNGENORMT</t>
  </si>
  <si>
    <t>77.01.01.00</t>
  </si>
  <si>
    <t>SCHÄCHTE FÜR NICHT AGGRESSIVES MILIEU</t>
  </si>
  <si>
    <t>77.01.01.01</t>
  </si>
  <si>
    <t>Schacht, s = 80 - 90 mm, wasserdicht 0,10 bar</t>
  </si>
  <si>
    <t>77.01.01.01B</t>
  </si>
  <si>
    <t>DN 1000 mm</t>
  </si>
  <si>
    <t>cm</t>
  </si>
  <si>
    <t>STRASSENEINLAUFSCHÄCHTE</t>
  </si>
  <si>
    <t>STRASSENEINLAUFSCHÄCHTE, DIN 4052</t>
  </si>
  <si>
    <t>Kreisrunder Straßeneinlaufschacht: komplett</t>
  </si>
  <si>
    <t>Höhe:  59 cm für kurzen Eimer, ohne Geruchverschluß</t>
  </si>
  <si>
    <t>77.50.00.00</t>
  </si>
  <si>
    <t>SCHACHTGERINNE UND SCHACHTFUTTER</t>
  </si>
  <si>
    <t>77.50.01.00</t>
  </si>
  <si>
    <t>VOLLSTÄNDIG VORGEFERTIGTE SCHACHTGERINNE</t>
  </si>
  <si>
    <t>77.50.01.01</t>
  </si>
  <si>
    <t>Schachtgerinne in Schächten DN 1000</t>
  </si>
  <si>
    <t>77.50.01.01B</t>
  </si>
  <si>
    <t>SCHACHTABDECKUNGEN, EINLÄUFE, ROSTE, RIGOLEN, SCHACHTZUBEHÖR</t>
  </si>
  <si>
    <t>78.01.00.00</t>
  </si>
  <si>
    <t>SCHACHTABDECKUNGEN AUS GUSSEISEN</t>
  </si>
  <si>
    <t>78.01.01.00</t>
  </si>
  <si>
    <t>SCHACHTABDECKUNGEN, VOLLSTÄNDIG AUS GUSSEISEN</t>
  </si>
  <si>
    <t>78.01.01.01</t>
  </si>
  <si>
    <t>Kreisförmige Schachtabdeckung</t>
  </si>
  <si>
    <t>78.01.01.01C</t>
  </si>
  <si>
    <t>Prüflast 400 kN  Gewicht 170/180 kg</t>
  </si>
  <si>
    <t>STRASSENEINLÄUFE AUS GUSSEISEN</t>
  </si>
  <si>
    <t>STRASSENEINLÄUFE AUS GUSSEISEN MIT RAHMEN AUS GUSSEISEN ODER GUSSEISEN/BETON (BEGU)</t>
  </si>
  <si>
    <t>Straßeneinlauf Typ "Rekord"</t>
  </si>
  <si>
    <t>konkaver Einlauf  Gewicht 95/105 kg</t>
  </si>
  <si>
    <t>STRASSENEINLAUFSZUBEHÖR</t>
  </si>
  <si>
    <t>Geschiebeeimer</t>
  </si>
  <si>
    <t>kurze Ausführung (L = 25 cm)</t>
  </si>
  <si>
    <t>BELAGSARBEITEN</t>
  </si>
  <si>
    <t>BITUMINÖSE BELÄGE</t>
  </si>
  <si>
    <t>VORBEREITUNGSARBEITEN</t>
  </si>
  <si>
    <t>*** Abtragen von bituminösem Belag mit Fräse</t>
  </si>
  <si>
    <t>s bis 2,0 cm</t>
  </si>
  <si>
    <t>für jeden cm s über 2,0</t>
  </si>
  <si>
    <t>AUFBRINGEN VON BITUMINÖSEN BINDEMITTELN</t>
  </si>
  <si>
    <t>Aufbringen eines kationischen Emulsionsfilms</t>
  </si>
  <si>
    <t>BELÄGE AUS BITUMINÖSEM MISCHGUT</t>
  </si>
  <si>
    <t>Bituminöses Mischgut 0/25 für Binderschichten</t>
  </si>
  <si>
    <t>je m2 und cm Schichtstärke, eingebaut</t>
  </si>
  <si>
    <t>Bituminöses Mischgut 0/19 für Binderschichten</t>
  </si>
  <si>
    <t>Bituminöses Mischgut, 0/12 für Verschleißschichten aus Splittmastix (hard)</t>
  </si>
  <si>
    <t>Schichtstärke, eingebaut: 3 cm</t>
  </si>
  <si>
    <t>Aufpreis für Belag auf Gehsteigen</t>
  </si>
  <si>
    <t>nach Oberfläche</t>
  </si>
  <si>
    <t>STRASSENREGELBAUWERKE, STRASSENZUBEHÖR, STRASSENBESCHILDERUNG UND BODENMARKIERUNG</t>
  </si>
  <si>
    <t>RANDSTEINE</t>
  </si>
  <si>
    <t>RANDSTEINE AUS NATURSTEIN</t>
  </si>
  <si>
    <t>Randbegrenzung aus Naturstein und Beton</t>
  </si>
  <si>
    <t>Abmessungen h = 50 cm, b = 30 cm</t>
  </si>
  <si>
    <t>*** STRASSENLEITPLANKEN</t>
  </si>
  <si>
    <t>STRASSENLEITPLANKE AUS STAHL, HOMOLOGIERT UND/ODER ZERTIFIZIERT</t>
  </si>
  <si>
    <t>Straßenleitplanke aus Stahl, PAB H2 TE (Seitenrand)</t>
  </si>
  <si>
    <t>Handlauf für Straßenleitplanken Typ PAB H2</t>
  </si>
  <si>
    <t>*** Stossdämpfer TRACC 80 für Leitplanken</t>
  </si>
  <si>
    <t>STRASSENLEITPLANKE</t>
  </si>
  <si>
    <t>86.10.06.05</t>
  </si>
  <si>
    <t>Klasse H3</t>
  </si>
  <si>
    <t>GELÄNDER</t>
  </si>
  <si>
    <t>GELÄNDER AUS INDUSTRIELLER FERTIGUNG</t>
  </si>
  <si>
    <t>***Geländer,schwerer Typ, aus Metall, mit vertikalen Füllstäben</t>
  </si>
  <si>
    <t>***aus Stahl Fe 360, verzinkt und pulverbeschichtet</t>
  </si>
  <si>
    <t>STRASSENBESCHILDERUNG UND BODENMARKIERUNG</t>
  </si>
  <si>
    <t>*** Straßenbeschilderung und Bodenmarkierung lt. Anlage</t>
  </si>
  <si>
    <t>BEGRÜNUNGS- UND GÄRTNERARBEITEN</t>
  </si>
  <si>
    <t>BEGRÜNUNGSARBEITEN</t>
  </si>
  <si>
    <t>AUSSAAT</t>
  </si>
  <si>
    <t>Trockenaussaat von Samenmischungen</t>
  </si>
  <si>
    <t>KODE</t>
  </si>
  <si>
    <t>TEXT</t>
  </si>
  <si>
    <t>EINH.</t>
  </si>
  <si>
    <t>MENGE</t>
  </si>
  <si>
    <t>PREIS</t>
  </si>
  <si>
    <t>BETRAG</t>
  </si>
  <si>
    <t xml:space="preserve">Projekt </t>
  </si>
  <si>
    <t>Euro</t>
  </si>
  <si>
    <t>ARBEITEN NACH AUFMASS</t>
  </si>
  <si>
    <t>VORBEMERKUNG</t>
  </si>
  <si>
    <r>
      <t xml:space="preserve">Die mit "***" gekennzeichneten Kapitel und Positionen sind </t>
    </r>
    <r>
      <rPr>
        <u/>
        <sz val="10"/>
        <rFont val="Arial"/>
        <family val="2"/>
      </rPr>
      <t>nicht</t>
    </r>
    <r>
      <rPr>
        <sz val="10"/>
        <rFont val="Arial"/>
        <family val="2"/>
      </rPr>
      <t xml:space="preserve"> im Tiefbauverzeichnis der Provinz vom Jahr 2012 enthalten oder sind abgeändert worden.</t>
    </r>
  </si>
  <si>
    <t xml:space="preserve">Die Mengen die aus der Kosten- und Massenberechnung ersichtlich sind, sind als nichtverbindliche Mengen </t>
  </si>
  <si>
    <t>zu betrachten, unbeschadet der Bestimmungen über die Änderungen der Mengen der verlangten Leistungen</t>
  </si>
  <si>
    <t>51.00.00.00</t>
  </si>
  <si>
    <t>51.01.00.00</t>
  </si>
  <si>
    <t>51.01.01.00</t>
  </si>
  <si>
    <t>51.01.01.01</t>
  </si>
  <si>
    <t>51.01.01.02</t>
  </si>
  <si>
    <t>51.01.01.03</t>
  </si>
  <si>
    <t>51.01.01.04</t>
  </si>
  <si>
    <t>51.02.00.00</t>
  </si>
  <si>
    <t>51.02.01.00</t>
  </si>
  <si>
    <t>51.02.01.14</t>
  </si>
  <si>
    <t>51.02.01.14D</t>
  </si>
  <si>
    <t>51.02.01.14G</t>
  </si>
  <si>
    <t>51.02.02.00</t>
  </si>
  <si>
    <t>51.02.02.01</t>
  </si>
  <si>
    <t>51.02.02.01D</t>
  </si>
  <si>
    <t>51.02.02.01E</t>
  </si>
  <si>
    <t>51.02.02.05</t>
  </si>
  <si>
    <t>51.02.02.05B</t>
  </si>
  <si>
    <t>51.02.03.00</t>
  </si>
  <si>
    <t>51.02.03.05</t>
  </si>
  <si>
    <t>51.02.03.10</t>
  </si>
  <si>
    <t>51.02.03.10B</t>
  </si>
  <si>
    <t>51.02.05.00</t>
  </si>
  <si>
    <t>51.02.05.01C</t>
  </si>
  <si>
    <t>51.02.05.10</t>
  </si>
  <si>
    <t>51.02.05.10B</t>
  </si>
  <si>
    <t>51.02.05.11</t>
  </si>
  <si>
    <t>51.02.05.11D</t>
  </si>
  <si>
    <t>51.02.05.11E</t>
  </si>
  <si>
    <t>51.02.15.00</t>
  </si>
  <si>
    <t>51.02.15.05</t>
  </si>
  <si>
    <t>51.02.15.05B</t>
  </si>
  <si>
    <t>52.00.00.00</t>
  </si>
  <si>
    <t>52.01.00.00</t>
  </si>
  <si>
    <t>52.01.01.00</t>
  </si>
  <si>
    <t>52.01.01.01</t>
  </si>
  <si>
    <t>52.01.03.00</t>
  </si>
  <si>
    <t>52.01.03.01</t>
  </si>
  <si>
    <t>52.01.03.01C</t>
  </si>
  <si>
    <t>52.02.00.00</t>
  </si>
  <si>
    <t>52.02.02.00</t>
  </si>
  <si>
    <t>52.02.02.01</t>
  </si>
  <si>
    <t>52.02.02.01A</t>
  </si>
  <si>
    <t>53.00.00.00</t>
  </si>
  <si>
    <t>53.02.00.00</t>
  </si>
  <si>
    <t>53.02.01.00</t>
  </si>
  <si>
    <t>53.02.01.01</t>
  </si>
  <si>
    <t>53.02.02.00</t>
  </si>
  <si>
    <t>53.02.02.01</t>
  </si>
  <si>
    <t>53.02.02.01A</t>
  </si>
  <si>
    <t>53.02.02.01C</t>
  </si>
  <si>
    <t>53.02.05.00</t>
  </si>
  <si>
    <t>53.02.05.03</t>
  </si>
  <si>
    <t>53.02.05.03A</t>
  </si>
  <si>
    <t>53.02.05.03B</t>
  </si>
  <si>
    <t>53.02.05.03C</t>
  </si>
  <si>
    <t>53.05.00.00</t>
  </si>
  <si>
    <t>53.05.01.00</t>
  </si>
  <si>
    <t>53.05.01.01</t>
  </si>
  <si>
    <t>53.05.01.01B</t>
  </si>
  <si>
    <t>53.10.00.00</t>
  </si>
  <si>
    <t>53.10.01.00</t>
  </si>
  <si>
    <t>53.10.01.01</t>
  </si>
  <si>
    <t>53.10.02.00</t>
  </si>
  <si>
    <t>53.10.02.01</t>
  </si>
  <si>
    <t>53.10.02.05</t>
  </si>
  <si>
    <t>53.10.03.00</t>
  </si>
  <si>
    <t>53.10.03.01</t>
  </si>
  <si>
    <t>53.10.03.01A</t>
  </si>
  <si>
    <t>53.10.03.01B</t>
  </si>
  <si>
    <t>53.10.07.00</t>
  </si>
  <si>
    <t>53.10.07.01</t>
  </si>
  <si>
    <t>53.10.07.01A</t>
  </si>
  <si>
    <t>53.10.07.01B</t>
  </si>
  <si>
    <t>53.11.00.00</t>
  </si>
  <si>
    <t>53.11.01.00</t>
  </si>
  <si>
    <t>53.11.01.01</t>
  </si>
  <si>
    <t>53.11.02.00</t>
  </si>
  <si>
    <t>53.11.02.01</t>
  </si>
  <si>
    <t>53.11.07.00</t>
  </si>
  <si>
    <t>53.11.07.01</t>
  </si>
  <si>
    <t>53.11.07.01B</t>
  </si>
  <si>
    <t>54.00.00.00</t>
  </si>
  <si>
    <t>54.01.00.00</t>
  </si>
  <si>
    <t>54.01.01.00</t>
  </si>
  <si>
    <t>54.01.01.01</t>
  </si>
  <si>
    <t>54.01.01.10</t>
  </si>
  <si>
    <t>54.01.01.15</t>
  </si>
  <si>
    <t>54.01.01.15B</t>
  </si>
  <si>
    <t>54.01.02.00</t>
  </si>
  <si>
    <t>54.01.02.01</t>
  </si>
  <si>
    <t>54.01.02.01A</t>
  </si>
  <si>
    <t>54.01.02.01B</t>
  </si>
  <si>
    <t>54.01.90.00</t>
  </si>
  <si>
    <t>54.01.90.10</t>
  </si>
  <si>
    <t>54.01.90.10B</t>
  </si>
  <si>
    <t>54.02.00.00</t>
  </si>
  <si>
    <t>54.02.03.00</t>
  </si>
  <si>
    <t>54.02.03.10</t>
  </si>
  <si>
    <t>54.02.03.15</t>
  </si>
  <si>
    <t>54.02.03.15A</t>
  </si>
  <si>
    <t>54.02.05.00</t>
  </si>
  <si>
    <t>54.02.05.05</t>
  </si>
  <si>
    <t>54.02.05.05A</t>
  </si>
  <si>
    <t>54.02.05.10</t>
  </si>
  <si>
    <t>54.02.05.11</t>
  </si>
  <si>
    <t>54.02.20.00</t>
  </si>
  <si>
    <t>54.02.20.03</t>
  </si>
  <si>
    <t>54.02.20.03B</t>
  </si>
  <si>
    <t>54.02.30.00</t>
  </si>
  <si>
    <t>54.02.30.03</t>
  </si>
  <si>
    <t>54.10.00.00</t>
  </si>
  <si>
    <t>54.10.02.00</t>
  </si>
  <si>
    <t>54.10.02.01</t>
  </si>
  <si>
    <t>54.10.02.03</t>
  </si>
  <si>
    <t>54.10.02.03A</t>
  </si>
  <si>
    <t>54.10.03.00</t>
  </si>
  <si>
    <t>54.10.03.03</t>
  </si>
  <si>
    <t>54.10.03.03A</t>
  </si>
  <si>
    <t>54.14.00.00</t>
  </si>
  <si>
    <t>54.14.01.00</t>
  </si>
  <si>
    <t>54.14.01.01</t>
  </si>
  <si>
    <t>54.14.01.01H</t>
  </si>
  <si>
    <t>54.16.00.00</t>
  </si>
  <si>
    <t>54.16.03.00</t>
  </si>
  <si>
    <t>54.16.03.01</t>
  </si>
  <si>
    <t>54.16.03.01D</t>
  </si>
  <si>
    <t>54.20.00.00</t>
  </si>
  <si>
    <t>54.20.10.00</t>
  </si>
  <si>
    <t>54.20.10.01</t>
  </si>
  <si>
    <t>54.20.10.01B</t>
  </si>
  <si>
    <t>54.20.10.04</t>
  </si>
  <si>
    <t>54.20.10.04B</t>
  </si>
  <si>
    <t>54.25.00.00</t>
  </si>
  <si>
    <t>54.25.01.00</t>
  </si>
  <si>
    <t>54.25.01.01</t>
  </si>
  <si>
    <t>54.25.01.01B</t>
  </si>
  <si>
    <t>54.25.01.01E</t>
  </si>
  <si>
    <t>54.25.05.00</t>
  </si>
  <si>
    <t>54.25.05.05</t>
  </si>
  <si>
    <t>54.25.05.05C</t>
  </si>
  <si>
    <t>54.30.00.00</t>
  </si>
  <si>
    <t>54.30.01.00</t>
  </si>
  <si>
    <t>54.30.01.01</t>
  </si>
  <si>
    <t>54.30.01.01A</t>
  </si>
  <si>
    <t>54.30.02.00</t>
  </si>
  <si>
    <t>54.30.02.01</t>
  </si>
  <si>
    <t>54.30.05.00</t>
  </si>
  <si>
    <t>54.30.05.01</t>
  </si>
  <si>
    <t>54.30.05.01B</t>
  </si>
  <si>
    <t>54.45.00.00</t>
  </si>
  <si>
    <t>54.45.01.00</t>
  </si>
  <si>
    <t>54.45.01.04</t>
  </si>
  <si>
    <t>54.45.02.00</t>
  </si>
  <si>
    <t>54.45.02.01</t>
  </si>
  <si>
    <t>54.45.02.03</t>
  </si>
  <si>
    <t>54.45.02.08</t>
  </si>
  <si>
    <t>54.45.04.00</t>
  </si>
  <si>
    <t>54.45.04.01</t>
  </si>
  <si>
    <t>56.00.00.00</t>
  </si>
  <si>
    <t>56.22.00.00</t>
  </si>
  <si>
    <t>56.22.03.00</t>
  </si>
  <si>
    <t>56.22.03.02</t>
  </si>
  <si>
    <t>56.22.03.02A</t>
  </si>
  <si>
    <t>56.22.03.03</t>
  </si>
  <si>
    <t>57.00.00.00</t>
  </si>
  <si>
    <t>57.03.00.00</t>
  </si>
  <si>
    <t>57.03.02.00</t>
  </si>
  <si>
    <t>57.03.02.01</t>
  </si>
  <si>
    <t>57.03.02.01C</t>
  </si>
  <si>
    <t>57.03.02.01D</t>
  </si>
  <si>
    <t>57.10.00.00</t>
  </si>
  <si>
    <t>57.10.10.00</t>
  </si>
  <si>
    <t>57.10.10.01</t>
  </si>
  <si>
    <t>57.10.10.01B</t>
  </si>
  <si>
    <t>58.00.00.00</t>
  </si>
  <si>
    <t>58.02.00.00</t>
  </si>
  <si>
    <t>58.02.01.00</t>
  </si>
  <si>
    <t>58.02.01.02</t>
  </si>
  <si>
    <t>58.02.01.02B</t>
  </si>
  <si>
    <t>58.02.02.00</t>
  </si>
  <si>
    <t>58.02.02.02</t>
  </si>
  <si>
    <t>58.02.02.02C</t>
  </si>
  <si>
    <t>58.02.02.02D</t>
  </si>
  <si>
    <t>58.03.00.00</t>
  </si>
  <si>
    <t>58.03.01.00</t>
  </si>
  <si>
    <t>58.03.01.01</t>
  </si>
  <si>
    <t>58.03.01.01C</t>
  </si>
  <si>
    <t>58.03.02.00</t>
  </si>
  <si>
    <t>58.03.02.01</t>
  </si>
  <si>
    <t>58.03.02.01D</t>
  </si>
  <si>
    <t>58.03.02.01E</t>
  </si>
  <si>
    <t>58.03.02.01G</t>
  </si>
  <si>
    <t>58.03.02.01H</t>
  </si>
  <si>
    <t>58.03.90.00</t>
  </si>
  <si>
    <t>58.03.90.01</t>
  </si>
  <si>
    <t>58.03.90.01C</t>
  </si>
  <si>
    <t>58.03.90.04</t>
  </si>
  <si>
    <t>58.03.90.04B</t>
  </si>
  <si>
    <t>58.03.90.04D</t>
  </si>
  <si>
    <t>58.03.90.06</t>
  </si>
  <si>
    <t>58.03.90.06A</t>
  </si>
  <si>
    <t>58.03.90.06D</t>
  </si>
  <si>
    <t>58.10.00.00</t>
  </si>
  <si>
    <t>58.10.02.00</t>
  </si>
  <si>
    <t>58.10.02.02</t>
  </si>
  <si>
    <t>58.10.02.02B</t>
  </si>
  <si>
    <t>58.10.03.00</t>
  </si>
  <si>
    <t>58.10.03.02</t>
  </si>
  <si>
    <t>58.10.03.02A</t>
  </si>
  <si>
    <t>59.00.00.00</t>
  </si>
  <si>
    <t>59.05.00.00</t>
  </si>
  <si>
    <t>59.05.01.00</t>
  </si>
  <si>
    <t>59.05.01.10</t>
  </si>
  <si>
    <t>59.05.01.10C</t>
  </si>
  <si>
    <t>59.07.00.00</t>
  </si>
  <si>
    <t>59.07.01.00</t>
  </si>
  <si>
    <t>59.07.01.10</t>
  </si>
  <si>
    <t>59.09.00.00</t>
  </si>
  <si>
    <t>59.09.01.00</t>
  </si>
  <si>
    <t>59.09.01.01</t>
  </si>
  <si>
    <t>59.09.01.01Q</t>
  </si>
  <si>
    <t>59.90.00.00</t>
  </si>
  <si>
    <t>59.90.05.00</t>
  </si>
  <si>
    <t>59.90.05.05</t>
  </si>
  <si>
    <t>59.90.05.05A</t>
  </si>
  <si>
    <t>75.00.00.00</t>
  </si>
  <si>
    <t>75.01.00.00</t>
  </si>
  <si>
    <t>75.01.03.00</t>
  </si>
  <si>
    <t>75.01.03.01</t>
  </si>
  <si>
    <t>75.01.03.01A</t>
  </si>
  <si>
    <t>75.10.00.00</t>
  </si>
  <si>
    <t>75.10.03.00</t>
  </si>
  <si>
    <t>75.10.03.05</t>
  </si>
  <si>
    <t>75.10.03.05C</t>
  </si>
  <si>
    <t>75.10.03.05D</t>
  </si>
  <si>
    <t>75.10.05.00</t>
  </si>
  <si>
    <t>75.10.05.05</t>
  </si>
  <si>
    <t>75.10.05.05C</t>
  </si>
  <si>
    <t>75.10.05.20</t>
  </si>
  <si>
    <t>75.10.05.20C</t>
  </si>
  <si>
    <t>77.00.00.00</t>
  </si>
  <si>
    <t>77.03.00.00</t>
  </si>
  <si>
    <t>77.03.02.00</t>
  </si>
  <si>
    <t>77.03.02.01</t>
  </si>
  <si>
    <t>77.03.02.01A</t>
  </si>
  <si>
    <t>78.00.00.00</t>
  </si>
  <si>
    <t>78.02.00.00</t>
  </si>
  <si>
    <t>78.02.01.00</t>
  </si>
  <si>
    <t>78.02.01.06</t>
  </si>
  <si>
    <t>78.02.01.06B</t>
  </si>
  <si>
    <t>78.02.90.00</t>
  </si>
  <si>
    <t>78.02.90.01</t>
  </si>
  <si>
    <t>78.02.90.01A</t>
  </si>
  <si>
    <t>85.00.00.00</t>
  </si>
  <si>
    <t>85.05.00.00</t>
  </si>
  <si>
    <t>85.05.01.00</t>
  </si>
  <si>
    <t>85.05.01.01</t>
  </si>
  <si>
    <t>85.05.01.01B</t>
  </si>
  <si>
    <t>85.05.01.01C</t>
  </si>
  <si>
    <t>85.05.05.00</t>
  </si>
  <si>
    <t>85.05.05.05</t>
  </si>
  <si>
    <t>85.05.10.00</t>
  </si>
  <si>
    <t>85.05.10.12</t>
  </si>
  <si>
    <t>85.05.10.12A</t>
  </si>
  <si>
    <t>85.05.10.16</t>
  </si>
  <si>
    <t>85.05.10.16A</t>
  </si>
  <si>
    <t>85.05.10.33</t>
  </si>
  <si>
    <t>85.05.10.33A</t>
  </si>
  <si>
    <t>85.05.10.90</t>
  </si>
  <si>
    <t>85.05.10.90A</t>
  </si>
  <si>
    <t>86.00.00.00</t>
  </si>
  <si>
    <t>86.01.00.00</t>
  </si>
  <si>
    <t>86.01.01.00</t>
  </si>
  <si>
    <t>86.01.01.22</t>
  </si>
  <si>
    <t>86.01.01.22A</t>
  </si>
  <si>
    <t>86.10.00.00</t>
  </si>
  <si>
    <t>86.10.02.00</t>
  </si>
  <si>
    <t>86.10.02.03</t>
  </si>
  <si>
    <t>86.10.02.04</t>
  </si>
  <si>
    <t>86.10.02.20</t>
  </si>
  <si>
    <t>86.10.06.00</t>
  </si>
  <si>
    <t>86.12.00.00</t>
  </si>
  <si>
    <t>86.12.02.00</t>
  </si>
  <si>
    <t>86.12.02.05</t>
  </si>
  <si>
    <t>86.12.02.05B</t>
  </si>
  <si>
    <t>86.30.00.00</t>
  </si>
  <si>
    <t>86.30.00.01</t>
  </si>
  <si>
    <t>96.00.00.00</t>
  </si>
  <si>
    <t>96.01.00.00</t>
  </si>
  <si>
    <t>96.01.01.00</t>
  </si>
  <si>
    <t>96.01.01.01</t>
  </si>
  <si>
    <t>SUMME ELEMENTARPREISE</t>
  </si>
  <si>
    <t>SUMME ALLGEMEINE UND BESONDERE LASTEN DER BAUSTELLE</t>
  </si>
  <si>
    <t>SUMME VORBEREITUNGS- UND ABSCHLUSSARBEITEN</t>
  </si>
  <si>
    <t>SUMME ERDBEWEGUNGEN, ABBRUCHSARBEITEN</t>
  </si>
  <si>
    <t>SUMME GRABENVERBAUWÄNDE, BÖSCHUNGSVERKLEIDUNGEN</t>
  </si>
  <si>
    <t>SUMME SPEZIALGRÜNDUNGEN</t>
  </si>
  <si>
    <t>SUMME BETON UND STAHLBETON</t>
  </si>
  <si>
    <t>SUMME MAUERWERK AUS NATUR- UND KUNSTSTEIN</t>
  </si>
  <si>
    <t>SUMME ROHRLEITUNGEN, LIEFERUNG UND EINBAU</t>
  </si>
  <si>
    <t>SUMME VORGEFERTIGTE SCHÄCHTE</t>
  </si>
  <si>
    <t>SUMME SCHACHTABDECKUNGEN, EINLÄUFE, ROSTE, RIGOLEN, SCHACHTZUBEHÖR</t>
  </si>
  <si>
    <t>SUMME BELAGSARBEITEN</t>
  </si>
  <si>
    <t>SUMME STRASSENREGELBAUWERKE, STRASSENZUBEHÖR, STRASSENBESCHILDERUNG UND BODENMARKIERUNG</t>
  </si>
  <si>
    <t>SUMME BEGRÜNUNGS- UND GÄRTNERARBEITEN</t>
  </si>
  <si>
    <t>ARBEITEN PAUSCHAL</t>
  </si>
  <si>
    <t>***WALZSTAHL (WARM GEWALZT)</t>
  </si>
  <si>
    <t>***Blech</t>
  </si>
  <si>
    <t>*** Blech aus rostfreiem Stahl AISI 304</t>
  </si>
  <si>
    <t>58.10.20.00</t>
  </si>
  <si>
    <t>58.10.20.01</t>
  </si>
  <si>
    <t>58.10.20.01D</t>
  </si>
  <si>
    <t>SUMME BETON FÜR BEWEHRTE UND UNBEWEHRTE BAUWERKE</t>
  </si>
  <si>
    <t>BETONFERTIGTEILE</t>
  </si>
  <si>
    <t>BAUWERKE AUS VORGESPANNTEN BETONFERTIGTEILEN</t>
  </si>
  <si>
    <t>BRÜCKENTRAGWERKE</t>
  </si>
  <si>
    <t>Brückentragwerk für Brücke I. Kategorie (Träger mit Hohlkastenquerschnitt mit Unterflanschen)</t>
  </si>
  <si>
    <t>*** lichte Stützweite 30,01 - 32,50 m</t>
  </si>
  <si>
    <t>61.00.00.00</t>
  </si>
  <si>
    <t>61.10.00.00</t>
  </si>
  <si>
    <t>61.10.05.00</t>
  </si>
  <si>
    <t>61.10.05.15</t>
  </si>
  <si>
    <t>61.10.05.15D</t>
  </si>
  <si>
    <t>SUMME BETONFERTIGTEILE</t>
  </si>
  <si>
    <t>STAHLBAU</t>
  </si>
  <si>
    <t>ZUSATZARBEITEN</t>
  </si>
  <si>
    <t>INDUSTRIELL GEFERTIGTE LAGER FÜR STRASSENBRÜCKEN</t>
  </si>
  <si>
    <t>Feste, Elastomer-Topflager</t>
  </si>
  <si>
    <t>Traglast über 2000 kN  bis 2500 kN</t>
  </si>
  <si>
    <t>Einseitig bewegliche, Elastomer-Topflager</t>
  </si>
  <si>
    <t>Traglast über 2000 kN  bis 2500 kN    s1 = 50 mm</t>
  </si>
  <si>
    <t>Zweiseitig bewegliche, Elastomer-Topflager</t>
  </si>
  <si>
    <t>Traglast über 2000 kN  bis 2500 kN    s1/s2 = 50/20 mm</t>
  </si>
  <si>
    <t>INDUSTRIELL GEFERTIGTE BRÜCKENÜBERGÄNGE FÜR STRASSENBRÜCKEN</t>
  </si>
  <si>
    <t>*** Bewegungsübergang unter Belägen "SFE 90/65"</t>
  </si>
  <si>
    <t>*** Bewegungsübergang bündig mit der Belagsoberfläche "RAN"</t>
  </si>
  <si>
    <t>*** Bewegungsübergang "Gehsteig"</t>
  </si>
  <si>
    <t>63.00.00.00</t>
  </si>
  <si>
    <t>63.80.00.00</t>
  </si>
  <si>
    <t>63.80.05.00</t>
  </si>
  <si>
    <t>63.80.05.20</t>
  </si>
  <si>
    <t>63.80.05.20E</t>
  </si>
  <si>
    <t>63.80.05.21</t>
  </si>
  <si>
    <t>63.80.05.21E</t>
  </si>
  <si>
    <t>63.80.05.22</t>
  </si>
  <si>
    <t>63.80.05.22E</t>
  </si>
  <si>
    <t>63.80.10.00</t>
  </si>
  <si>
    <t>63.80.10.28</t>
  </si>
  <si>
    <t>63.80.10.29</t>
  </si>
  <si>
    <t>63.80.10.30</t>
  </si>
  <si>
    <t>SUMME STAHLBAU</t>
  </si>
  <si>
    <t>ABDICHTUNGEN, OBERFLÄCHENSCHUTZ</t>
  </si>
  <si>
    <t>ABDICHTUNGSANSTRICHE</t>
  </si>
  <si>
    <t>ABDICHTUNGEN AUF BASIS VON ZEMENT</t>
  </si>
  <si>
    <t xml:space="preserve">*** Abdichtung von Betonoberflächen mit Polymermörtel </t>
  </si>
  <si>
    <t>OBERFLÄCHENSCHUTZ</t>
  </si>
  <si>
    <t>OBERFLÄCHENSCHUTZ VON ZEMENTGEBUNDENEN BAUWERKEN</t>
  </si>
  <si>
    <t>Epoxydharz Grundanstrich für Beschichtungen</t>
  </si>
  <si>
    <t>Schutz von Stahlbeton-, Beton- und Spannbetonstrukturen, die zyklischen; Belastungen und erhöhter Wärmeausdehnung sowie der aggressiven Wirkung</t>
  </si>
  <si>
    <t>70.00.00.00</t>
  </si>
  <si>
    <t>70.05.00.00</t>
  </si>
  <si>
    <t>70.05.20.00</t>
  </si>
  <si>
    <t>70.05.20.10</t>
  </si>
  <si>
    <t>70.50.00.00</t>
  </si>
  <si>
    <t>70.50.05.00</t>
  </si>
  <si>
    <t>70.50.05.10</t>
  </si>
  <si>
    <t>70.50.05.48</t>
  </si>
  <si>
    <t>SUMME ABDICHTUNGEN, OBERFLÄCHENSCHUTZ</t>
  </si>
  <si>
    <t>POLYÄTHYLENROHRE FÜR WASSER-, GASLEITUNGEN UND KABELVERLEGUNG</t>
  </si>
  <si>
    <t>Polyäthylenrohre als Kabelschutzrohre</t>
  </si>
  <si>
    <t>DN  90 mm</t>
  </si>
  <si>
    <t>75.10.01.00</t>
  </si>
  <si>
    <t>75.10.01.40</t>
  </si>
  <si>
    <t>75.10.01.40B</t>
  </si>
  <si>
    <t>SUMME *** KUNSTSTOFFROHRE</t>
  </si>
  <si>
    <t>Straßenablauf für Stahlbetonbrücke, 500 x 500 mm, Klasse D 400</t>
  </si>
  <si>
    <t>78.02.01.10</t>
  </si>
  <si>
    <t>Klasse H3, Brückenrand</t>
  </si>
  <si>
    <t>86.10.06.06</t>
  </si>
  <si>
    <t>LÄRMSCHUTZWAND</t>
  </si>
  <si>
    <t>LÄRMSCHUTZWAND AUS INDUSTRIELLER FERTIGUNG</t>
  </si>
  <si>
    <t>*** Liefern und Einbau von Lärmschutzwand</t>
  </si>
  <si>
    <t>aus Holz</t>
  </si>
  <si>
    <t>aus Glas</t>
  </si>
  <si>
    <t>86.15.00.00</t>
  </si>
  <si>
    <t>86.15.01.00</t>
  </si>
  <si>
    <t>86.15.01.01</t>
  </si>
  <si>
    <t>86.15.01.01A</t>
  </si>
  <si>
    <t>86.15.01.01C</t>
  </si>
  <si>
    <t>*** SICHERHEIT</t>
  </si>
  <si>
    <t>***BAUSTELLENEINRICHTUNG</t>
  </si>
  <si>
    <t>***BAUSTELLENCONTAINER</t>
  </si>
  <si>
    <t>***Baustellencontainer als Büro</t>
  </si>
  <si>
    <t>***Baustellencontainer als Magazin</t>
  </si>
  <si>
    <t>***INSTALLATION UND INBETRIEBNAHME DER MASCHINEN AUF DER BAUSTELLE</t>
  </si>
  <si>
    <t>***Erdungs- und Blitzschutzanlage</t>
  </si>
  <si>
    <t>***Stromanschluß</t>
  </si>
  <si>
    <t>***Regelmäßige Überprüfung der Maschinen auf der Baustelle</t>
  </si>
  <si>
    <t>***ABGRENZUNGEN DER BAUSTELLE</t>
  </si>
  <si>
    <t>***GITTERTÜREN FÜR DIE BAUSTELLE</t>
  </si>
  <si>
    <t>***Metallgitter für Baustelle h=2,00 m</t>
  </si>
  <si>
    <t>***UMZÄUNUNGEN</t>
  </si>
  <si>
    <t>***Umzäunung hergestellt aus vorgedrucktem Plastiknetz</t>
  </si>
  <si>
    <t>*** Netzhöhe h=1,50 m</t>
  </si>
  <si>
    <t>***NEW JERSEY</t>
  </si>
  <si>
    <t xml:space="preserve">***Straßenbegrenzung aus Beton mit New Jersey </t>
  </si>
  <si>
    <t>***BESCHILDERUNG UND VERKEHRSUMLEITUNG</t>
  </si>
  <si>
    <t>***BESCHILDERUNG FÜR DIE SICHERHEIT</t>
  </si>
  <si>
    <t>***Beschilderung für die Sicherheit: Informationsschilder</t>
  </si>
  <si>
    <t>***Beschilderung für die Sicherheit inbegriffen Beleuchtung für die Baustellenabgrenzungen</t>
  </si>
  <si>
    <t>***STRASSENBESCHILDERUNG FÜR UMLEITUNG DES STRASSENVERKEHRS (laut Straßenverkehrsordnung)</t>
  </si>
  <si>
    <t>***Straßenbeschilderung für Umleitung des Straßenverkehrs laut Straßenverkehrsordnung</t>
  </si>
  <si>
    <t>***INDIVIDUELLE SCHUTZVORRICHTUNGEN (DPI)</t>
  </si>
  <si>
    <t>***persönliche Schutzvorrichtungen</t>
  </si>
  <si>
    <t>***PROVISORISCHE BAUWERKE</t>
  </si>
  <si>
    <t>***PROVISORISCHE BAUWERKE GEGEN ABSTÜRZEN</t>
  </si>
  <si>
    <t>***Seitenschutz aus Holz</t>
  </si>
  <si>
    <t>***Vorgefertigte Metallgerüste</t>
  </si>
  <si>
    <t>***Auslegergerüste aus Metall</t>
  </si>
  <si>
    <t>***Gerüst für den Bau von Stützmauern</t>
  </si>
  <si>
    <t>***PROVISORISCHE VORRICHTUNGEN ZUM SCHUTZ VOR VERSCHÜTTUNG, ZERQUETSCHUNG, HERABSTÜRZENDEM MATERIAL</t>
  </si>
  <si>
    <t>***Schutz der Baugrubenwände mit wasserfester Plane.</t>
  </si>
  <si>
    <t>***Säubern der Böschungen von Lockermaterial - Beseitigung von instabilen Felsblöcken</t>
  </si>
  <si>
    <t>***Kontrolle und Säuberung der Böschungen und Entfernen von instabilen Felsblöcken</t>
  </si>
  <si>
    <t>*** GESUNDHEITSSCHUTZ UND NOTFALLVORSORGE</t>
  </si>
  <si>
    <t>***1.HILFE KASTEN</t>
  </si>
  <si>
    <t>***1.-Hilfe - Verbandskasten und Behandlungspaket</t>
  </si>
  <si>
    <t>*** FEUERLÖSCHEINRICHTUNGEN</t>
  </si>
  <si>
    <t>*** Handfeuerlöscher</t>
  </si>
  <si>
    <t>*** Schaumfeuerlöscher, 6 kg, Typ ABC</t>
  </si>
  <si>
    <t>*** NOTFALLDIENST</t>
  </si>
  <si>
    <t>*** Notfalldienst</t>
  </si>
  <si>
    <t>*** MEDIZINISCHE ÜBERWACHUNG</t>
  </si>
  <si>
    <t>*** VOM ZUSTÄNDIGEN ARZT DURCHGEFÜHRTE BEHANDLUNGEN</t>
  </si>
  <si>
    <t xml:space="preserve">*** Vom zuständigen Arzt durchgeführte Gesundheitsüberwachung.   </t>
  </si>
  <si>
    <t>****KOORDINIERTE ZUSAMMENARBEIT, BERATUNG UND TEILNAHME</t>
  </si>
  <si>
    <t>***KOORDINIERUNGSSITZUNGEN</t>
  </si>
  <si>
    <t>***Koordinierungssitzungen für die Verantwortlichen der beteiligten Baufirmen mit dem Sicherheitskoordinator in der Ausführungsphase.</t>
  </si>
  <si>
    <t>***BAUSTELLENWARTUNG</t>
  </si>
  <si>
    <t>***ALLGEMEINE BAUSTELLENREINIGUNG</t>
  </si>
  <si>
    <t>***Allgemeine Baustellenreinigung und Wartung der Sicherheitseinrichtungen</t>
  </si>
  <si>
    <t>GESAMTKOSTEN FÜR DIE SICHERHEIT</t>
  </si>
  <si>
    <t>99.00.00.00</t>
  </si>
  <si>
    <t>99.10.00.00</t>
  </si>
  <si>
    <t>99.10.01.00</t>
  </si>
  <si>
    <t>99.10.01.01</t>
  </si>
  <si>
    <t>99.10.01.02</t>
  </si>
  <si>
    <t>99.10.03.00</t>
  </si>
  <si>
    <t>99.10.03.01</t>
  </si>
  <si>
    <t>99.10.03.03</t>
  </si>
  <si>
    <t>99.10.03.04</t>
  </si>
  <si>
    <t>99.12.00.00</t>
  </si>
  <si>
    <t>99.12.01.00</t>
  </si>
  <si>
    <t>99.12.01.01</t>
  </si>
  <si>
    <t>99.12.02.00</t>
  </si>
  <si>
    <t>99.12.02.01</t>
  </si>
  <si>
    <t>99.12.02.01B</t>
  </si>
  <si>
    <t>99.12.03.00</t>
  </si>
  <si>
    <t>99.12.03.02</t>
  </si>
  <si>
    <t>99.14.00.00</t>
  </si>
  <si>
    <t>99.14.01.00</t>
  </si>
  <si>
    <t>99.14.01.01</t>
  </si>
  <si>
    <t>99.14.01.05</t>
  </si>
  <si>
    <t>99.14.02.00</t>
  </si>
  <si>
    <t>99.14.02.01</t>
  </si>
  <si>
    <t>99.16.00.00</t>
  </si>
  <si>
    <t>99.16.01.00</t>
  </si>
  <si>
    <t>99.16.01.01</t>
  </si>
  <si>
    <t>99.20.00.00</t>
  </si>
  <si>
    <t>99.20.01.00</t>
  </si>
  <si>
    <t>99.20.01.05</t>
  </si>
  <si>
    <t>99.20.01.06</t>
  </si>
  <si>
    <t>99.20.01.06B</t>
  </si>
  <si>
    <t>99.20.01.10</t>
  </si>
  <si>
    <t>99.20.02.00</t>
  </si>
  <si>
    <t>99.20.02.02</t>
  </si>
  <si>
    <t>99.20.02.03</t>
  </si>
  <si>
    <t>99.20.02.03A</t>
  </si>
  <si>
    <t>99.30.00.00</t>
  </si>
  <si>
    <t>99.30.01.00</t>
  </si>
  <si>
    <t>99.30.01.01</t>
  </si>
  <si>
    <t>99.30.02.00</t>
  </si>
  <si>
    <t>99.30.02.01</t>
  </si>
  <si>
    <t>99.30.02.01A</t>
  </si>
  <si>
    <t>99.30.03.00</t>
  </si>
  <si>
    <t>99.30.03.01</t>
  </si>
  <si>
    <t>99.40.00.00</t>
  </si>
  <si>
    <t>99.40.01.00</t>
  </si>
  <si>
    <t>99.40.01.01</t>
  </si>
  <si>
    <t>99.50.00.00</t>
  </si>
  <si>
    <t>99.50.01.00</t>
  </si>
  <si>
    <t>99.50.01.01</t>
  </si>
  <si>
    <t>99.60.00.00</t>
  </si>
  <si>
    <t>99.60.01.00</t>
  </si>
  <si>
    <t>99.60.01.01</t>
  </si>
  <si>
    <t>A)</t>
  </si>
  <si>
    <t>GESAMTSUMME DER ARBEITEN MIT SICHERHEIT</t>
  </si>
  <si>
    <t>KOSTEN DER ARBEITEN OHNE SICHERHEIT</t>
  </si>
  <si>
    <t>53.02.02.01B</t>
  </si>
  <si>
    <t>51.02.05.01</t>
  </si>
  <si>
    <t>KOSTEN DER ARBEITEN NACH AUFMASS OHNE SICHERHEIT</t>
  </si>
  <si>
    <t>KOSTEN DER ARBEITEN PAUSCHAL OHNE SICHERHEIT</t>
  </si>
  <si>
    <t>ZUSAMMENFASSUNG</t>
  </si>
  <si>
    <t>Betrag der Arbeiten nach Aufmass</t>
  </si>
  <si>
    <t>Betrag der Arbeiten Pauschal</t>
  </si>
  <si>
    <t>Gesamtbetrag des Angebots für Arbeiten pauschal und/oder nach Aufmass ohne Kosten für Sicherheitsmassnahmen</t>
  </si>
  <si>
    <t>Abschlag in Prozenten auf den Ausschreibungsbetrag ohne Kosten für Sicherheitsmassnahmen</t>
  </si>
  <si>
    <t>Ausschreibungssumme</t>
  </si>
  <si>
    <t>In Zahlen</t>
  </si>
  <si>
    <t>In Buchstaben</t>
  </si>
  <si>
    <t>Kosten für Sicherheitsmassnahmen</t>
  </si>
  <si>
    <t>Gesamtbetrag der Arbeiten einschliesslich der Kosten für Sicherheitsmassnahmen</t>
  </si>
  <si>
    <t>CIG -KODEX:  5057430343</t>
  </si>
  <si>
    <t xml:space="preserve">Datum: </t>
  </si>
  <si>
    <r>
      <t xml:space="preserve">Digitale Unterschrift des bevollmächtigten Vertreters des </t>
    </r>
    <r>
      <rPr>
        <b/>
        <sz val="9"/>
        <rFont val="Arial"/>
        <family val="2"/>
      </rPr>
      <t>einzelnen</t>
    </r>
    <r>
      <rPr>
        <sz val="9"/>
        <rFont val="Arial"/>
        <family val="2"/>
      </rPr>
      <t xml:space="preserve"> Unternehmens</t>
    </r>
  </si>
  <si>
    <r>
      <t xml:space="preserve">Digitale Unterschrift des bevollmächtigten Vertreters des </t>
    </r>
    <r>
      <rPr>
        <b/>
        <sz val="9"/>
        <rFont val="Arial"/>
        <family val="2"/>
      </rPr>
      <t>federführenden</t>
    </r>
    <r>
      <rPr>
        <sz val="9"/>
        <rFont val="Arial"/>
        <family val="2"/>
      </rPr>
      <t xml:space="preserve"> Unternehmens</t>
    </r>
  </si>
  <si>
    <r>
      <t xml:space="preserve">Digitale Unterschrift des bevollmächtigten Vertreters des </t>
    </r>
    <r>
      <rPr>
        <b/>
        <sz val="9"/>
        <rFont val="Arial"/>
        <family val="2"/>
      </rPr>
      <t>(kooptierten)</t>
    </r>
    <r>
      <rPr>
        <sz val="9"/>
        <rFont val="Arial"/>
        <family val="2"/>
      </rPr>
      <t xml:space="preserve"> Mitglieds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</si>
</sst>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&quot;€&quot;_-;\-* #,##0.00\ &quot;€&quot;_-;_-* &quot;-&quot;??\ &quot;€&quot;_-;_-@_-"/>
    <numFmt numFmtId="165" formatCode="#,##0.00\ _€"/>
    <numFmt numFmtId="166" formatCode="#,##0.00\ &quot;€&quot;"/>
    <numFmt numFmtId="167" formatCode="#.##000"/>
    <numFmt numFmtId="168" formatCode="#.##000\ &quot;€&quot;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140">
    <xf numFmtId="0" fontId="0" fillId="0" borderId="0" xfId="0"/>
    <xf numFmtId="0" fontId="1" fillId="0" borderId="0" xfId="0" applyFont="1"/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/>
    <xf numFmtId="0" fontId="1" fillId="0" borderId="1" xfId="0" applyFont="1" applyBorder="1"/>
    <xf numFmtId="0" fontId="3" fillId="0" borderId="0" xfId="0" applyFont="1" applyBorder="1"/>
    <xf numFmtId="0" fontId="1" fillId="0" borderId="0" xfId="0" applyFont="1" applyBorder="1"/>
    <xf numFmtId="165" fontId="3" fillId="0" borderId="0" xfId="0" applyNumberFormat="1" applyFont="1"/>
    <xf numFmtId="166" fontId="3" fillId="0" borderId="0" xfId="0" applyNumberFormat="1" applyFont="1"/>
    <xf numFmtId="166" fontId="3" fillId="0" borderId="1" xfId="0" applyNumberFormat="1" applyFont="1" applyBorder="1" applyAlignment="1" applyProtection="1">
      <alignment vertical="top"/>
      <protection locked="0"/>
    </xf>
    <xf numFmtId="49" fontId="3" fillId="0" borderId="0" xfId="0" applyNumberFormat="1" applyFont="1" applyBorder="1" applyAlignment="1">
      <alignment vertical="top" wrapText="1"/>
    </xf>
    <xf numFmtId="166" fontId="3" fillId="0" borderId="0" xfId="0" applyNumberFormat="1" applyFont="1" applyBorder="1" applyAlignment="1" applyProtection="1">
      <alignment vertical="top"/>
      <protection locked="0"/>
    </xf>
    <xf numFmtId="0" fontId="2" fillId="0" borderId="0" xfId="0" applyFont="1"/>
    <xf numFmtId="0" fontId="8" fillId="0" borderId="0" xfId="0" applyFont="1"/>
    <xf numFmtId="0" fontId="2" fillId="0" borderId="0" xfId="0" applyFont="1" applyBorder="1"/>
    <xf numFmtId="0" fontId="8" fillId="0" borderId="0" xfId="0" applyFont="1" applyBorder="1"/>
    <xf numFmtId="164" fontId="3" fillId="0" borderId="0" xfId="1" applyFont="1"/>
    <xf numFmtId="164" fontId="1" fillId="0" borderId="0" xfId="1" applyFont="1"/>
    <xf numFmtId="164" fontId="3" fillId="0" borderId="1" xfId="1" applyFont="1" applyBorder="1" applyAlignment="1" applyProtection="1">
      <alignment vertical="top"/>
      <protection locked="0"/>
    </xf>
    <xf numFmtId="0" fontId="0" fillId="0" borderId="0" xfId="0" applyProtection="1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/>
    </xf>
    <xf numFmtId="49" fontId="3" fillId="0" borderId="0" xfId="0" applyNumberFormat="1" applyFont="1" applyAlignment="1" applyProtection="1">
      <alignment wrapText="1"/>
    </xf>
    <xf numFmtId="0" fontId="3" fillId="0" borderId="0" xfId="0" applyFont="1" applyAlignment="1" applyProtection="1">
      <alignment wrapText="1"/>
    </xf>
    <xf numFmtId="165" fontId="3" fillId="0" borderId="0" xfId="0" applyNumberFormat="1" applyFont="1" applyProtection="1"/>
    <xf numFmtId="166" fontId="3" fillId="0" borderId="0" xfId="0" applyNumberFormat="1" applyFont="1" applyProtection="1"/>
    <xf numFmtId="0" fontId="2" fillId="0" borderId="0" xfId="0" applyFont="1" applyBorder="1" applyAlignment="1" applyProtection="1">
      <alignment horizontal="right" vertical="top" wrapText="1"/>
    </xf>
    <xf numFmtId="0" fontId="2" fillId="0" borderId="0" xfId="0" applyFont="1" applyBorder="1" applyAlignment="1" applyProtection="1">
      <alignment vertical="top" wrapText="1"/>
    </xf>
    <xf numFmtId="166" fontId="2" fillId="0" borderId="0" xfId="0" applyNumberFormat="1" applyFont="1" applyProtection="1"/>
    <xf numFmtId="49" fontId="1" fillId="0" borderId="0" xfId="0" applyNumberFormat="1" applyFont="1" applyAlignment="1" applyProtection="1">
      <alignment wrapText="1"/>
    </xf>
    <xf numFmtId="167" fontId="1" fillId="0" borderId="0" xfId="0" applyNumberFormat="1" applyFont="1" applyProtection="1"/>
    <xf numFmtId="167" fontId="3" fillId="0" borderId="7" xfId="0" applyNumberFormat="1" applyFont="1" applyBorder="1" applyAlignment="1" applyProtection="1"/>
    <xf numFmtId="167" fontId="3" fillId="0" borderId="8" xfId="0" applyNumberFormat="1" applyFont="1" applyBorder="1" applyAlignment="1" applyProtection="1"/>
    <xf numFmtId="166" fontId="3" fillId="0" borderId="14" xfId="0" applyNumberFormat="1" applyFont="1" applyBorder="1" applyAlignment="1" applyProtection="1">
      <alignment vertical="top"/>
    </xf>
    <xf numFmtId="167" fontId="3" fillId="0" borderId="7" xfId="0" applyNumberFormat="1" applyFont="1" applyBorder="1" applyAlignment="1" applyProtection="1">
      <alignment vertical="top"/>
    </xf>
    <xf numFmtId="167" fontId="3" fillId="0" borderId="8" xfId="0" applyNumberFormat="1" applyFont="1" applyBorder="1" applyAlignment="1" applyProtection="1">
      <alignment vertical="top"/>
    </xf>
    <xf numFmtId="10" fontId="3" fillId="0" borderId="14" xfId="0" applyNumberFormat="1" applyFont="1" applyBorder="1" applyAlignment="1" applyProtection="1">
      <alignment vertical="top"/>
    </xf>
    <xf numFmtId="165" fontId="0" fillId="0" borderId="0" xfId="0" applyNumberFormat="1" applyProtection="1"/>
    <xf numFmtId="4" fontId="0" fillId="0" borderId="0" xfId="0" applyNumberFormat="1" applyProtection="1"/>
    <xf numFmtId="0" fontId="6" fillId="0" borderId="0" xfId="0" applyFont="1" applyAlignment="1" applyProtection="1"/>
    <xf numFmtId="0" fontId="6" fillId="0" borderId="0" xfId="0" applyFont="1" applyAlignment="1" applyProtection="1">
      <alignment horizontal="center"/>
    </xf>
    <xf numFmtId="165" fontId="6" fillId="0" borderId="0" xfId="0" applyNumberFormat="1" applyFont="1" applyAlignment="1" applyProtection="1"/>
    <xf numFmtId="4" fontId="6" fillId="0" borderId="0" xfId="0" applyNumberFormat="1" applyFont="1" applyAlignment="1" applyProtection="1"/>
    <xf numFmtId="0" fontId="6" fillId="0" borderId="0" xfId="0" applyFont="1" applyAlignment="1" applyProtection="1">
      <alignment horizontal="center" vertical="justify" wrapText="1"/>
    </xf>
    <xf numFmtId="165" fontId="6" fillId="0" borderId="0" xfId="0" applyNumberFormat="1" applyFont="1" applyAlignment="1" applyProtection="1">
      <alignment horizontal="center" vertical="justify" wrapText="1"/>
    </xf>
    <xf numFmtId="0" fontId="0" fillId="0" borderId="0" xfId="0" applyBorder="1" applyProtection="1"/>
    <xf numFmtId="0" fontId="0" fillId="0" borderId="0" xfId="0" applyBorder="1" applyAlignment="1" applyProtection="1">
      <alignment wrapText="1"/>
    </xf>
    <xf numFmtId="0" fontId="0" fillId="0" borderId="0" xfId="0" applyBorder="1" applyAlignment="1" applyProtection="1">
      <alignment horizontal="center"/>
    </xf>
    <xf numFmtId="165" fontId="0" fillId="0" borderId="0" xfId="0" applyNumberFormat="1" applyBorder="1" applyAlignment="1" applyProtection="1">
      <alignment horizontal="center"/>
    </xf>
    <xf numFmtId="166" fontId="0" fillId="0" borderId="0" xfId="0" applyNumberForma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wrapText="1"/>
    </xf>
    <xf numFmtId="0" fontId="3" fillId="0" borderId="1" xfId="0" applyFont="1" applyBorder="1" applyAlignment="1" applyProtection="1">
      <alignment wrapText="1"/>
    </xf>
    <xf numFmtId="165" fontId="3" fillId="0" borderId="1" xfId="0" applyNumberFormat="1" applyFont="1" applyBorder="1" applyProtection="1"/>
    <xf numFmtId="166" fontId="3" fillId="0" borderId="1" xfId="0" applyNumberFormat="1" applyFont="1" applyBorder="1" applyProtection="1"/>
    <xf numFmtId="49" fontId="3" fillId="0" borderId="2" xfId="0" applyNumberFormat="1" applyFont="1" applyBorder="1" applyAlignment="1" applyProtection="1">
      <alignment wrapText="1"/>
    </xf>
    <xf numFmtId="0" fontId="3" fillId="0" borderId="3" xfId="0" applyFont="1" applyBorder="1" applyAlignment="1" applyProtection="1">
      <alignment wrapText="1"/>
    </xf>
    <xf numFmtId="49" fontId="3" fillId="0" borderId="3" xfId="0" applyNumberFormat="1" applyFont="1" applyBorder="1" applyAlignment="1" applyProtection="1">
      <alignment wrapText="1"/>
    </xf>
    <xf numFmtId="165" fontId="3" fillId="0" borderId="3" xfId="0" applyNumberFormat="1" applyFont="1" applyBorder="1" applyProtection="1"/>
    <xf numFmtId="166" fontId="3" fillId="0" borderId="3" xfId="0" applyNumberFormat="1" applyFont="1" applyBorder="1" applyProtection="1"/>
    <xf numFmtId="166" fontId="3" fillId="0" borderId="4" xfId="0" applyNumberFormat="1" applyFont="1" applyBorder="1" applyProtection="1"/>
    <xf numFmtId="1" fontId="4" fillId="0" borderId="5" xfId="0" applyNumberFormat="1" applyFont="1" applyBorder="1" applyAlignment="1" applyProtection="1">
      <alignment horizontal="center" wrapText="1"/>
    </xf>
    <xf numFmtId="1" fontId="4" fillId="0" borderId="0" xfId="0" applyNumberFormat="1" applyFont="1" applyBorder="1" applyAlignment="1" applyProtection="1">
      <alignment horizontal="center" wrapText="1"/>
    </xf>
    <xf numFmtId="49" fontId="3" fillId="0" borderId="0" xfId="0" applyNumberFormat="1" applyFont="1" applyBorder="1" applyAlignment="1" applyProtection="1">
      <alignment wrapText="1"/>
    </xf>
    <xf numFmtId="165" fontId="3" fillId="0" borderId="0" xfId="0" applyNumberFormat="1" applyFont="1" applyBorder="1" applyProtection="1"/>
    <xf numFmtId="166" fontId="3" fillId="0" borderId="0" xfId="0" applyNumberFormat="1" applyFont="1" applyBorder="1" applyProtection="1"/>
    <xf numFmtId="166" fontId="3" fillId="0" borderId="6" xfId="0" applyNumberFormat="1" applyFont="1" applyBorder="1" applyProtection="1"/>
    <xf numFmtId="49" fontId="3" fillId="0" borderId="5" xfId="0" applyNumberFormat="1" applyFont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49" fontId="3" fillId="0" borderId="3" xfId="0" applyNumberFormat="1" applyFont="1" applyBorder="1" applyAlignment="1" applyProtection="1">
      <alignment vertical="top" wrapText="1"/>
    </xf>
    <xf numFmtId="0" fontId="3" fillId="0" borderId="3" xfId="0" applyFont="1" applyBorder="1" applyAlignment="1" applyProtection="1">
      <alignment vertical="top" wrapText="1"/>
    </xf>
    <xf numFmtId="49" fontId="3" fillId="0" borderId="0" xfId="0" applyNumberFormat="1" applyFont="1" applyBorder="1" applyAlignment="1" applyProtection="1">
      <alignment vertical="top" wrapText="1"/>
    </xf>
    <xf numFmtId="0" fontId="3" fillId="0" borderId="0" xfId="0" applyFont="1" applyBorder="1" applyAlignment="1" applyProtection="1">
      <alignment vertical="top" wrapText="1"/>
    </xf>
    <xf numFmtId="165" fontId="3" fillId="0" borderId="0" xfId="0" applyNumberFormat="1" applyFont="1" applyBorder="1" applyAlignment="1" applyProtection="1">
      <alignment vertical="top"/>
    </xf>
    <xf numFmtId="166" fontId="3" fillId="0" borderId="0" xfId="0" applyNumberFormat="1" applyFont="1" applyBorder="1" applyAlignment="1" applyProtection="1">
      <alignment vertical="top"/>
    </xf>
    <xf numFmtId="49" fontId="3" fillId="0" borderId="1" xfId="0" applyNumberFormat="1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</xf>
    <xf numFmtId="165" fontId="3" fillId="0" borderId="1" xfId="0" applyNumberFormat="1" applyFont="1" applyBorder="1" applyAlignment="1" applyProtection="1">
      <alignment vertical="top"/>
    </xf>
    <xf numFmtId="166" fontId="3" fillId="0" borderId="1" xfId="0" applyNumberFormat="1" applyFont="1" applyBorder="1" applyAlignment="1" applyProtection="1">
      <alignment vertical="top"/>
    </xf>
    <xf numFmtId="49" fontId="2" fillId="0" borderId="0" xfId="0" applyNumberFormat="1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165" fontId="2" fillId="0" borderId="0" xfId="0" applyNumberFormat="1" applyFont="1" applyBorder="1" applyProtection="1"/>
    <xf numFmtId="166" fontId="2" fillId="0" borderId="0" xfId="0" applyNumberFormat="1" applyFont="1" applyBorder="1" applyProtection="1"/>
    <xf numFmtId="0" fontId="2" fillId="0" borderId="0" xfId="0" applyFont="1" applyBorder="1" applyAlignment="1" applyProtection="1">
      <alignment horizontal="center" wrapText="1"/>
    </xf>
    <xf numFmtId="166" fontId="2" fillId="0" borderId="0" xfId="0" applyNumberFormat="1" applyFont="1" applyBorder="1" applyAlignment="1" applyProtection="1">
      <alignment wrapText="1"/>
    </xf>
    <xf numFmtId="49" fontId="3" fillId="0" borderId="0" xfId="0" applyNumberFormat="1" applyFont="1" applyBorder="1" applyAlignment="1" applyProtection="1">
      <alignment horizontal="center" wrapText="1"/>
    </xf>
    <xf numFmtId="166" fontId="1" fillId="0" borderId="0" xfId="0" applyNumberFormat="1" applyFont="1" applyProtection="1"/>
    <xf numFmtId="164" fontId="3" fillId="0" borderId="1" xfId="1" applyFont="1" applyBorder="1" applyAlignment="1" applyProtection="1">
      <alignment vertical="top" wrapText="1"/>
    </xf>
    <xf numFmtId="164" fontId="3" fillId="0" borderId="1" xfId="1" applyFont="1" applyBorder="1" applyAlignment="1" applyProtection="1">
      <alignment vertical="top"/>
    </xf>
    <xf numFmtId="0" fontId="2" fillId="0" borderId="0" xfId="0" applyNumberFormat="1" applyFont="1" applyBorder="1" applyAlignment="1" applyProtection="1">
      <alignment horizontal="center" wrapText="1"/>
    </xf>
    <xf numFmtId="166" fontId="2" fillId="0" borderId="0" xfId="0" applyNumberFormat="1" applyFont="1" applyBorder="1" applyAlignment="1" applyProtection="1">
      <alignment vertical="top"/>
    </xf>
    <xf numFmtId="4" fontId="10" fillId="0" borderId="0" xfId="0" applyNumberFormat="1" applyFont="1" applyBorder="1" applyAlignment="1" applyProtection="1">
      <alignment horizontal="right"/>
    </xf>
    <xf numFmtId="4" fontId="10" fillId="0" borderId="0" xfId="0" applyNumberFormat="1" applyFont="1" applyBorder="1" applyAlignment="1" applyProtection="1">
      <alignment wrapText="1"/>
    </xf>
    <xf numFmtId="4" fontId="6" fillId="0" borderId="0" xfId="0" applyNumberFormat="1" applyFont="1" applyBorder="1" applyAlignment="1" applyProtection="1">
      <alignment horizontal="center"/>
    </xf>
    <xf numFmtId="4" fontId="6" fillId="0" borderId="0" xfId="0" applyNumberFormat="1" applyFont="1" applyBorder="1" applyProtection="1"/>
    <xf numFmtId="166" fontId="3" fillId="0" borderId="3" xfId="0" applyNumberFormat="1" applyFont="1" applyBorder="1" applyProtection="1">
      <protection locked="0"/>
    </xf>
    <xf numFmtId="166" fontId="3" fillId="0" borderId="0" xfId="0" applyNumberFormat="1" applyFont="1" applyBorder="1" applyProtection="1">
      <protection locked="0"/>
    </xf>
    <xf numFmtId="166" fontId="2" fillId="0" borderId="0" xfId="0" applyNumberFormat="1" applyFont="1" applyBorder="1" applyProtection="1">
      <protection locked="0"/>
    </xf>
    <xf numFmtId="0" fontId="2" fillId="0" borderId="0" xfId="0" applyFont="1" applyBorder="1" applyAlignment="1" applyProtection="1">
      <alignment wrapText="1"/>
      <protection locked="0"/>
    </xf>
    <xf numFmtId="166" fontId="3" fillId="0" borderId="1" xfId="0" applyNumberFormat="1" applyFont="1" applyBorder="1" applyProtection="1">
      <protection locked="0"/>
    </xf>
    <xf numFmtId="168" fontId="1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</xf>
    <xf numFmtId="0" fontId="0" fillId="0" borderId="11" xfId="0" applyBorder="1" applyAlignment="1" applyProtection="1"/>
    <xf numFmtId="0" fontId="0" fillId="0" borderId="13" xfId="0" applyBorder="1" applyAlignment="1" applyProtection="1"/>
    <xf numFmtId="0" fontId="11" fillId="0" borderId="0" xfId="0" applyFont="1"/>
    <xf numFmtId="0" fontId="12" fillId="0" borderId="0" xfId="0" applyFont="1"/>
    <xf numFmtId="0" fontId="5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vertical="justify" wrapText="1"/>
    </xf>
    <xf numFmtId="0" fontId="6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1" fontId="1" fillId="0" borderId="1" xfId="0" applyNumberFormat="1" applyFont="1" applyBorder="1" applyAlignment="1" applyProtection="1">
      <alignment horizontal="center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9" fontId="2" fillId="0" borderId="9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0" xfId="0" applyNumberFormat="1" applyFont="1" applyBorder="1" applyAlignment="1" applyProtection="1">
      <alignment horizontal="left" vertical="center" wrapText="1"/>
    </xf>
    <xf numFmtId="166" fontId="3" fillId="0" borderId="11" xfId="0" applyNumberFormat="1" applyFont="1" applyBorder="1" applyAlignment="1" applyProtection="1">
      <alignment horizontal="center" vertical="center"/>
    </xf>
    <xf numFmtId="166" fontId="3" fillId="0" borderId="12" xfId="0" applyNumberFormat="1" applyFont="1" applyBorder="1" applyAlignment="1" applyProtection="1">
      <alignment horizontal="center" vertical="center"/>
    </xf>
    <xf numFmtId="166" fontId="3" fillId="0" borderId="13" xfId="0" applyNumberFormat="1" applyFont="1" applyBorder="1" applyAlignment="1" applyProtection="1">
      <alignment horizontal="center" vertical="center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1" fontId="3" fillId="0" borderId="3" xfId="0" applyNumberFormat="1" applyFont="1" applyBorder="1" applyAlignment="1" applyProtection="1">
      <alignment horizontal="center"/>
    </xf>
    <xf numFmtId="167" fontId="3" fillId="0" borderId="2" xfId="0" applyNumberFormat="1" applyFont="1" applyBorder="1" applyAlignment="1" applyProtection="1">
      <alignment horizontal="left" vertical="top"/>
      <protection locked="0"/>
    </xf>
    <xf numFmtId="167" fontId="3" fillId="0" borderId="3" xfId="0" applyNumberFormat="1" applyFont="1" applyBorder="1" applyAlignment="1" applyProtection="1">
      <alignment horizontal="left" vertical="top"/>
      <protection locked="0"/>
    </xf>
    <xf numFmtId="167" fontId="3" fillId="0" borderId="4" xfId="0" applyNumberFormat="1" applyFont="1" applyBorder="1" applyAlignment="1" applyProtection="1">
      <alignment horizontal="left" vertical="top"/>
      <protection locked="0"/>
    </xf>
    <xf numFmtId="167" fontId="3" fillId="0" borderId="9" xfId="0" applyNumberFormat="1" applyFont="1" applyBorder="1" applyAlignment="1" applyProtection="1">
      <alignment horizontal="left" vertical="top"/>
      <protection locked="0"/>
    </xf>
    <xf numFmtId="167" fontId="3" fillId="0" borderId="1" xfId="0" applyNumberFormat="1" applyFont="1" applyBorder="1" applyAlignment="1" applyProtection="1">
      <alignment horizontal="left" vertical="top"/>
      <protection locked="0"/>
    </xf>
    <xf numFmtId="167" fontId="3" fillId="0" borderId="10" xfId="0" applyNumberFormat="1" applyFont="1" applyBorder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vertical="top"/>
      <protection locked="0"/>
    </xf>
  </cellXfs>
  <cellStyles count="2">
    <cellStyle name="Standard" xfId="0" builtinId="0"/>
    <cellStyle name="Währung" xfId="1" builtinId="4"/>
  </cellStyles>
  <dxfs count="1">
    <dxf>
      <font>
        <b/>
        <i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3"/>
  <sheetViews>
    <sheetView tabSelected="1" zoomScaleNormal="100" workbookViewId="0">
      <selection activeCell="E213" sqref="E213"/>
    </sheetView>
  </sheetViews>
  <sheetFormatPr baseColWidth="10" defaultRowHeight="12.75" x14ac:dyDescent="0.2"/>
  <cols>
    <col min="1" max="1" width="13" style="2" customWidth="1"/>
    <col min="2" max="2" width="85.28515625" style="3" customWidth="1"/>
    <col min="3" max="3" width="5.42578125" style="2" customWidth="1"/>
    <col min="4" max="4" width="12.7109375" style="9" customWidth="1"/>
    <col min="5" max="5" width="11.140625" style="10" customWidth="1"/>
    <col min="6" max="6" width="15.7109375" style="10" customWidth="1"/>
    <col min="7" max="7" width="13.42578125" style="4" customWidth="1"/>
    <col min="8" max="8" width="13.42578125" style="1" customWidth="1"/>
    <col min="9" max="16384" width="11.42578125" style="1"/>
  </cols>
  <sheetData>
    <row r="1" spans="1:6" ht="12.75" customHeight="1" x14ac:dyDescent="0.25">
      <c r="A1" s="21"/>
      <c r="B1" s="22"/>
      <c r="C1" s="23"/>
      <c r="D1" s="39"/>
      <c r="E1" s="27"/>
      <c r="F1" s="40"/>
    </row>
    <row r="2" spans="1:6" ht="12.75" customHeight="1" x14ac:dyDescent="0.25">
      <c r="A2" s="21"/>
      <c r="B2" s="22"/>
      <c r="C2" s="23"/>
      <c r="D2" s="39"/>
      <c r="E2" s="40"/>
      <c r="F2" s="40"/>
    </row>
    <row r="3" spans="1:6" ht="12.75" customHeight="1" x14ac:dyDescent="0.2">
      <c r="A3" s="108" t="s">
        <v>338</v>
      </c>
      <c r="B3" s="108"/>
      <c r="C3" s="108"/>
      <c r="D3" s="108"/>
      <c r="E3" s="108"/>
      <c r="F3" s="108"/>
    </row>
    <row r="4" spans="1:6" ht="12.75" customHeight="1" x14ac:dyDescent="0.2">
      <c r="A4" s="41"/>
      <c r="B4" s="41"/>
      <c r="C4" s="42"/>
      <c r="D4" s="43"/>
      <c r="E4" s="44"/>
      <c r="F4" s="44"/>
    </row>
    <row r="5" spans="1:6" ht="12.75" customHeight="1" x14ac:dyDescent="0.2">
      <c r="A5" s="109" t="s">
        <v>339</v>
      </c>
      <c r="B5" s="109"/>
      <c r="C5" s="109"/>
      <c r="D5" s="109"/>
      <c r="E5" s="109"/>
      <c r="F5" s="109"/>
    </row>
    <row r="6" spans="1:6" ht="12.75" customHeight="1" x14ac:dyDescent="0.2">
      <c r="A6" s="45"/>
      <c r="B6" s="45"/>
      <c r="C6" s="45"/>
      <c r="D6" s="46"/>
      <c r="E6" s="45"/>
      <c r="F6" s="45"/>
    </row>
    <row r="7" spans="1:6" ht="12.75" customHeight="1" x14ac:dyDescent="0.2">
      <c r="A7" s="110" t="s">
        <v>340</v>
      </c>
      <c r="B7" s="110"/>
      <c r="C7" s="110"/>
      <c r="D7" s="110"/>
      <c r="E7" s="110"/>
      <c r="F7" s="110"/>
    </row>
    <row r="8" spans="1:6" ht="12.75" customHeight="1" x14ac:dyDescent="0.25">
      <c r="A8" s="111" t="s">
        <v>341</v>
      </c>
      <c r="B8" s="111"/>
      <c r="C8" s="111"/>
      <c r="D8" s="111"/>
      <c r="E8" s="111"/>
      <c r="F8" s="111"/>
    </row>
    <row r="9" spans="1:6" ht="12.75" customHeight="1" x14ac:dyDescent="0.25">
      <c r="A9" s="103"/>
      <c r="B9" s="103"/>
      <c r="C9" s="103"/>
      <c r="D9" s="103"/>
      <c r="E9" s="103"/>
      <c r="F9" s="103"/>
    </row>
    <row r="10" spans="1:6" ht="12.75" customHeight="1" x14ac:dyDescent="0.25">
      <c r="A10" s="103"/>
      <c r="B10" s="103"/>
      <c r="C10" s="103"/>
      <c r="D10" s="103"/>
      <c r="E10" s="103"/>
      <c r="F10" s="103"/>
    </row>
    <row r="11" spans="1:6" ht="12.75" customHeight="1" x14ac:dyDescent="0.25">
      <c r="A11" s="103"/>
      <c r="B11" s="104" t="s">
        <v>855</v>
      </c>
      <c r="C11" s="103"/>
      <c r="D11" s="103"/>
      <c r="E11" s="103"/>
      <c r="F11" s="103"/>
    </row>
    <row r="12" spans="1:6" ht="12.75" customHeight="1" x14ac:dyDescent="0.25">
      <c r="A12" s="103"/>
      <c r="B12" s="105"/>
      <c r="C12" s="103"/>
      <c r="D12" s="103"/>
      <c r="E12" s="103"/>
      <c r="F12" s="103"/>
    </row>
    <row r="13" spans="1:6" ht="12.75" customHeight="1" x14ac:dyDescent="0.25">
      <c r="A13" s="103"/>
      <c r="B13" s="103"/>
      <c r="C13" s="103"/>
      <c r="D13" s="103"/>
      <c r="E13" s="103"/>
      <c r="F13" s="103"/>
    </row>
    <row r="14" spans="1:6" ht="12.75" customHeight="1" x14ac:dyDescent="0.25">
      <c r="A14" s="103"/>
      <c r="B14" s="103"/>
      <c r="C14" s="103"/>
      <c r="D14" s="103"/>
      <c r="E14" s="103"/>
      <c r="F14" s="103"/>
    </row>
    <row r="15" spans="1:6" ht="12.75" customHeight="1" x14ac:dyDescent="0.25">
      <c r="A15" s="23"/>
      <c r="B15" s="23"/>
      <c r="C15" s="23"/>
      <c r="D15" s="23"/>
      <c r="E15" s="23"/>
      <c r="F15" s="23"/>
    </row>
    <row r="16" spans="1:6" ht="12.75" customHeight="1" x14ac:dyDescent="0.25">
      <c r="A16" s="23"/>
      <c r="B16" s="23"/>
      <c r="C16" s="23"/>
      <c r="D16" s="23"/>
      <c r="E16" s="23"/>
      <c r="F16" s="23"/>
    </row>
    <row r="17" spans="1:7" ht="12.75" customHeight="1" x14ac:dyDescent="0.25">
      <c r="A17" s="47" t="s">
        <v>329</v>
      </c>
      <c r="B17" s="48" t="s">
        <v>330</v>
      </c>
      <c r="C17" s="49" t="s">
        <v>331</v>
      </c>
      <c r="D17" s="50" t="s">
        <v>332</v>
      </c>
      <c r="E17" s="51" t="s">
        <v>333</v>
      </c>
      <c r="F17" s="51" t="s">
        <v>334</v>
      </c>
    </row>
    <row r="18" spans="1:7" ht="12.75" customHeight="1" x14ac:dyDescent="0.25">
      <c r="A18" s="47"/>
      <c r="B18" s="48"/>
      <c r="C18" s="49"/>
      <c r="D18" s="50" t="s">
        <v>335</v>
      </c>
      <c r="E18" s="51" t="s">
        <v>335</v>
      </c>
      <c r="F18" s="51" t="s">
        <v>335</v>
      </c>
    </row>
    <row r="19" spans="1:7" ht="12.75" customHeight="1" x14ac:dyDescent="0.25">
      <c r="A19" s="47"/>
      <c r="B19" s="48"/>
      <c r="C19" s="49"/>
      <c r="D19" s="50"/>
      <c r="E19" s="51" t="s">
        <v>336</v>
      </c>
      <c r="F19" s="51" t="s">
        <v>336</v>
      </c>
    </row>
    <row r="20" spans="1:7" s="8" customFormat="1" ht="2.25" customHeight="1" x14ac:dyDescent="0.2">
      <c r="A20" s="52"/>
      <c r="B20" s="53"/>
      <c r="C20" s="52"/>
      <c r="D20" s="54"/>
      <c r="E20" s="55"/>
      <c r="F20" s="55"/>
      <c r="G20" s="7"/>
    </row>
    <row r="21" spans="1:7" s="8" customFormat="1" ht="12.75" customHeight="1" x14ac:dyDescent="0.2">
      <c r="A21" s="56"/>
      <c r="B21" s="57"/>
      <c r="C21" s="58"/>
      <c r="D21" s="59"/>
      <c r="E21" s="96"/>
      <c r="F21" s="61"/>
      <c r="G21" s="7"/>
    </row>
    <row r="22" spans="1:7" s="8" customFormat="1" ht="24" customHeight="1" x14ac:dyDescent="0.25">
      <c r="A22" s="62">
        <v>1</v>
      </c>
      <c r="B22" s="63" t="s">
        <v>337</v>
      </c>
      <c r="C22" s="64"/>
      <c r="D22" s="65"/>
      <c r="E22" s="97"/>
      <c r="F22" s="67"/>
      <c r="G22" s="7"/>
    </row>
    <row r="23" spans="1:7" s="8" customFormat="1" ht="12.75" customHeight="1" x14ac:dyDescent="0.2">
      <c r="A23" s="68"/>
      <c r="B23" s="69"/>
      <c r="C23" s="64"/>
      <c r="D23" s="65"/>
      <c r="E23" s="97"/>
      <c r="F23" s="67"/>
      <c r="G23" s="7"/>
    </row>
    <row r="24" spans="1:7" ht="12.75" customHeight="1" x14ac:dyDescent="0.2">
      <c r="A24" s="70" t="s">
        <v>342</v>
      </c>
      <c r="B24" s="71" t="s">
        <v>1</v>
      </c>
      <c r="C24" s="58"/>
      <c r="D24" s="59"/>
      <c r="E24" s="96"/>
      <c r="F24" s="60"/>
    </row>
    <row r="25" spans="1:7" ht="12.75" customHeight="1" x14ac:dyDescent="0.2">
      <c r="A25" s="72" t="s">
        <v>343</v>
      </c>
      <c r="B25" s="73" t="s">
        <v>2</v>
      </c>
      <c r="C25" s="64"/>
      <c r="D25" s="65"/>
      <c r="E25" s="97"/>
      <c r="F25" s="66"/>
    </row>
    <row r="26" spans="1:7" ht="12.75" customHeight="1" x14ac:dyDescent="0.2">
      <c r="A26" s="72" t="s">
        <v>344</v>
      </c>
      <c r="B26" s="73" t="s">
        <v>3</v>
      </c>
      <c r="C26" s="64"/>
      <c r="D26" s="65"/>
      <c r="E26" s="97"/>
      <c r="F26" s="66"/>
    </row>
    <row r="27" spans="1:7" ht="12.75" customHeight="1" x14ac:dyDescent="0.2">
      <c r="A27" s="72" t="s">
        <v>345</v>
      </c>
      <c r="B27" s="73" t="s">
        <v>4</v>
      </c>
      <c r="C27" s="72" t="s">
        <v>5</v>
      </c>
      <c r="D27" s="74">
        <v>150</v>
      </c>
      <c r="E27" s="13"/>
      <c r="F27" s="75">
        <f>D27*E27</f>
        <v>0</v>
      </c>
    </row>
    <row r="28" spans="1:7" ht="12.75" customHeight="1" x14ac:dyDescent="0.2">
      <c r="A28" s="72" t="s">
        <v>346</v>
      </c>
      <c r="B28" s="73" t="s">
        <v>6</v>
      </c>
      <c r="C28" s="72" t="s">
        <v>5</v>
      </c>
      <c r="D28" s="74">
        <v>200</v>
      </c>
      <c r="E28" s="13"/>
      <c r="F28" s="75">
        <f>D28*E28</f>
        <v>0</v>
      </c>
    </row>
    <row r="29" spans="1:7" ht="12.75" customHeight="1" x14ac:dyDescent="0.2">
      <c r="A29" s="72" t="s">
        <v>347</v>
      </c>
      <c r="B29" s="73" t="s">
        <v>7</v>
      </c>
      <c r="C29" s="72" t="s">
        <v>5</v>
      </c>
      <c r="D29" s="74">
        <v>200</v>
      </c>
      <c r="E29" s="13"/>
      <c r="F29" s="75">
        <f>D29*E29</f>
        <v>0</v>
      </c>
    </row>
    <row r="30" spans="1:7" ht="12.75" customHeight="1" x14ac:dyDescent="0.2">
      <c r="A30" s="72" t="s">
        <v>348</v>
      </c>
      <c r="B30" s="73" t="s">
        <v>8</v>
      </c>
      <c r="C30" s="72" t="s">
        <v>5</v>
      </c>
      <c r="D30" s="74">
        <v>200</v>
      </c>
      <c r="E30" s="13"/>
      <c r="F30" s="75">
        <f>D30*E30</f>
        <v>0</v>
      </c>
    </row>
    <row r="31" spans="1:7" ht="12.75" customHeight="1" x14ac:dyDescent="0.2">
      <c r="A31" s="72" t="s">
        <v>349</v>
      </c>
      <c r="B31" s="73" t="s">
        <v>9</v>
      </c>
      <c r="C31" s="64"/>
      <c r="D31" s="65"/>
      <c r="E31" s="97"/>
      <c r="F31" s="66"/>
    </row>
    <row r="32" spans="1:7" ht="12.75" customHeight="1" x14ac:dyDescent="0.2">
      <c r="A32" s="72" t="s">
        <v>350</v>
      </c>
      <c r="B32" s="73" t="s">
        <v>10</v>
      </c>
      <c r="C32" s="64"/>
      <c r="D32" s="65"/>
      <c r="E32" s="97"/>
      <c r="F32" s="66"/>
    </row>
    <row r="33" spans="1:6" ht="12.75" customHeight="1" x14ac:dyDescent="0.2">
      <c r="A33" s="72" t="s">
        <v>351</v>
      </c>
      <c r="B33" s="73" t="s">
        <v>11</v>
      </c>
      <c r="C33" s="64"/>
      <c r="D33" s="65"/>
      <c r="E33" s="97"/>
      <c r="F33" s="66"/>
    </row>
    <row r="34" spans="1:6" ht="12.75" customHeight="1" x14ac:dyDescent="0.2">
      <c r="A34" s="72" t="s">
        <v>352</v>
      </c>
      <c r="B34" s="73" t="s">
        <v>12</v>
      </c>
      <c r="C34" s="72" t="s">
        <v>5</v>
      </c>
      <c r="D34" s="74">
        <v>100</v>
      </c>
      <c r="E34" s="13"/>
      <c r="F34" s="75">
        <f>D34*E34</f>
        <v>0</v>
      </c>
    </row>
    <row r="35" spans="1:6" ht="12.75" customHeight="1" x14ac:dyDescent="0.2">
      <c r="A35" s="72" t="s">
        <v>353</v>
      </c>
      <c r="B35" s="73" t="s">
        <v>13</v>
      </c>
      <c r="C35" s="72" t="s">
        <v>5</v>
      </c>
      <c r="D35" s="74">
        <v>100</v>
      </c>
      <c r="E35" s="13"/>
      <c r="F35" s="75">
        <f>D35*E35</f>
        <v>0</v>
      </c>
    </row>
    <row r="36" spans="1:6" ht="12.75" customHeight="1" x14ac:dyDescent="0.2">
      <c r="A36" s="72" t="s">
        <v>354</v>
      </c>
      <c r="B36" s="73" t="s">
        <v>14</v>
      </c>
      <c r="C36" s="64"/>
      <c r="D36" s="65"/>
      <c r="E36" s="97"/>
      <c r="F36" s="66"/>
    </row>
    <row r="37" spans="1:6" ht="12.75" customHeight="1" x14ac:dyDescent="0.2">
      <c r="A37" s="72" t="s">
        <v>355</v>
      </c>
      <c r="B37" s="73" t="s">
        <v>15</v>
      </c>
      <c r="C37" s="64"/>
      <c r="D37" s="65"/>
      <c r="E37" s="97"/>
      <c r="F37" s="66"/>
    </row>
    <row r="38" spans="1:6" ht="12.75" customHeight="1" x14ac:dyDescent="0.2">
      <c r="A38" s="72" t="s">
        <v>356</v>
      </c>
      <c r="B38" s="73" t="s">
        <v>16</v>
      </c>
      <c r="C38" s="72" t="s">
        <v>5</v>
      </c>
      <c r="D38" s="74">
        <v>50</v>
      </c>
      <c r="E38" s="13"/>
      <c r="F38" s="75">
        <f>D38*E38</f>
        <v>0</v>
      </c>
    </row>
    <row r="39" spans="1:6" ht="12.75" customHeight="1" x14ac:dyDescent="0.2">
      <c r="A39" s="72" t="s">
        <v>357</v>
      </c>
      <c r="B39" s="73" t="s">
        <v>17</v>
      </c>
      <c r="C39" s="72" t="s">
        <v>5</v>
      </c>
      <c r="D39" s="74">
        <v>50</v>
      </c>
      <c r="E39" s="13"/>
      <c r="F39" s="75">
        <f>D39*E39</f>
        <v>0</v>
      </c>
    </row>
    <row r="40" spans="1:6" ht="12.75" customHeight="1" x14ac:dyDescent="0.2">
      <c r="A40" s="72" t="s">
        <v>358</v>
      </c>
      <c r="B40" s="73" t="s">
        <v>18</v>
      </c>
      <c r="C40" s="64"/>
      <c r="D40" s="65"/>
      <c r="E40" s="97"/>
      <c r="F40" s="66"/>
    </row>
    <row r="41" spans="1:6" ht="12.75" customHeight="1" x14ac:dyDescent="0.2">
      <c r="A41" s="72" t="s">
        <v>359</v>
      </c>
      <c r="B41" s="73" t="s">
        <v>19</v>
      </c>
      <c r="C41" s="72" t="s">
        <v>5</v>
      </c>
      <c r="D41" s="74">
        <v>40</v>
      </c>
      <c r="E41" s="13"/>
      <c r="F41" s="75">
        <f>D41*E41</f>
        <v>0</v>
      </c>
    </row>
    <row r="42" spans="1:6" ht="12.75" customHeight="1" x14ac:dyDescent="0.2">
      <c r="A42" s="72" t="s">
        <v>360</v>
      </c>
      <c r="B42" s="73" t="s">
        <v>20</v>
      </c>
      <c r="C42" s="64"/>
      <c r="D42" s="65"/>
      <c r="E42" s="97"/>
      <c r="F42" s="66"/>
    </row>
    <row r="43" spans="1:6" ht="12.75" customHeight="1" x14ac:dyDescent="0.2">
      <c r="A43" s="72" t="s">
        <v>361</v>
      </c>
      <c r="B43" s="73" t="s">
        <v>21</v>
      </c>
      <c r="C43" s="72" t="s">
        <v>5</v>
      </c>
      <c r="D43" s="74">
        <v>50</v>
      </c>
      <c r="E43" s="13"/>
      <c r="F43" s="75">
        <f>D43*E43</f>
        <v>0</v>
      </c>
    </row>
    <row r="44" spans="1:6" ht="12.75" customHeight="1" x14ac:dyDescent="0.2">
      <c r="A44" s="72" t="s">
        <v>362</v>
      </c>
      <c r="B44" s="73" t="s">
        <v>22</v>
      </c>
      <c r="C44" s="64"/>
      <c r="D44" s="65"/>
      <c r="E44" s="97"/>
      <c r="F44" s="66"/>
    </row>
    <row r="45" spans="1:6" ht="12.75" customHeight="1" x14ac:dyDescent="0.2">
      <c r="A45" s="72" t="s">
        <v>363</v>
      </c>
      <c r="B45" s="73" t="s">
        <v>23</v>
      </c>
      <c r="C45" s="72" t="s">
        <v>5</v>
      </c>
      <c r="D45" s="74">
        <v>50</v>
      </c>
      <c r="E45" s="13"/>
      <c r="F45" s="75">
        <f>D45*E45</f>
        <v>0</v>
      </c>
    </row>
    <row r="46" spans="1:6" ht="12.75" customHeight="1" x14ac:dyDescent="0.2">
      <c r="A46" s="72" t="s">
        <v>364</v>
      </c>
      <c r="B46" s="73" t="s">
        <v>24</v>
      </c>
      <c r="C46" s="64"/>
      <c r="D46" s="65"/>
      <c r="E46" s="97"/>
      <c r="F46" s="66"/>
    </row>
    <row r="47" spans="1:6" ht="12.75" customHeight="1" x14ac:dyDescent="0.2">
      <c r="A47" s="72" t="s">
        <v>842</v>
      </c>
      <c r="B47" s="73" t="s">
        <v>25</v>
      </c>
      <c r="C47" s="64"/>
      <c r="D47" s="65"/>
      <c r="E47" s="97"/>
      <c r="F47" s="66"/>
    </row>
    <row r="48" spans="1:6" ht="12.75" customHeight="1" x14ac:dyDescent="0.2">
      <c r="A48" s="72" t="s">
        <v>365</v>
      </c>
      <c r="B48" s="73" t="s">
        <v>26</v>
      </c>
      <c r="C48" s="72" t="s">
        <v>5</v>
      </c>
      <c r="D48" s="74">
        <v>80</v>
      </c>
      <c r="E48" s="13"/>
      <c r="F48" s="75">
        <f>D48*E48</f>
        <v>0</v>
      </c>
    </row>
    <row r="49" spans="1:7" ht="12.75" customHeight="1" x14ac:dyDescent="0.2">
      <c r="A49" s="72" t="s">
        <v>366</v>
      </c>
      <c r="B49" s="73" t="s">
        <v>27</v>
      </c>
      <c r="C49" s="64"/>
      <c r="D49" s="65"/>
      <c r="E49" s="97"/>
      <c r="F49" s="66"/>
    </row>
    <row r="50" spans="1:7" ht="12.75" customHeight="1" x14ac:dyDescent="0.2">
      <c r="A50" s="72" t="s">
        <v>367</v>
      </c>
      <c r="B50" s="73" t="s">
        <v>28</v>
      </c>
      <c r="C50" s="72" t="s">
        <v>5</v>
      </c>
      <c r="D50" s="74">
        <v>70</v>
      </c>
      <c r="E50" s="13"/>
      <c r="F50" s="75">
        <f>D50*E50</f>
        <v>0</v>
      </c>
    </row>
    <row r="51" spans="1:7" ht="12.75" customHeight="1" x14ac:dyDescent="0.2">
      <c r="A51" s="72" t="s">
        <v>368</v>
      </c>
      <c r="B51" s="73" t="s">
        <v>29</v>
      </c>
      <c r="C51" s="64"/>
      <c r="D51" s="65"/>
      <c r="E51" s="97"/>
      <c r="F51" s="66"/>
    </row>
    <row r="52" spans="1:7" ht="12.75" customHeight="1" x14ac:dyDescent="0.2">
      <c r="A52" s="72" t="s">
        <v>369</v>
      </c>
      <c r="B52" s="73" t="s">
        <v>30</v>
      </c>
      <c r="C52" s="72" t="s">
        <v>5</v>
      </c>
      <c r="D52" s="74">
        <v>50</v>
      </c>
      <c r="E52" s="13"/>
      <c r="F52" s="75">
        <f>D52*E52</f>
        <v>0</v>
      </c>
    </row>
    <row r="53" spans="1:7" ht="12.75" customHeight="1" x14ac:dyDescent="0.2">
      <c r="A53" s="72" t="s">
        <v>370</v>
      </c>
      <c r="B53" s="73" t="s">
        <v>31</v>
      </c>
      <c r="C53" s="72" t="s">
        <v>5</v>
      </c>
      <c r="D53" s="74">
        <v>50</v>
      </c>
      <c r="E53" s="13"/>
      <c r="F53" s="75">
        <f>D53*E53</f>
        <v>0</v>
      </c>
    </row>
    <row r="54" spans="1:7" ht="12.75" customHeight="1" x14ac:dyDescent="0.2">
      <c r="A54" s="72" t="s">
        <v>371</v>
      </c>
      <c r="B54" s="73" t="s">
        <v>32</v>
      </c>
      <c r="C54" s="64"/>
      <c r="D54" s="65"/>
      <c r="E54" s="97"/>
      <c r="F54" s="66"/>
    </row>
    <row r="55" spans="1:7" ht="12.75" customHeight="1" x14ac:dyDescent="0.2">
      <c r="A55" s="72" t="s">
        <v>372</v>
      </c>
      <c r="B55" s="73" t="s">
        <v>33</v>
      </c>
      <c r="C55" s="64"/>
      <c r="D55" s="65"/>
      <c r="E55" s="97"/>
      <c r="F55" s="66"/>
    </row>
    <row r="56" spans="1:7" ht="12.75" customHeight="1" x14ac:dyDescent="0.2">
      <c r="A56" s="72" t="s">
        <v>373</v>
      </c>
      <c r="B56" s="73" t="s">
        <v>34</v>
      </c>
      <c r="C56" s="72" t="s">
        <v>5</v>
      </c>
      <c r="D56" s="74">
        <v>40</v>
      </c>
      <c r="E56" s="13"/>
      <c r="F56" s="75">
        <f>D56*E56</f>
        <v>0</v>
      </c>
    </row>
    <row r="57" spans="1:7" ht="2.25" customHeight="1" x14ac:dyDescent="0.2">
      <c r="A57" s="76"/>
      <c r="B57" s="77"/>
      <c r="C57" s="76"/>
      <c r="D57" s="78"/>
      <c r="E57" s="11"/>
      <c r="F57" s="79"/>
    </row>
    <row r="58" spans="1:7" s="15" customFormat="1" ht="12.75" customHeight="1" x14ac:dyDescent="0.2">
      <c r="A58" s="80"/>
      <c r="B58" s="81" t="s">
        <v>634</v>
      </c>
      <c r="C58" s="80"/>
      <c r="D58" s="82"/>
      <c r="E58" s="98"/>
      <c r="F58" s="83">
        <f>SUM(F24:F56)</f>
        <v>0</v>
      </c>
      <c r="G58" s="14"/>
    </row>
    <row r="59" spans="1:7" ht="12.75" customHeight="1" x14ac:dyDescent="0.2">
      <c r="A59" s="64"/>
      <c r="B59" s="69"/>
      <c r="C59" s="64"/>
      <c r="D59" s="65"/>
      <c r="E59" s="97"/>
      <c r="F59" s="66"/>
    </row>
    <row r="60" spans="1:7" ht="12.75" customHeight="1" x14ac:dyDescent="0.2">
      <c r="A60" s="72" t="s">
        <v>374</v>
      </c>
      <c r="B60" s="73" t="s">
        <v>35</v>
      </c>
      <c r="C60" s="64"/>
      <c r="D60" s="65"/>
      <c r="E60" s="97"/>
      <c r="F60" s="66"/>
    </row>
    <row r="61" spans="1:7" ht="12.75" customHeight="1" x14ac:dyDescent="0.2">
      <c r="A61" s="72" t="s">
        <v>375</v>
      </c>
      <c r="B61" s="73" t="s">
        <v>36</v>
      </c>
      <c r="C61" s="64"/>
      <c r="D61" s="65"/>
      <c r="E61" s="97"/>
      <c r="F61" s="66"/>
    </row>
    <row r="62" spans="1:7" ht="12.75" customHeight="1" x14ac:dyDescent="0.2">
      <c r="A62" s="72" t="s">
        <v>376</v>
      </c>
      <c r="B62" s="73" t="s">
        <v>37</v>
      </c>
      <c r="C62" s="64"/>
      <c r="D62" s="65"/>
      <c r="E62" s="97"/>
      <c r="F62" s="66"/>
    </row>
    <row r="63" spans="1:7" ht="12.75" customHeight="1" x14ac:dyDescent="0.2">
      <c r="A63" s="72" t="s">
        <v>377</v>
      </c>
      <c r="B63" s="73" t="s">
        <v>38</v>
      </c>
      <c r="C63" s="72" t="s">
        <v>0</v>
      </c>
      <c r="D63" s="74">
        <v>1</v>
      </c>
      <c r="E63" s="13"/>
      <c r="F63" s="75">
        <f>D63*E63</f>
        <v>0</v>
      </c>
    </row>
    <row r="64" spans="1:7" ht="12.75" customHeight="1" x14ac:dyDescent="0.2">
      <c r="A64" s="72" t="s">
        <v>378</v>
      </c>
      <c r="B64" s="73" t="s">
        <v>39</v>
      </c>
      <c r="C64" s="64"/>
      <c r="D64" s="65"/>
      <c r="E64" s="97"/>
      <c r="F64" s="66"/>
    </row>
    <row r="65" spans="1:6" ht="12.75" customHeight="1" x14ac:dyDescent="0.2">
      <c r="A65" s="72" t="s">
        <v>379</v>
      </c>
      <c r="B65" s="73" t="s">
        <v>40</v>
      </c>
      <c r="C65" s="64"/>
      <c r="D65" s="65"/>
      <c r="E65" s="97"/>
      <c r="F65" s="66"/>
    </row>
    <row r="66" spans="1:6" ht="12.75" customHeight="1" x14ac:dyDescent="0.2">
      <c r="A66" s="72" t="s">
        <v>380</v>
      </c>
      <c r="B66" s="73" t="s">
        <v>41</v>
      </c>
      <c r="C66" s="72" t="s">
        <v>42</v>
      </c>
      <c r="D66" s="74">
        <v>5</v>
      </c>
      <c r="E66" s="13"/>
      <c r="F66" s="75">
        <f>D66*E66</f>
        <v>0</v>
      </c>
    </row>
    <row r="67" spans="1:6" ht="12.75" customHeight="1" x14ac:dyDescent="0.2">
      <c r="A67" s="72" t="s">
        <v>381</v>
      </c>
      <c r="B67" s="73" t="s">
        <v>43</v>
      </c>
      <c r="C67" s="64"/>
      <c r="D67" s="65"/>
      <c r="E67" s="97"/>
      <c r="F67" s="66"/>
    </row>
    <row r="68" spans="1:6" ht="12.75" customHeight="1" x14ac:dyDescent="0.2">
      <c r="A68" s="72" t="s">
        <v>382</v>
      </c>
      <c r="B68" s="73" t="s">
        <v>44</v>
      </c>
      <c r="C68" s="64"/>
      <c r="D68" s="65"/>
      <c r="E68" s="97"/>
      <c r="F68" s="66"/>
    </row>
    <row r="69" spans="1:6" ht="12.75" customHeight="1" x14ac:dyDescent="0.2">
      <c r="A69" s="72" t="s">
        <v>383</v>
      </c>
      <c r="B69" s="73" t="s">
        <v>45</v>
      </c>
      <c r="C69" s="64"/>
      <c r="D69" s="65"/>
      <c r="E69" s="97"/>
      <c r="F69" s="66"/>
    </row>
    <row r="70" spans="1:6" ht="12.75" customHeight="1" x14ac:dyDescent="0.2">
      <c r="A70" s="72" t="s">
        <v>384</v>
      </c>
      <c r="B70" s="73" t="s">
        <v>46</v>
      </c>
      <c r="C70" s="72" t="s">
        <v>0</v>
      </c>
      <c r="D70" s="74">
        <v>1</v>
      </c>
      <c r="E70" s="13"/>
      <c r="F70" s="75">
        <f>D70*E70</f>
        <v>0</v>
      </c>
    </row>
    <row r="71" spans="1:6" ht="2.25" customHeight="1" x14ac:dyDescent="0.2">
      <c r="A71" s="76"/>
      <c r="B71" s="77"/>
      <c r="C71" s="76"/>
      <c r="D71" s="78"/>
      <c r="E71" s="11"/>
      <c r="F71" s="79"/>
    </row>
    <row r="72" spans="1:6" ht="12.75" customHeight="1" x14ac:dyDescent="0.2">
      <c r="A72" s="64"/>
      <c r="B72" s="81" t="s">
        <v>635</v>
      </c>
      <c r="C72" s="80"/>
      <c r="D72" s="82"/>
      <c r="E72" s="98"/>
      <c r="F72" s="83">
        <f>SUM(F60:F70)</f>
        <v>0</v>
      </c>
    </row>
    <row r="73" spans="1:6" ht="12.75" customHeight="1" x14ac:dyDescent="0.2">
      <c r="A73" s="64"/>
      <c r="B73" s="69"/>
      <c r="C73" s="64"/>
      <c r="D73" s="65"/>
      <c r="E73" s="97"/>
      <c r="F73" s="66"/>
    </row>
    <row r="74" spans="1:6" ht="12.75" customHeight="1" x14ac:dyDescent="0.2">
      <c r="A74" s="72" t="s">
        <v>385</v>
      </c>
      <c r="B74" s="73" t="s">
        <v>47</v>
      </c>
      <c r="C74" s="64"/>
      <c r="D74" s="65"/>
      <c r="E74" s="97"/>
      <c r="F74" s="66"/>
    </row>
    <row r="75" spans="1:6" ht="12.75" customHeight="1" x14ac:dyDescent="0.2">
      <c r="A75" s="72" t="s">
        <v>386</v>
      </c>
      <c r="B75" s="73" t="s">
        <v>48</v>
      </c>
      <c r="C75" s="64"/>
      <c r="D75" s="65"/>
      <c r="E75" s="97"/>
      <c r="F75" s="66"/>
    </row>
    <row r="76" spans="1:6" ht="12.75" customHeight="1" x14ac:dyDescent="0.2">
      <c r="A76" s="72" t="s">
        <v>387</v>
      </c>
      <c r="B76" s="73" t="s">
        <v>49</v>
      </c>
      <c r="C76" s="64"/>
      <c r="D76" s="65"/>
      <c r="E76" s="97"/>
      <c r="F76" s="66"/>
    </row>
    <row r="77" spans="1:6" ht="12.75" customHeight="1" x14ac:dyDescent="0.2">
      <c r="A77" s="72" t="s">
        <v>388</v>
      </c>
      <c r="B77" s="73" t="s">
        <v>50</v>
      </c>
      <c r="C77" s="72" t="s">
        <v>42</v>
      </c>
      <c r="D77" s="74">
        <v>467.5</v>
      </c>
      <c r="E77" s="13"/>
      <c r="F77" s="75">
        <f>D77*E77</f>
        <v>0</v>
      </c>
    </row>
    <row r="78" spans="1:6" ht="12.75" customHeight="1" x14ac:dyDescent="0.2">
      <c r="A78" s="72" t="s">
        <v>389</v>
      </c>
      <c r="B78" s="73" t="s">
        <v>51</v>
      </c>
      <c r="C78" s="64"/>
      <c r="D78" s="65"/>
      <c r="E78" s="97"/>
      <c r="F78" s="66"/>
    </row>
    <row r="79" spans="1:6" ht="12.75" customHeight="1" x14ac:dyDescent="0.2">
      <c r="A79" s="72" t="s">
        <v>390</v>
      </c>
      <c r="B79" s="73" t="s">
        <v>52</v>
      </c>
      <c r="C79" s="64"/>
      <c r="D79" s="65"/>
      <c r="E79" s="97"/>
      <c r="F79" s="66"/>
    </row>
    <row r="80" spans="1:6" ht="12.75" customHeight="1" x14ac:dyDescent="0.2">
      <c r="A80" s="72" t="s">
        <v>391</v>
      </c>
      <c r="B80" s="73" t="s">
        <v>53</v>
      </c>
      <c r="C80" s="72" t="s">
        <v>0</v>
      </c>
      <c r="D80" s="74">
        <v>5</v>
      </c>
      <c r="E80" s="13"/>
      <c r="F80" s="75">
        <f>D80*E80</f>
        <v>0</v>
      </c>
    </row>
    <row r="81" spans="1:6" ht="12.75" customHeight="1" x14ac:dyDescent="0.2">
      <c r="A81" s="72" t="s">
        <v>841</v>
      </c>
      <c r="B81" s="73" t="s">
        <v>54</v>
      </c>
      <c r="C81" s="72" t="s">
        <v>0</v>
      </c>
      <c r="D81" s="74">
        <v>5</v>
      </c>
      <c r="E81" s="13"/>
      <c r="F81" s="75">
        <f>D81*E81</f>
        <v>0</v>
      </c>
    </row>
    <row r="82" spans="1:6" ht="12.75" customHeight="1" x14ac:dyDescent="0.2">
      <c r="A82" s="72" t="s">
        <v>392</v>
      </c>
      <c r="B82" s="73" t="s">
        <v>55</v>
      </c>
      <c r="C82" s="72" t="s">
        <v>0</v>
      </c>
      <c r="D82" s="74">
        <v>5</v>
      </c>
      <c r="E82" s="13"/>
      <c r="F82" s="75">
        <f>D82*E82</f>
        <v>0</v>
      </c>
    </row>
    <row r="83" spans="1:6" ht="12.75" customHeight="1" x14ac:dyDescent="0.2">
      <c r="A83" s="72" t="s">
        <v>393</v>
      </c>
      <c r="B83" s="73" t="s">
        <v>56</v>
      </c>
      <c r="C83" s="64"/>
      <c r="D83" s="65"/>
      <c r="E83" s="97"/>
      <c r="F83" s="66"/>
    </row>
    <row r="84" spans="1:6" ht="12.75" customHeight="1" x14ac:dyDescent="0.2">
      <c r="A84" s="72" t="s">
        <v>394</v>
      </c>
      <c r="B84" s="73" t="s">
        <v>57</v>
      </c>
      <c r="C84" s="64"/>
      <c r="D84" s="65"/>
      <c r="E84" s="97"/>
      <c r="F84" s="66"/>
    </row>
    <row r="85" spans="1:6" ht="12.75" customHeight="1" x14ac:dyDescent="0.2">
      <c r="A85" s="72" t="s">
        <v>395</v>
      </c>
      <c r="B85" s="73" t="s">
        <v>58</v>
      </c>
      <c r="C85" s="72" t="s">
        <v>0</v>
      </c>
      <c r="D85" s="74">
        <v>5</v>
      </c>
      <c r="E85" s="13"/>
      <c r="F85" s="75">
        <f>D85*E85</f>
        <v>0</v>
      </c>
    </row>
    <row r="86" spans="1:6" ht="12.75" customHeight="1" x14ac:dyDescent="0.2">
      <c r="A86" s="72" t="s">
        <v>396</v>
      </c>
      <c r="B86" s="73" t="s">
        <v>59</v>
      </c>
      <c r="C86" s="72" t="s">
        <v>0</v>
      </c>
      <c r="D86" s="74">
        <v>5</v>
      </c>
      <c r="E86" s="13"/>
      <c r="F86" s="75">
        <f>D86*E86</f>
        <v>0</v>
      </c>
    </row>
    <row r="87" spans="1:6" ht="12.75" customHeight="1" x14ac:dyDescent="0.2">
      <c r="A87" s="72" t="s">
        <v>397</v>
      </c>
      <c r="B87" s="73" t="s">
        <v>60</v>
      </c>
      <c r="C87" s="72" t="s">
        <v>0</v>
      </c>
      <c r="D87" s="74">
        <v>5</v>
      </c>
      <c r="E87" s="13"/>
      <c r="F87" s="75">
        <f>D87*E87</f>
        <v>0</v>
      </c>
    </row>
    <row r="88" spans="1:6" ht="12.75" customHeight="1" x14ac:dyDescent="0.2">
      <c r="A88" s="72" t="s">
        <v>398</v>
      </c>
      <c r="B88" s="73" t="s">
        <v>61</v>
      </c>
      <c r="C88" s="64"/>
      <c r="D88" s="65"/>
      <c r="E88" s="97"/>
      <c r="F88" s="66"/>
    </row>
    <row r="89" spans="1:6" ht="12.75" customHeight="1" x14ac:dyDescent="0.2">
      <c r="A89" s="72" t="s">
        <v>399</v>
      </c>
      <c r="B89" s="73" t="s">
        <v>62</v>
      </c>
      <c r="C89" s="64"/>
      <c r="D89" s="65"/>
      <c r="E89" s="97"/>
      <c r="F89" s="66"/>
    </row>
    <row r="90" spans="1:6" ht="12.75" customHeight="1" x14ac:dyDescent="0.2">
      <c r="A90" s="72" t="s">
        <v>400</v>
      </c>
      <c r="B90" s="73" t="s">
        <v>63</v>
      </c>
      <c r="C90" s="64"/>
      <c r="D90" s="65"/>
      <c r="E90" s="97"/>
      <c r="F90" s="66"/>
    </row>
    <row r="91" spans="1:6" ht="12.75" customHeight="1" x14ac:dyDescent="0.2">
      <c r="A91" s="72" t="s">
        <v>401</v>
      </c>
      <c r="B91" s="73" t="s">
        <v>64</v>
      </c>
      <c r="C91" s="72" t="s">
        <v>65</v>
      </c>
      <c r="D91" s="74">
        <v>231</v>
      </c>
      <c r="E91" s="13"/>
      <c r="F91" s="75">
        <f>D91*E91</f>
        <v>0</v>
      </c>
    </row>
    <row r="92" spans="1:6" ht="12.75" customHeight="1" x14ac:dyDescent="0.2">
      <c r="A92" s="72" t="s">
        <v>402</v>
      </c>
      <c r="B92" s="73" t="s">
        <v>66</v>
      </c>
      <c r="C92" s="64"/>
      <c r="D92" s="65"/>
      <c r="E92" s="97"/>
      <c r="F92" s="66"/>
    </row>
    <row r="93" spans="1:6" ht="12.75" customHeight="1" x14ac:dyDescent="0.2">
      <c r="A93" s="72" t="s">
        <v>403</v>
      </c>
      <c r="B93" s="73" t="s">
        <v>67</v>
      </c>
      <c r="C93" s="64"/>
      <c r="D93" s="65"/>
      <c r="E93" s="97"/>
      <c r="F93" s="66"/>
    </row>
    <row r="94" spans="1:6" ht="12.75" customHeight="1" x14ac:dyDescent="0.2">
      <c r="A94" s="72" t="s">
        <v>404</v>
      </c>
      <c r="B94" s="73" t="s">
        <v>68</v>
      </c>
      <c r="C94" s="72" t="s">
        <v>0</v>
      </c>
      <c r="D94" s="74">
        <v>10</v>
      </c>
      <c r="E94" s="13"/>
      <c r="F94" s="75">
        <f>D94*E94</f>
        <v>0</v>
      </c>
    </row>
    <row r="95" spans="1:6" ht="12.75" customHeight="1" x14ac:dyDescent="0.2">
      <c r="A95" s="72" t="s">
        <v>405</v>
      </c>
      <c r="B95" s="73" t="s">
        <v>69</v>
      </c>
      <c r="C95" s="64"/>
      <c r="D95" s="65"/>
      <c r="E95" s="97"/>
      <c r="F95" s="66"/>
    </row>
    <row r="96" spans="1:6" ht="12.75" customHeight="1" x14ac:dyDescent="0.2">
      <c r="A96" s="72" t="s">
        <v>406</v>
      </c>
      <c r="B96" s="73" t="s">
        <v>70</v>
      </c>
      <c r="C96" s="72" t="s">
        <v>0</v>
      </c>
      <c r="D96" s="74">
        <v>10</v>
      </c>
      <c r="E96" s="13"/>
      <c r="F96" s="75">
        <f>D96*E96</f>
        <v>0</v>
      </c>
    </row>
    <row r="97" spans="1:6" ht="12.75" customHeight="1" x14ac:dyDescent="0.2">
      <c r="A97" s="72" t="s">
        <v>407</v>
      </c>
      <c r="B97" s="73" t="s">
        <v>71</v>
      </c>
      <c r="C97" s="72" t="s">
        <v>0</v>
      </c>
      <c r="D97" s="74">
        <v>1</v>
      </c>
      <c r="E97" s="13"/>
      <c r="F97" s="75">
        <f>D97*E97</f>
        <v>0</v>
      </c>
    </row>
    <row r="98" spans="1:6" ht="12.75" customHeight="1" x14ac:dyDescent="0.2">
      <c r="A98" s="72" t="s">
        <v>408</v>
      </c>
      <c r="B98" s="73" t="s">
        <v>72</v>
      </c>
      <c r="C98" s="64"/>
      <c r="D98" s="65"/>
      <c r="E98" s="97"/>
      <c r="F98" s="66"/>
    </row>
    <row r="99" spans="1:6" ht="12.75" customHeight="1" x14ac:dyDescent="0.2">
      <c r="A99" s="72" t="s">
        <v>409</v>
      </c>
      <c r="B99" s="73" t="s">
        <v>73</v>
      </c>
      <c r="C99" s="64"/>
      <c r="D99" s="65"/>
      <c r="E99" s="97"/>
      <c r="F99" s="66"/>
    </row>
    <row r="100" spans="1:6" ht="12.75" customHeight="1" x14ac:dyDescent="0.2">
      <c r="A100" s="72" t="s">
        <v>410</v>
      </c>
      <c r="B100" s="73" t="s">
        <v>74</v>
      </c>
      <c r="C100" s="72" t="s">
        <v>65</v>
      </c>
      <c r="D100" s="74">
        <v>70</v>
      </c>
      <c r="E100" s="13"/>
      <c r="F100" s="75">
        <f>D100*E100</f>
        <v>0</v>
      </c>
    </row>
    <row r="101" spans="1:6" ht="12.75" customHeight="1" x14ac:dyDescent="0.2">
      <c r="A101" s="72" t="s">
        <v>411</v>
      </c>
      <c r="B101" s="73" t="s">
        <v>75</v>
      </c>
      <c r="C101" s="72" t="s">
        <v>65</v>
      </c>
      <c r="D101" s="74">
        <v>357.5</v>
      </c>
      <c r="E101" s="13"/>
      <c r="F101" s="75">
        <f>D101*E101</f>
        <v>0</v>
      </c>
    </row>
    <row r="102" spans="1:6" ht="12.75" customHeight="1" x14ac:dyDescent="0.2">
      <c r="A102" s="72" t="s">
        <v>412</v>
      </c>
      <c r="B102" s="73" t="s">
        <v>76</v>
      </c>
      <c r="C102" s="64"/>
      <c r="D102" s="65"/>
      <c r="E102" s="97"/>
      <c r="F102" s="66"/>
    </row>
    <row r="103" spans="1:6" ht="12.75" customHeight="1" x14ac:dyDescent="0.2">
      <c r="A103" s="72" t="s">
        <v>413</v>
      </c>
      <c r="B103" s="73" t="s">
        <v>77</v>
      </c>
      <c r="C103" s="64"/>
      <c r="D103" s="65"/>
      <c r="E103" s="97"/>
      <c r="F103" s="66"/>
    </row>
    <row r="104" spans="1:6" ht="12.75" customHeight="1" x14ac:dyDescent="0.2">
      <c r="A104" s="72" t="s">
        <v>414</v>
      </c>
      <c r="B104" s="73" t="s">
        <v>78</v>
      </c>
      <c r="C104" s="72" t="s">
        <v>65</v>
      </c>
      <c r="D104" s="74">
        <v>15</v>
      </c>
      <c r="E104" s="13"/>
      <c r="F104" s="75">
        <f>D104*E104</f>
        <v>0</v>
      </c>
    </row>
    <row r="105" spans="1:6" ht="12.75" customHeight="1" x14ac:dyDescent="0.2">
      <c r="A105" s="72" t="s">
        <v>415</v>
      </c>
      <c r="B105" s="73" t="s">
        <v>79</v>
      </c>
      <c r="C105" s="72" t="s">
        <v>65</v>
      </c>
      <c r="D105" s="74">
        <v>200</v>
      </c>
      <c r="E105" s="13"/>
      <c r="F105" s="75">
        <f>D105*E105</f>
        <v>0</v>
      </c>
    </row>
    <row r="106" spans="1:6" ht="12.75" customHeight="1" x14ac:dyDescent="0.2">
      <c r="A106" s="72" t="s">
        <v>416</v>
      </c>
      <c r="B106" s="73" t="s">
        <v>80</v>
      </c>
      <c r="C106" s="64"/>
      <c r="D106" s="65"/>
      <c r="E106" s="97"/>
      <c r="F106" s="66"/>
    </row>
    <row r="107" spans="1:6" ht="12.75" customHeight="1" x14ac:dyDescent="0.2">
      <c r="A107" s="72" t="s">
        <v>417</v>
      </c>
      <c r="B107" s="73" t="s">
        <v>81</v>
      </c>
      <c r="C107" s="64"/>
      <c r="D107" s="65"/>
      <c r="E107" s="97"/>
      <c r="F107" s="66"/>
    </row>
    <row r="108" spans="1:6" ht="12.75" customHeight="1" x14ac:dyDescent="0.2">
      <c r="A108" s="72" t="s">
        <v>418</v>
      </c>
      <c r="B108" s="73" t="s">
        <v>82</v>
      </c>
      <c r="C108" s="72" t="s">
        <v>0</v>
      </c>
      <c r="D108" s="74">
        <v>8</v>
      </c>
      <c r="E108" s="13"/>
      <c r="F108" s="75">
        <f>D108*E108</f>
        <v>0</v>
      </c>
    </row>
    <row r="109" spans="1:6" ht="12.75" customHeight="1" x14ac:dyDescent="0.2">
      <c r="A109" s="72" t="s">
        <v>419</v>
      </c>
      <c r="B109" s="73" t="s">
        <v>83</v>
      </c>
      <c r="C109" s="64"/>
      <c r="D109" s="65"/>
      <c r="E109" s="97"/>
      <c r="F109" s="66"/>
    </row>
    <row r="110" spans="1:6" ht="12.75" customHeight="1" x14ac:dyDescent="0.2">
      <c r="A110" s="72" t="s">
        <v>420</v>
      </c>
      <c r="B110" s="73" t="s">
        <v>84</v>
      </c>
      <c r="C110" s="72" t="s">
        <v>0</v>
      </c>
      <c r="D110" s="74">
        <v>10</v>
      </c>
      <c r="E110" s="13"/>
      <c r="F110" s="75">
        <f>D110*E110</f>
        <v>0</v>
      </c>
    </row>
    <row r="111" spans="1:6" ht="12.75" customHeight="1" x14ac:dyDescent="0.2">
      <c r="A111" s="72" t="s">
        <v>421</v>
      </c>
      <c r="B111" s="73" t="s">
        <v>85</v>
      </c>
      <c r="C111" s="64"/>
      <c r="D111" s="65"/>
      <c r="E111" s="97"/>
      <c r="F111" s="66"/>
    </row>
    <row r="112" spans="1:6" ht="12.75" customHeight="1" x14ac:dyDescent="0.2">
      <c r="A112" s="72" t="s">
        <v>422</v>
      </c>
      <c r="B112" s="73" t="s">
        <v>86</v>
      </c>
      <c r="C112" s="64"/>
      <c r="D112" s="65"/>
      <c r="E112" s="97"/>
      <c r="F112" s="66"/>
    </row>
    <row r="113" spans="1:7" ht="12.75" customHeight="1" x14ac:dyDescent="0.2">
      <c r="A113" s="72" t="s">
        <v>423</v>
      </c>
      <c r="B113" s="73" t="s">
        <v>87</v>
      </c>
      <c r="C113" s="72" t="s">
        <v>65</v>
      </c>
      <c r="D113" s="74">
        <v>30</v>
      </c>
      <c r="E113" s="13"/>
      <c r="F113" s="75">
        <f>D113*E113</f>
        <v>0</v>
      </c>
    </row>
    <row r="114" spans="1:7" s="6" customFormat="1" ht="2.25" customHeight="1" x14ac:dyDescent="0.2">
      <c r="A114" s="76"/>
      <c r="B114" s="77"/>
      <c r="C114" s="76"/>
      <c r="D114" s="78"/>
      <c r="E114" s="11"/>
      <c r="F114" s="79"/>
      <c r="G114" s="5"/>
    </row>
    <row r="115" spans="1:7" s="15" customFormat="1" ht="12.75" customHeight="1" x14ac:dyDescent="0.2">
      <c r="A115" s="80"/>
      <c r="B115" s="81" t="s">
        <v>636</v>
      </c>
      <c r="C115" s="80"/>
      <c r="D115" s="82"/>
      <c r="E115" s="98"/>
      <c r="F115" s="83">
        <f>SUM(F74:F113)</f>
        <v>0</v>
      </c>
      <c r="G115" s="14"/>
    </row>
    <row r="116" spans="1:7" ht="12.75" customHeight="1" x14ac:dyDescent="0.2">
      <c r="A116" s="64"/>
      <c r="B116" s="69"/>
      <c r="C116" s="64"/>
      <c r="D116" s="65"/>
      <c r="E116" s="97"/>
      <c r="F116" s="66"/>
    </row>
    <row r="117" spans="1:7" ht="12.75" customHeight="1" x14ac:dyDescent="0.2">
      <c r="A117" s="72" t="s">
        <v>424</v>
      </c>
      <c r="B117" s="73" t="s">
        <v>88</v>
      </c>
      <c r="C117" s="64"/>
      <c r="D117" s="65"/>
      <c r="E117" s="97"/>
      <c r="F117" s="66"/>
    </row>
    <row r="118" spans="1:7" ht="12.75" customHeight="1" x14ac:dyDescent="0.2">
      <c r="A118" s="72" t="s">
        <v>425</v>
      </c>
      <c r="B118" s="73" t="s">
        <v>89</v>
      </c>
      <c r="C118" s="64"/>
      <c r="D118" s="65"/>
      <c r="E118" s="97"/>
      <c r="F118" s="66"/>
    </row>
    <row r="119" spans="1:7" ht="12.75" customHeight="1" x14ac:dyDescent="0.2">
      <c r="A119" s="72" t="s">
        <v>426</v>
      </c>
      <c r="B119" s="73" t="s">
        <v>90</v>
      </c>
      <c r="C119" s="64"/>
      <c r="D119" s="65"/>
      <c r="E119" s="97"/>
      <c r="F119" s="66"/>
    </row>
    <row r="120" spans="1:7" ht="12.75" customHeight="1" x14ac:dyDescent="0.2">
      <c r="A120" s="72" t="s">
        <v>427</v>
      </c>
      <c r="B120" s="73" t="s">
        <v>91</v>
      </c>
      <c r="C120" s="72" t="s">
        <v>92</v>
      </c>
      <c r="D120" s="74">
        <v>1247.43</v>
      </c>
      <c r="E120" s="13"/>
      <c r="F120" s="75">
        <f>D120*E120</f>
        <v>0</v>
      </c>
    </row>
    <row r="121" spans="1:7" ht="12.75" customHeight="1" x14ac:dyDescent="0.2">
      <c r="A121" s="72" t="s">
        <v>428</v>
      </c>
      <c r="B121" s="73" t="s">
        <v>93</v>
      </c>
      <c r="C121" s="72" t="s">
        <v>92</v>
      </c>
      <c r="D121" s="74">
        <v>249.49</v>
      </c>
      <c r="E121" s="13"/>
      <c r="F121" s="75">
        <f>D121*E121</f>
        <v>0</v>
      </c>
    </row>
    <row r="122" spans="1:7" ht="12.75" customHeight="1" x14ac:dyDescent="0.2">
      <c r="A122" s="72" t="s">
        <v>429</v>
      </c>
      <c r="B122" s="73" t="s">
        <v>94</v>
      </c>
      <c r="C122" s="64"/>
      <c r="D122" s="65"/>
      <c r="E122" s="97"/>
      <c r="F122" s="66"/>
    </row>
    <row r="123" spans="1:7" ht="12.75" customHeight="1" x14ac:dyDescent="0.2">
      <c r="A123" s="72" t="s">
        <v>430</v>
      </c>
      <c r="B123" s="73" t="s">
        <v>95</v>
      </c>
      <c r="C123" s="72" t="s">
        <v>92</v>
      </c>
      <c r="D123" s="74">
        <v>997.94</v>
      </c>
      <c r="E123" s="13"/>
      <c r="F123" s="75">
        <f>D123*E123</f>
        <v>0</v>
      </c>
    </row>
    <row r="124" spans="1:7" ht="12.75" customHeight="1" x14ac:dyDescent="0.2">
      <c r="A124" s="72" t="s">
        <v>431</v>
      </c>
      <c r="B124" s="73" t="s">
        <v>96</v>
      </c>
      <c r="C124" s="64"/>
      <c r="D124" s="65"/>
      <c r="E124" s="97"/>
      <c r="F124" s="66"/>
    </row>
    <row r="125" spans="1:7" ht="12.75" customHeight="1" x14ac:dyDescent="0.2">
      <c r="A125" s="72" t="s">
        <v>432</v>
      </c>
      <c r="B125" s="73" t="s">
        <v>97</v>
      </c>
      <c r="C125" s="64"/>
      <c r="D125" s="65"/>
      <c r="E125" s="97"/>
      <c r="F125" s="66"/>
    </row>
    <row r="126" spans="1:7" ht="12.75" customHeight="1" x14ac:dyDescent="0.2">
      <c r="A126" s="72" t="s">
        <v>433</v>
      </c>
      <c r="B126" s="73" t="s">
        <v>98</v>
      </c>
      <c r="C126" s="72" t="s">
        <v>92</v>
      </c>
      <c r="D126" s="74">
        <v>483.94</v>
      </c>
      <c r="E126" s="13"/>
      <c r="F126" s="75">
        <f>D126*E126</f>
        <v>0</v>
      </c>
    </row>
    <row r="127" spans="1:7" ht="12.75" customHeight="1" x14ac:dyDescent="0.2">
      <c r="A127" s="72" t="s">
        <v>434</v>
      </c>
      <c r="B127" s="73" t="s">
        <v>99</v>
      </c>
      <c r="C127" s="72" t="s">
        <v>92</v>
      </c>
      <c r="D127" s="74">
        <v>483.94</v>
      </c>
      <c r="E127" s="13"/>
      <c r="F127" s="75">
        <f>D127*E127</f>
        <v>0</v>
      </c>
    </row>
    <row r="128" spans="1:7" ht="12.75" customHeight="1" x14ac:dyDescent="0.2">
      <c r="A128" s="72" t="s">
        <v>435</v>
      </c>
      <c r="B128" s="73" t="s">
        <v>100</v>
      </c>
      <c r="C128" s="64"/>
      <c r="D128" s="65"/>
      <c r="E128" s="97"/>
      <c r="F128" s="66"/>
    </row>
    <row r="129" spans="1:6" ht="12.75" customHeight="1" x14ac:dyDescent="0.2">
      <c r="A129" s="72" t="s">
        <v>101</v>
      </c>
      <c r="B129" s="73" t="s">
        <v>102</v>
      </c>
      <c r="C129" s="64"/>
      <c r="D129" s="65"/>
      <c r="E129" s="97"/>
      <c r="F129" s="66"/>
    </row>
    <row r="130" spans="1:6" ht="12.75" customHeight="1" x14ac:dyDescent="0.2">
      <c r="A130" s="72" t="s">
        <v>103</v>
      </c>
      <c r="B130" s="73" t="s">
        <v>104</v>
      </c>
      <c r="C130" s="72" t="s">
        <v>92</v>
      </c>
      <c r="D130" s="74">
        <v>50</v>
      </c>
      <c r="E130" s="13"/>
      <c r="F130" s="75">
        <f>D130*E130</f>
        <v>0</v>
      </c>
    </row>
    <row r="131" spans="1:6" ht="12.75" customHeight="1" x14ac:dyDescent="0.2">
      <c r="A131" s="72" t="s">
        <v>436</v>
      </c>
      <c r="B131" s="73" t="s">
        <v>105</v>
      </c>
      <c r="C131" s="64"/>
      <c r="D131" s="65"/>
      <c r="E131" s="97"/>
      <c r="F131" s="66"/>
    </row>
    <row r="132" spans="1:6" ht="12.75" customHeight="1" x14ac:dyDescent="0.2">
      <c r="A132" s="72" t="s">
        <v>437</v>
      </c>
      <c r="B132" s="73" t="s">
        <v>106</v>
      </c>
      <c r="C132" s="72" t="s">
        <v>92</v>
      </c>
      <c r="D132" s="74">
        <v>247.5</v>
      </c>
      <c r="E132" s="13"/>
      <c r="F132" s="75">
        <f>D132*E132</f>
        <v>0</v>
      </c>
    </row>
    <row r="133" spans="1:6" ht="12.75" customHeight="1" x14ac:dyDescent="0.2">
      <c r="A133" s="72" t="s">
        <v>438</v>
      </c>
      <c r="B133" s="73" t="s">
        <v>107</v>
      </c>
      <c r="C133" s="64"/>
      <c r="D133" s="65"/>
      <c r="E133" s="97"/>
      <c r="F133" s="66"/>
    </row>
    <row r="134" spans="1:6" ht="12.75" customHeight="1" x14ac:dyDescent="0.2">
      <c r="A134" s="72" t="s">
        <v>439</v>
      </c>
      <c r="B134" s="73" t="s">
        <v>108</v>
      </c>
      <c r="C134" s="64"/>
      <c r="D134" s="65"/>
      <c r="E134" s="97"/>
      <c r="F134" s="66"/>
    </row>
    <row r="135" spans="1:6" ht="12.75" customHeight="1" x14ac:dyDescent="0.2">
      <c r="A135" s="72" t="s">
        <v>440</v>
      </c>
      <c r="B135" s="73" t="s">
        <v>109</v>
      </c>
      <c r="C135" s="72" t="s">
        <v>92</v>
      </c>
      <c r="D135" s="74">
        <v>30</v>
      </c>
      <c r="E135" s="13"/>
      <c r="F135" s="75">
        <f>D135*E135</f>
        <v>0</v>
      </c>
    </row>
    <row r="136" spans="1:6" ht="12.75" customHeight="1" x14ac:dyDescent="0.2">
      <c r="A136" s="72" t="s">
        <v>441</v>
      </c>
      <c r="B136" s="73" t="s">
        <v>110</v>
      </c>
      <c r="C136" s="64"/>
      <c r="D136" s="65"/>
      <c r="E136" s="97"/>
      <c r="F136" s="66"/>
    </row>
    <row r="137" spans="1:6" ht="12.75" customHeight="1" x14ac:dyDescent="0.2">
      <c r="A137" s="72" t="s">
        <v>442</v>
      </c>
      <c r="B137" s="73" t="s">
        <v>111</v>
      </c>
      <c r="C137" s="72" t="s">
        <v>92</v>
      </c>
      <c r="D137" s="74">
        <v>30</v>
      </c>
      <c r="E137" s="13"/>
      <c r="F137" s="75">
        <f>D137*E137</f>
        <v>0</v>
      </c>
    </row>
    <row r="138" spans="1:6" ht="12.75" customHeight="1" x14ac:dyDescent="0.2">
      <c r="A138" s="72" t="s">
        <v>443</v>
      </c>
      <c r="B138" s="73" t="s">
        <v>112</v>
      </c>
      <c r="C138" s="64"/>
      <c r="D138" s="65"/>
      <c r="E138" s="97"/>
      <c r="F138" s="66"/>
    </row>
    <row r="139" spans="1:6" ht="12.75" customHeight="1" x14ac:dyDescent="0.2">
      <c r="A139" s="72" t="s">
        <v>444</v>
      </c>
      <c r="B139" s="73" t="s">
        <v>113</v>
      </c>
      <c r="C139" s="64"/>
      <c r="D139" s="65"/>
      <c r="E139" s="97"/>
      <c r="F139" s="66"/>
    </row>
    <row r="140" spans="1:6" ht="12.75" customHeight="1" x14ac:dyDescent="0.2">
      <c r="A140" s="72" t="s">
        <v>445</v>
      </c>
      <c r="B140" s="73" t="s">
        <v>114</v>
      </c>
      <c r="C140" s="72" t="s">
        <v>92</v>
      </c>
      <c r="D140" s="74">
        <v>105.7</v>
      </c>
      <c r="E140" s="13"/>
      <c r="F140" s="75">
        <f>D140*E140</f>
        <v>0</v>
      </c>
    </row>
    <row r="141" spans="1:6" ht="12.75" customHeight="1" x14ac:dyDescent="0.2">
      <c r="A141" s="72" t="s">
        <v>446</v>
      </c>
      <c r="B141" s="73" t="s">
        <v>115</v>
      </c>
      <c r="C141" s="72" t="s">
        <v>0</v>
      </c>
      <c r="D141" s="74">
        <v>1</v>
      </c>
      <c r="E141" s="13"/>
      <c r="F141" s="75">
        <f>D141*E141</f>
        <v>0</v>
      </c>
    </row>
    <row r="142" spans="1:6" ht="12.75" customHeight="1" x14ac:dyDescent="0.2">
      <c r="A142" s="72" t="s">
        <v>447</v>
      </c>
      <c r="B142" s="73" t="s">
        <v>116</v>
      </c>
      <c r="C142" s="72" t="s">
        <v>0</v>
      </c>
      <c r="D142" s="74">
        <v>1</v>
      </c>
      <c r="E142" s="13"/>
      <c r="F142" s="75">
        <f>D142*E142</f>
        <v>0</v>
      </c>
    </row>
    <row r="143" spans="1:6" ht="12.75" customHeight="1" x14ac:dyDescent="0.2">
      <c r="A143" s="72" t="s">
        <v>448</v>
      </c>
      <c r="B143" s="73" t="s">
        <v>117</v>
      </c>
      <c r="C143" s="64"/>
      <c r="D143" s="65"/>
      <c r="E143" s="97"/>
      <c r="F143" s="66"/>
    </row>
    <row r="144" spans="1:6" ht="12.75" customHeight="1" x14ac:dyDescent="0.2">
      <c r="A144" s="72" t="s">
        <v>449</v>
      </c>
      <c r="B144" s="73" t="s">
        <v>118</v>
      </c>
      <c r="C144" s="64"/>
      <c r="D144" s="65"/>
      <c r="E144" s="97"/>
      <c r="F144" s="66"/>
    </row>
    <row r="145" spans="1:6" ht="12.75" customHeight="1" x14ac:dyDescent="0.2">
      <c r="A145" s="72" t="s">
        <v>450</v>
      </c>
      <c r="B145" s="73" t="s">
        <v>119</v>
      </c>
      <c r="C145" s="72" t="s">
        <v>42</v>
      </c>
      <c r="D145" s="74">
        <v>4050.75</v>
      </c>
      <c r="E145" s="13"/>
      <c r="F145" s="75">
        <f>D145*E145</f>
        <v>0</v>
      </c>
    </row>
    <row r="146" spans="1:6" ht="12.75" customHeight="1" x14ac:dyDescent="0.2">
      <c r="A146" s="72" t="s">
        <v>451</v>
      </c>
      <c r="B146" s="73" t="s">
        <v>120</v>
      </c>
      <c r="C146" s="64"/>
      <c r="D146" s="65"/>
      <c r="E146" s="97"/>
      <c r="F146" s="66"/>
    </row>
    <row r="147" spans="1:6" ht="12.75" customHeight="1" x14ac:dyDescent="0.2">
      <c r="A147" s="72" t="s">
        <v>452</v>
      </c>
      <c r="B147" s="73" t="s">
        <v>121</v>
      </c>
      <c r="C147" s="72" t="s">
        <v>65</v>
      </c>
      <c r="D147" s="74">
        <v>100</v>
      </c>
      <c r="E147" s="13"/>
      <c r="F147" s="75">
        <f>D147*E147</f>
        <v>0</v>
      </c>
    </row>
    <row r="148" spans="1:6" ht="12.75" customHeight="1" x14ac:dyDescent="0.2">
      <c r="A148" s="72" t="s">
        <v>453</v>
      </c>
      <c r="B148" s="73" t="s">
        <v>122</v>
      </c>
      <c r="C148" s="64"/>
      <c r="D148" s="65"/>
      <c r="E148" s="97"/>
      <c r="F148" s="66"/>
    </row>
    <row r="149" spans="1:6" ht="12.75" customHeight="1" x14ac:dyDescent="0.2">
      <c r="A149" s="72" t="s">
        <v>454</v>
      </c>
      <c r="B149" s="73" t="s">
        <v>123</v>
      </c>
      <c r="C149" s="64"/>
      <c r="D149" s="65"/>
      <c r="E149" s="97"/>
      <c r="F149" s="66"/>
    </row>
    <row r="150" spans="1:6" ht="12.75" customHeight="1" x14ac:dyDescent="0.2">
      <c r="A150" s="72" t="s">
        <v>455</v>
      </c>
      <c r="B150" s="73" t="s">
        <v>124</v>
      </c>
      <c r="C150" s="72" t="s">
        <v>92</v>
      </c>
      <c r="D150" s="74">
        <v>483.95</v>
      </c>
      <c r="E150" s="13"/>
      <c r="F150" s="75">
        <f>D150*E150</f>
        <v>0</v>
      </c>
    </row>
    <row r="151" spans="1:6" ht="12.75" customHeight="1" x14ac:dyDescent="0.2">
      <c r="A151" s="72" t="s">
        <v>456</v>
      </c>
      <c r="B151" s="73" t="s">
        <v>125</v>
      </c>
      <c r="C151" s="64"/>
      <c r="D151" s="65"/>
      <c r="E151" s="97"/>
      <c r="F151" s="66"/>
    </row>
    <row r="152" spans="1:6" ht="12.75" customHeight="1" x14ac:dyDescent="0.2">
      <c r="A152" s="72" t="s">
        <v>457</v>
      </c>
      <c r="B152" s="73" t="s">
        <v>126</v>
      </c>
      <c r="C152" s="72" t="s">
        <v>92</v>
      </c>
      <c r="D152" s="74">
        <v>483.95</v>
      </c>
      <c r="E152" s="13"/>
      <c r="F152" s="75">
        <f>D152*E152</f>
        <v>0</v>
      </c>
    </row>
    <row r="153" spans="1:6" ht="12.75" customHeight="1" x14ac:dyDescent="0.2">
      <c r="A153" s="72" t="s">
        <v>458</v>
      </c>
      <c r="B153" s="73" t="s">
        <v>127</v>
      </c>
      <c r="C153" s="64"/>
      <c r="D153" s="65"/>
      <c r="E153" s="97"/>
      <c r="F153" s="66"/>
    </row>
    <row r="154" spans="1:6" ht="12.75" customHeight="1" x14ac:dyDescent="0.2">
      <c r="A154" s="72" t="s">
        <v>459</v>
      </c>
      <c r="B154" s="73" t="s">
        <v>128</v>
      </c>
      <c r="C154" s="64"/>
      <c r="D154" s="65"/>
      <c r="E154" s="97"/>
      <c r="F154" s="66"/>
    </row>
    <row r="155" spans="1:6" ht="12.75" customHeight="1" x14ac:dyDescent="0.2">
      <c r="A155" s="72" t="s">
        <v>460</v>
      </c>
      <c r="B155" s="73" t="s">
        <v>129</v>
      </c>
      <c r="C155" s="72" t="s">
        <v>92</v>
      </c>
      <c r="D155" s="74">
        <v>3752.95</v>
      </c>
      <c r="E155" s="13"/>
      <c r="F155" s="75">
        <f>D155*E155</f>
        <v>0</v>
      </c>
    </row>
    <row r="156" spans="1:6" ht="12.75" customHeight="1" x14ac:dyDescent="0.2">
      <c r="A156" s="72" t="s">
        <v>461</v>
      </c>
      <c r="B156" s="73" t="s">
        <v>130</v>
      </c>
      <c r="C156" s="64"/>
      <c r="D156" s="65"/>
      <c r="E156" s="97"/>
      <c r="F156" s="66"/>
    </row>
    <row r="157" spans="1:6" ht="12.75" customHeight="1" x14ac:dyDescent="0.2">
      <c r="A157" s="72" t="s">
        <v>462</v>
      </c>
      <c r="B157" s="73" t="s">
        <v>131</v>
      </c>
      <c r="C157" s="64"/>
      <c r="D157" s="65"/>
      <c r="E157" s="97"/>
      <c r="F157" s="66"/>
    </row>
    <row r="158" spans="1:6" ht="12.75" customHeight="1" x14ac:dyDescent="0.2">
      <c r="A158" s="72" t="s">
        <v>463</v>
      </c>
      <c r="B158" s="73" t="s">
        <v>132</v>
      </c>
      <c r="C158" s="64"/>
      <c r="D158" s="65"/>
      <c r="E158" s="97"/>
      <c r="F158" s="66"/>
    </row>
    <row r="159" spans="1:6" ht="12.75" customHeight="1" x14ac:dyDescent="0.2">
      <c r="A159" s="72" t="s">
        <v>464</v>
      </c>
      <c r="B159" s="73" t="s">
        <v>133</v>
      </c>
      <c r="C159" s="72" t="s">
        <v>42</v>
      </c>
      <c r="D159" s="74">
        <v>715</v>
      </c>
      <c r="E159" s="13"/>
      <c r="F159" s="75">
        <f>D159*E159</f>
        <v>0</v>
      </c>
    </row>
    <row r="160" spans="1:6" ht="12.75" customHeight="1" x14ac:dyDescent="0.2">
      <c r="A160" s="72" t="s">
        <v>465</v>
      </c>
      <c r="B160" s="73" t="s">
        <v>134</v>
      </c>
      <c r="C160" s="64"/>
      <c r="D160" s="65"/>
      <c r="E160" s="97"/>
      <c r="F160" s="66"/>
    </row>
    <row r="161" spans="1:6" ht="12.75" customHeight="1" x14ac:dyDescent="0.2">
      <c r="A161" s="72" t="s">
        <v>466</v>
      </c>
      <c r="B161" s="73" t="s">
        <v>135</v>
      </c>
      <c r="C161" s="64"/>
      <c r="D161" s="65"/>
      <c r="E161" s="97"/>
      <c r="F161" s="66"/>
    </row>
    <row r="162" spans="1:6" ht="12.75" customHeight="1" x14ac:dyDescent="0.2">
      <c r="A162" s="72" t="s">
        <v>467</v>
      </c>
      <c r="B162" s="73" t="s">
        <v>136</v>
      </c>
      <c r="C162" s="64"/>
      <c r="D162" s="65"/>
      <c r="E162" s="97"/>
      <c r="F162" s="66"/>
    </row>
    <row r="163" spans="1:6" ht="12.75" customHeight="1" x14ac:dyDescent="0.2">
      <c r="A163" s="72" t="s">
        <v>468</v>
      </c>
      <c r="B163" s="73" t="s">
        <v>137</v>
      </c>
      <c r="C163" s="72" t="s">
        <v>92</v>
      </c>
      <c r="D163" s="74">
        <v>2153.19</v>
      </c>
      <c r="E163" s="13"/>
      <c r="F163" s="75">
        <f>D163*E163</f>
        <v>0</v>
      </c>
    </row>
    <row r="164" spans="1:6" ht="12.75" customHeight="1" x14ac:dyDescent="0.2">
      <c r="A164" s="72" t="s">
        <v>469</v>
      </c>
      <c r="B164" s="73" t="s">
        <v>138</v>
      </c>
      <c r="C164" s="64"/>
      <c r="D164" s="65"/>
      <c r="E164" s="97"/>
      <c r="F164" s="66"/>
    </row>
    <row r="165" spans="1:6" ht="12.75" customHeight="1" x14ac:dyDescent="0.2">
      <c r="A165" s="72" t="s">
        <v>470</v>
      </c>
      <c r="B165" s="73" t="s">
        <v>139</v>
      </c>
      <c r="C165" s="64"/>
      <c r="D165" s="65"/>
      <c r="E165" s="97"/>
      <c r="F165" s="66"/>
    </row>
    <row r="166" spans="1:6" ht="12.75" customHeight="1" x14ac:dyDescent="0.2">
      <c r="A166" s="72" t="s">
        <v>471</v>
      </c>
      <c r="B166" s="73" t="s">
        <v>140</v>
      </c>
      <c r="C166" s="64"/>
      <c r="D166" s="65"/>
      <c r="E166" s="97"/>
      <c r="F166" s="66"/>
    </row>
    <row r="167" spans="1:6" ht="12.75" customHeight="1" x14ac:dyDescent="0.2">
      <c r="A167" s="72" t="s">
        <v>472</v>
      </c>
      <c r="B167" s="73" t="s">
        <v>141</v>
      </c>
      <c r="C167" s="72" t="s">
        <v>92</v>
      </c>
      <c r="D167" s="74">
        <v>30</v>
      </c>
      <c r="E167" s="13"/>
      <c r="F167" s="75">
        <f>D167*E167</f>
        <v>0</v>
      </c>
    </row>
    <row r="168" spans="1:6" ht="12.75" customHeight="1" x14ac:dyDescent="0.2">
      <c r="A168" s="72" t="s">
        <v>473</v>
      </c>
      <c r="B168" s="73" t="s">
        <v>142</v>
      </c>
      <c r="C168" s="64"/>
      <c r="D168" s="65"/>
      <c r="E168" s="97"/>
      <c r="F168" s="66"/>
    </row>
    <row r="169" spans="1:6" ht="12.75" customHeight="1" x14ac:dyDescent="0.2">
      <c r="A169" s="72" t="s">
        <v>474</v>
      </c>
      <c r="B169" s="73" t="s">
        <v>143</v>
      </c>
      <c r="C169" s="72" t="s">
        <v>92</v>
      </c>
      <c r="D169" s="74">
        <v>108.95</v>
      </c>
      <c r="E169" s="13"/>
      <c r="F169" s="75">
        <f>D169*E169</f>
        <v>0</v>
      </c>
    </row>
    <row r="170" spans="1:6" ht="12.75" customHeight="1" x14ac:dyDescent="0.2">
      <c r="A170" s="72" t="s">
        <v>475</v>
      </c>
      <c r="B170" s="73" t="s">
        <v>144</v>
      </c>
      <c r="C170" s="64"/>
      <c r="D170" s="65"/>
      <c r="E170" s="97"/>
      <c r="F170" s="66"/>
    </row>
    <row r="171" spans="1:6" ht="12.75" customHeight="1" x14ac:dyDescent="0.2">
      <c r="A171" s="72" t="s">
        <v>476</v>
      </c>
      <c r="B171" s="73" t="s">
        <v>145</v>
      </c>
      <c r="C171" s="64"/>
      <c r="D171" s="65"/>
      <c r="E171" s="97"/>
      <c r="F171" s="66"/>
    </row>
    <row r="172" spans="1:6" ht="12.75" customHeight="1" x14ac:dyDescent="0.2">
      <c r="A172" s="72" t="s">
        <v>477</v>
      </c>
      <c r="B172" s="73" t="s">
        <v>146</v>
      </c>
      <c r="C172" s="64"/>
      <c r="D172" s="65"/>
      <c r="E172" s="97"/>
      <c r="F172" s="66"/>
    </row>
    <row r="173" spans="1:6" ht="12.75" customHeight="1" x14ac:dyDescent="0.2">
      <c r="A173" s="72" t="s">
        <v>478</v>
      </c>
      <c r="B173" s="73" t="s">
        <v>147</v>
      </c>
      <c r="C173" s="72" t="s">
        <v>148</v>
      </c>
      <c r="D173" s="74">
        <v>275</v>
      </c>
      <c r="E173" s="13"/>
      <c r="F173" s="75">
        <f>D173*E173</f>
        <v>0</v>
      </c>
    </row>
    <row r="174" spans="1:6" ht="12.75" customHeight="1" x14ac:dyDescent="0.2">
      <c r="A174" s="72" t="s">
        <v>479</v>
      </c>
      <c r="B174" s="73" t="s">
        <v>149</v>
      </c>
      <c r="C174" s="72" t="s">
        <v>148</v>
      </c>
      <c r="D174" s="74">
        <v>275</v>
      </c>
      <c r="E174" s="13"/>
      <c r="F174" s="75">
        <f>D174*E174</f>
        <v>0</v>
      </c>
    </row>
    <row r="175" spans="1:6" ht="12.75" customHeight="1" x14ac:dyDescent="0.2">
      <c r="A175" s="72" t="s">
        <v>480</v>
      </c>
      <c r="B175" s="73" t="s">
        <v>150</v>
      </c>
      <c r="C175" s="64"/>
      <c r="D175" s="65"/>
      <c r="E175" s="97"/>
      <c r="F175" s="66"/>
    </row>
    <row r="176" spans="1:6" ht="12.75" customHeight="1" x14ac:dyDescent="0.2">
      <c r="A176" s="72" t="s">
        <v>481</v>
      </c>
      <c r="B176" s="73" t="s">
        <v>151</v>
      </c>
      <c r="C176" s="64"/>
      <c r="D176" s="65"/>
      <c r="E176" s="97"/>
      <c r="F176" s="66"/>
    </row>
    <row r="177" spans="1:6" ht="12.75" customHeight="1" x14ac:dyDescent="0.2">
      <c r="A177" s="72" t="s">
        <v>482</v>
      </c>
      <c r="B177" s="73" t="s">
        <v>152</v>
      </c>
      <c r="C177" s="72" t="s">
        <v>42</v>
      </c>
      <c r="D177" s="74">
        <v>120</v>
      </c>
      <c r="E177" s="13"/>
      <c r="F177" s="75">
        <f>D177*E177</f>
        <v>0</v>
      </c>
    </row>
    <row r="178" spans="1:6" ht="12.75" customHeight="1" x14ac:dyDescent="0.2">
      <c r="A178" s="72" t="s">
        <v>483</v>
      </c>
      <c r="B178" s="73" t="s">
        <v>153</v>
      </c>
      <c r="C178" s="64"/>
      <c r="D178" s="65"/>
      <c r="E178" s="97"/>
      <c r="F178" s="66"/>
    </row>
    <row r="179" spans="1:6" ht="12.75" customHeight="1" x14ac:dyDescent="0.2">
      <c r="A179" s="72" t="s">
        <v>484</v>
      </c>
      <c r="B179" s="73" t="s">
        <v>154</v>
      </c>
      <c r="C179" s="64"/>
      <c r="D179" s="65"/>
      <c r="E179" s="97"/>
      <c r="F179" s="66"/>
    </row>
    <row r="180" spans="1:6" ht="12.75" customHeight="1" x14ac:dyDescent="0.2">
      <c r="A180" s="72" t="s">
        <v>485</v>
      </c>
      <c r="B180" s="73" t="s">
        <v>155</v>
      </c>
      <c r="C180" s="64"/>
      <c r="D180" s="65"/>
      <c r="E180" s="97"/>
      <c r="F180" s="66"/>
    </row>
    <row r="181" spans="1:6" ht="12.75" customHeight="1" x14ac:dyDescent="0.2">
      <c r="A181" s="72" t="s">
        <v>486</v>
      </c>
      <c r="B181" s="73" t="s">
        <v>156</v>
      </c>
      <c r="C181" s="72" t="s">
        <v>92</v>
      </c>
      <c r="D181" s="74">
        <v>569.69000000000005</v>
      </c>
      <c r="E181" s="13"/>
      <c r="F181" s="75">
        <f>D181*E181</f>
        <v>0</v>
      </c>
    </row>
    <row r="182" spans="1:6" ht="12.75" customHeight="1" x14ac:dyDescent="0.2">
      <c r="A182" s="72" t="s">
        <v>487</v>
      </c>
      <c r="B182" s="73" t="s">
        <v>157</v>
      </c>
      <c r="C182" s="64"/>
      <c r="D182" s="65"/>
      <c r="E182" s="97"/>
      <c r="F182" s="66"/>
    </row>
    <row r="183" spans="1:6" ht="12.75" customHeight="1" x14ac:dyDescent="0.2">
      <c r="A183" s="72" t="s">
        <v>488</v>
      </c>
      <c r="B183" s="73" t="s">
        <v>158</v>
      </c>
      <c r="C183" s="72" t="s">
        <v>92</v>
      </c>
      <c r="D183" s="74">
        <v>200</v>
      </c>
      <c r="E183" s="13"/>
      <c r="F183" s="75">
        <f>D183*E183</f>
        <v>0</v>
      </c>
    </row>
    <row r="184" spans="1:6" ht="12.75" customHeight="1" x14ac:dyDescent="0.2">
      <c r="A184" s="72" t="s">
        <v>489</v>
      </c>
      <c r="B184" s="73" t="s">
        <v>159</v>
      </c>
      <c r="C184" s="64"/>
      <c r="D184" s="65"/>
      <c r="E184" s="97"/>
      <c r="F184" s="66"/>
    </row>
    <row r="185" spans="1:6" ht="12.75" customHeight="1" x14ac:dyDescent="0.2">
      <c r="A185" s="72" t="s">
        <v>490</v>
      </c>
      <c r="B185" s="73" t="s">
        <v>160</v>
      </c>
      <c r="C185" s="64"/>
      <c r="D185" s="65"/>
      <c r="E185" s="97"/>
      <c r="F185" s="66"/>
    </row>
    <row r="186" spans="1:6" ht="12.75" customHeight="1" x14ac:dyDescent="0.2">
      <c r="A186" s="72" t="s">
        <v>491</v>
      </c>
      <c r="B186" s="73" t="s">
        <v>161</v>
      </c>
      <c r="C186" s="72" t="s">
        <v>42</v>
      </c>
      <c r="D186" s="74">
        <v>2808.8</v>
      </c>
      <c r="E186" s="13"/>
      <c r="F186" s="75">
        <f>D186*E186</f>
        <v>0</v>
      </c>
    </row>
    <row r="187" spans="1:6" ht="12.75" customHeight="1" x14ac:dyDescent="0.2">
      <c r="A187" s="72" t="s">
        <v>492</v>
      </c>
      <c r="B187" s="73" t="s">
        <v>162</v>
      </c>
      <c r="C187" s="64"/>
      <c r="D187" s="65"/>
      <c r="E187" s="97"/>
      <c r="F187" s="66"/>
    </row>
    <row r="188" spans="1:6" ht="12.75" customHeight="1" x14ac:dyDescent="0.2">
      <c r="A188" s="72" t="s">
        <v>493</v>
      </c>
      <c r="B188" s="73" t="s">
        <v>163</v>
      </c>
      <c r="C188" s="64"/>
      <c r="D188" s="65"/>
      <c r="E188" s="97"/>
      <c r="F188" s="66"/>
    </row>
    <row r="189" spans="1:6" ht="12.75" customHeight="1" x14ac:dyDescent="0.2">
      <c r="A189" s="72" t="s">
        <v>494</v>
      </c>
      <c r="B189" s="73" t="s">
        <v>164</v>
      </c>
      <c r="C189" s="72" t="s">
        <v>148</v>
      </c>
      <c r="D189" s="74">
        <v>5361.86</v>
      </c>
      <c r="E189" s="13"/>
      <c r="F189" s="75">
        <f>D189*E189</f>
        <v>0</v>
      </c>
    </row>
    <row r="190" spans="1:6" ht="12.75" customHeight="1" x14ac:dyDescent="0.2">
      <c r="A190" s="72" t="s">
        <v>495</v>
      </c>
      <c r="B190" s="73" t="s">
        <v>165</v>
      </c>
      <c r="C190" s="64"/>
      <c r="D190" s="65"/>
      <c r="E190" s="97"/>
      <c r="F190" s="66"/>
    </row>
    <row r="191" spans="1:6" ht="12.75" customHeight="1" x14ac:dyDescent="0.2">
      <c r="A191" s="72" t="s">
        <v>496</v>
      </c>
      <c r="B191" s="73" t="s">
        <v>166</v>
      </c>
      <c r="C191" s="72" t="s">
        <v>148</v>
      </c>
      <c r="D191" s="74">
        <v>100</v>
      </c>
      <c r="E191" s="13"/>
      <c r="F191" s="75">
        <f>D191*E191</f>
        <v>0</v>
      </c>
    </row>
    <row r="192" spans="1:6" ht="12.75" customHeight="1" x14ac:dyDescent="0.2">
      <c r="A192" s="72" t="s">
        <v>497</v>
      </c>
      <c r="B192" s="73" t="s">
        <v>167</v>
      </c>
      <c r="C192" s="72" t="s">
        <v>148</v>
      </c>
      <c r="D192" s="74">
        <v>1333.98</v>
      </c>
      <c r="E192" s="13"/>
      <c r="F192" s="75">
        <f>D192*E192</f>
        <v>0</v>
      </c>
    </row>
    <row r="193" spans="1:7" ht="12.75" customHeight="1" x14ac:dyDescent="0.2">
      <c r="A193" s="72" t="s">
        <v>498</v>
      </c>
      <c r="B193" s="73" t="s">
        <v>168</v>
      </c>
      <c r="C193" s="72" t="s">
        <v>148</v>
      </c>
      <c r="D193" s="74">
        <v>233.28</v>
      </c>
      <c r="E193" s="13"/>
      <c r="F193" s="75">
        <f>D193*E193</f>
        <v>0</v>
      </c>
    </row>
    <row r="194" spans="1:7" ht="12.75" customHeight="1" x14ac:dyDescent="0.2">
      <c r="A194" s="72" t="s">
        <v>499</v>
      </c>
      <c r="B194" s="73" t="s">
        <v>169</v>
      </c>
      <c r="C194" s="64"/>
      <c r="D194" s="65"/>
      <c r="E194" s="97"/>
      <c r="F194" s="66"/>
    </row>
    <row r="195" spans="1:7" ht="12.75" customHeight="1" x14ac:dyDescent="0.2">
      <c r="A195" s="72" t="s">
        <v>500</v>
      </c>
      <c r="B195" s="73" t="s">
        <v>170</v>
      </c>
      <c r="C195" s="72" t="s">
        <v>92</v>
      </c>
      <c r="D195" s="74">
        <v>35</v>
      </c>
      <c r="E195" s="13"/>
      <c r="F195" s="75">
        <f>D195*E195</f>
        <v>0</v>
      </c>
    </row>
    <row r="196" spans="1:7" s="6" customFormat="1" ht="2.25" customHeight="1" x14ac:dyDescent="0.2">
      <c r="A196" s="76"/>
      <c r="B196" s="77"/>
      <c r="C196" s="76"/>
      <c r="D196" s="78"/>
      <c r="E196" s="11"/>
      <c r="F196" s="79"/>
      <c r="G196" s="5"/>
    </row>
    <row r="197" spans="1:7" s="15" customFormat="1" ht="12.75" customHeight="1" x14ac:dyDescent="0.2">
      <c r="A197" s="80"/>
      <c r="B197" s="81" t="s">
        <v>637</v>
      </c>
      <c r="C197" s="80"/>
      <c r="D197" s="82"/>
      <c r="E197" s="98"/>
      <c r="F197" s="83">
        <f>SUM(F117:F195)</f>
        <v>0</v>
      </c>
      <c r="G197" s="14"/>
    </row>
    <row r="198" spans="1:7" ht="12.75" customHeight="1" x14ac:dyDescent="0.2">
      <c r="A198" s="64"/>
      <c r="B198" s="69"/>
      <c r="C198" s="64"/>
      <c r="D198" s="65"/>
      <c r="E198" s="97"/>
      <c r="F198" s="66"/>
    </row>
    <row r="199" spans="1:7" ht="12.75" customHeight="1" x14ac:dyDescent="0.2">
      <c r="A199" s="72" t="s">
        <v>501</v>
      </c>
      <c r="B199" s="73" t="s">
        <v>171</v>
      </c>
      <c r="C199" s="64"/>
      <c r="D199" s="65"/>
      <c r="E199" s="97"/>
      <c r="F199" s="66"/>
    </row>
    <row r="200" spans="1:7" ht="12.75" customHeight="1" x14ac:dyDescent="0.2">
      <c r="A200" s="72" t="s">
        <v>502</v>
      </c>
      <c r="B200" s="73" t="s">
        <v>172</v>
      </c>
      <c r="C200" s="64"/>
      <c r="D200" s="65"/>
      <c r="E200" s="97"/>
      <c r="F200" s="66"/>
    </row>
    <row r="201" spans="1:7" ht="12.75" customHeight="1" x14ac:dyDescent="0.2">
      <c r="A201" s="72" t="s">
        <v>503</v>
      </c>
      <c r="B201" s="73" t="s">
        <v>173</v>
      </c>
      <c r="C201" s="64"/>
      <c r="D201" s="65"/>
      <c r="E201" s="97"/>
      <c r="F201" s="66"/>
    </row>
    <row r="202" spans="1:7" ht="12.75" customHeight="1" x14ac:dyDescent="0.2">
      <c r="A202" s="72" t="s">
        <v>504</v>
      </c>
      <c r="B202" s="73" t="s">
        <v>174</v>
      </c>
      <c r="C202" s="64"/>
      <c r="D202" s="65"/>
      <c r="E202" s="97"/>
      <c r="F202" s="66"/>
    </row>
    <row r="203" spans="1:7" ht="12.75" customHeight="1" x14ac:dyDescent="0.2">
      <c r="A203" s="72" t="s">
        <v>505</v>
      </c>
      <c r="B203" s="73" t="s">
        <v>175</v>
      </c>
      <c r="C203" s="72" t="s">
        <v>65</v>
      </c>
      <c r="D203" s="74">
        <v>768</v>
      </c>
      <c r="E203" s="13"/>
      <c r="F203" s="75">
        <f>D203*E203</f>
        <v>0</v>
      </c>
    </row>
    <row r="204" spans="1:7" ht="12.75" customHeight="1" x14ac:dyDescent="0.2">
      <c r="A204" s="72" t="s">
        <v>506</v>
      </c>
      <c r="B204" s="73" t="s">
        <v>176</v>
      </c>
      <c r="C204" s="72" t="s">
        <v>177</v>
      </c>
      <c r="D204" s="74">
        <v>2914.8</v>
      </c>
      <c r="E204" s="13"/>
      <c r="F204" s="75">
        <f>D204*E204</f>
        <v>0</v>
      </c>
    </row>
    <row r="205" spans="1:7" s="6" customFormat="1" ht="2.25" customHeight="1" x14ac:dyDescent="0.2">
      <c r="A205" s="76"/>
      <c r="B205" s="77"/>
      <c r="C205" s="76"/>
      <c r="D205" s="78"/>
      <c r="E205" s="11"/>
      <c r="F205" s="79"/>
      <c r="G205" s="5"/>
    </row>
    <row r="206" spans="1:7" s="15" customFormat="1" ht="12.75" customHeight="1" x14ac:dyDescent="0.2">
      <c r="A206" s="80"/>
      <c r="B206" s="81" t="s">
        <v>638</v>
      </c>
      <c r="C206" s="80"/>
      <c r="D206" s="82"/>
      <c r="E206" s="98"/>
      <c r="F206" s="83">
        <f>SUM(F199:F204)</f>
        <v>0</v>
      </c>
      <c r="G206" s="14"/>
    </row>
    <row r="207" spans="1:7" ht="12.75" customHeight="1" x14ac:dyDescent="0.2">
      <c r="A207" s="64"/>
      <c r="B207" s="69"/>
      <c r="C207" s="64"/>
      <c r="D207" s="65"/>
      <c r="E207" s="97"/>
      <c r="F207" s="66"/>
    </row>
    <row r="208" spans="1:7" ht="12.75" customHeight="1" x14ac:dyDescent="0.2">
      <c r="A208" s="72" t="s">
        <v>507</v>
      </c>
      <c r="B208" s="73" t="s">
        <v>178</v>
      </c>
      <c r="C208" s="64"/>
      <c r="D208" s="65"/>
      <c r="E208" s="97"/>
      <c r="F208" s="66"/>
    </row>
    <row r="209" spans="1:7" ht="12.75" customHeight="1" x14ac:dyDescent="0.2">
      <c r="A209" s="72" t="s">
        <v>508</v>
      </c>
      <c r="B209" s="73" t="s">
        <v>179</v>
      </c>
      <c r="C209" s="64"/>
      <c r="D209" s="65"/>
      <c r="E209" s="97"/>
      <c r="F209" s="66"/>
    </row>
    <row r="210" spans="1:7" ht="12.75" customHeight="1" x14ac:dyDescent="0.2">
      <c r="A210" s="72" t="s">
        <v>509</v>
      </c>
      <c r="B210" s="73" t="s">
        <v>180</v>
      </c>
      <c r="C210" s="64"/>
      <c r="D210" s="65"/>
      <c r="E210" s="97"/>
      <c r="F210" s="66"/>
    </row>
    <row r="211" spans="1:7" ht="12.75" customHeight="1" x14ac:dyDescent="0.2">
      <c r="A211" s="72" t="s">
        <v>510</v>
      </c>
      <c r="B211" s="73" t="s">
        <v>181</v>
      </c>
      <c r="C211" s="64"/>
      <c r="D211" s="65"/>
      <c r="E211" s="97"/>
      <c r="F211" s="66"/>
    </row>
    <row r="212" spans="1:7" ht="12.75" customHeight="1" x14ac:dyDescent="0.2">
      <c r="A212" s="72" t="s">
        <v>511</v>
      </c>
      <c r="B212" s="73" t="s">
        <v>182</v>
      </c>
      <c r="C212" s="72" t="s">
        <v>65</v>
      </c>
      <c r="D212" s="74">
        <v>200</v>
      </c>
      <c r="E212" s="13"/>
      <c r="F212" s="75">
        <f>D212*E212</f>
        <v>0</v>
      </c>
    </row>
    <row r="213" spans="1:7" ht="12.75" customHeight="1" x14ac:dyDescent="0.2">
      <c r="A213" s="72" t="s">
        <v>512</v>
      </c>
      <c r="B213" s="73" t="s">
        <v>183</v>
      </c>
      <c r="C213" s="72" t="s">
        <v>65</v>
      </c>
      <c r="D213" s="74">
        <v>728</v>
      </c>
      <c r="E213" s="13"/>
      <c r="F213" s="75">
        <f>D213*E213</f>
        <v>0</v>
      </c>
    </row>
    <row r="214" spans="1:7" ht="12.75" customHeight="1" x14ac:dyDescent="0.2">
      <c r="A214" s="72" t="s">
        <v>513</v>
      </c>
      <c r="B214" s="73" t="s">
        <v>184</v>
      </c>
      <c r="C214" s="64"/>
      <c r="D214" s="65"/>
      <c r="E214" s="97"/>
      <c r="F214" s="66"/>
    </row>
    <row r="215" spans="1:7" ht="12.75" customHeight="1" x14ac:dyDescent="0.2">
      <c r="A215" s="72" t="s">
        <v>514</v>
      </c>
      <c r="B215" s="73" t="s">
        <v>185</v>
      </c>
      <c r="C215" s="64"/>
      <c r="D215" s="65"/>
      <c r="E215" s="97"/>
      <c r="F215" s="66"/>
    </row>
    <row r="216" spans="1:7" ht="12.75" customHeight="1" x14ac:dyDescent="0.2">
      <c r="A216" s="72" t="s">
        <v>515</v>
      </c>
      <c r="B216" s="73" t="s">
        <v>186</v>
      </c>
      <c r="C216" s="64"/>
      <c r="D216" s="65"/>
      <c r="E216" s="97"/>
      <c r="F216" s="66"/>
    </row>
    <row r="217" spans="1:7" ht="12.75" customHeight="1" x14ac:dyDescent="0.2">
      <c r="A217" s="72" t="s">
        <v>516</v>
      </c>
      <c r="B217" s="73" t="s">
        <v>187</v>
      </c>
      <c r="C217" s="72" t="s">
        <v>177</v>
      </c>
      <c r="D217" s="74">
        <v>54208</v>
      </c>
      <c r="E217" s="13"/>
      <c r="F217" s="75">
        <f>D217*E217</f>
        <v>0</v>
      </c>
    </row>
    <row r="218" spans="1:7" s="6" customFormat="1" ht="2.25" customHeight="1" x14ac:dyDescent="0.2">
      <c r="A218" s="76"/>
      <c r="B218" s="77"/>
      <c r="C218" s="76"/>
      <c r="D218" s="78"/>
      <c r="E218" s="11"/>
      <c r="F218" s="79"/>
      <c r="G218" s="5"/>
    </row>
    <row r="219" spans="1:7" s="15" customFormat="1" ht="12.75" customHeight="1" x14ac:dyDescent="0.2">
      <c r="A219" s="80"/>
      <c r="B219" s="81" t="s">
        <v>639</v>
      </c>
      <c r="C219" s="80"/>
      <c r="D219" s="82"/>
      <c r="E219" s="98"/>
      <c r="F219" s="83">
        <f>SUM(F208:F217)</f>
        <v>0</v>
      </c>
      <c r="G219" s="14"/>
    </row>
    <row r="220" spans="1:7" ht="12.75" customHeight="1" x14ac:dyDescent="0.2">
      <c r="A220" s="64"/>
      <c r="B220" s="69"/>
      <c r="C220" s="64"/>
      <c r="D220" s="65"/>
      <c r="E220" s="97"/>
      <c r="F220" s="66"/>
    </row>
    <row r="221" spans="1:7" ht="12.75" customHeight="1" x14ac:dyDescent="0.2">
      <c r="A221" s="72" t="s">
        <v>517</v>
      </c>
      <c r="B221" s="73" t="s">
        <v>188</v>
      </c>
      <c r="C221" s="64"/>
      <c r="D221" s="65"/>
      <c r="E221" s="97"/>
      <c r="F221" s="66"/>
    </row>
    <row r="222" spans="1:7" ht="12.75" customHeight="1" x14ac:dyDescent="0.2">
      <c r="A222" s="72" t="s">
        <v>518</v>
      </c>
      <c r="B222" s="73" t="s">
        <v>189</v>
      </c>
      <c r="C222" s="64"/>
      <c r="D222" s="65"/>
      <c r="E222" s="97"/>
      <c r="F222" s="66"/>
    </row>
    <row r="223" spans="1:7" ht="12.75" customHeight="1" x14ac:dyDescent="0.2">
      <c r="A223" s="72" t="s">
        <v>519</v>
      </c>
      <c r="B223" s="73" t="s">
        <v>190</v>
      </c>
      <c r="C223" s="64"/>
      <c r="D223" s="65"/>
      <c r="E223" s="97"/>
      <c r="F223" s="66"/>
    </row>
    <row r="224" spans="1:7" ht="12.75" customHeight="1" x14ac:dyDescent="0.2">
      <c r="A224" s="72" t="s">
        <v>520</v>
      </c>
      <c r="B224" s="73" t="s">
        <v>191</v>
      </c>
      <c r="C224" s="64"/>
      <c r="D224" s="65"/>
      <c r="E224" s="97"/>
      <c r="F224" s="66"/>
    </row>
    <row r="225" spans="1:6" ht="12.75" customHeight="1" x14ac:dyDescent="0.2">
      <c r="A225" s="72" t="s">
        <v>521</v>
      </c>
      <c r="B225" s="73" t="s">
        <v>192</v>
      </c>
      <c r="C225" s="72" t="s">
        <v>42</v>
      </c>
      <c r="D225" s="74">
        <v>187.95</v>
      </c>
      <c r="E225" s="13"/>
      <c r="F225" s="75">
        <f>D225*E225</f>
        <v>0</v>
      </c>
    </row>
    <row r="226" spans="1:6" ht="12.75" customHeight="1" x14ac:dyDescent="0.2">
      <c r="A226" s="72" t="s">
        <v>522</v>
      </c>
      <c r="B226" s="73" t="s">
        <v>193</v>
      </c>
      <c r="C226" s="64"/>
      <c r="D226" s="65"/>
      <c r="E226" s="97"/>
      <c r="F226" s="66"/>
    </row>
    <row r="227" spans="1:6" ht="12.75" customHeight="1" x14ac:dyDescent="0.2">
      <c r="A227" s="72" t="s">
        <v>523</v>
      </c>
      <c r="B227" s="73" t="s">
        <v>194</v>
      </c>
      <c r="C227" s="64"/>
      <c r="D227" s="65"/>
      <c r="E227" s="97"/>
      <c r="F227" s="66"/>
    </row>
    <row r="228" spans="1:6" ht="12.75" customHeight="1" x14ac:dyDescent="0.2">
      <c r="A228" s="72" t="s">
        <v>524</v>
      </c>
      <c r="B228" s="73" t="s">
        <v>195</v>
      </c>
      <c r="C228" s="72" t="s">
        <v>42</v>
      </c>
      <c r="D228" s="74">
        <v>1260</v>
      </c>
      <c r="E228" s="13"/>
      <c r="F228" s="75">
        <f>D228*E228</f>
        <v>0</v>
      </c>
    </row>
    <row r="229" spans="1:6" ht="12.75" customHeight="1" x14ac:dyDescent="0.2">
      <c r="A229" s="72" t="s">
        <v>525</v>
      </c>
      <c r="B229" s="73" t="s">
        <v>196</v>
      </c>
      <c r="C229" s="72" t="s">
        <v>42</v>
      </c>
      <c r="D229" s="74">
        <v>158.76</v>
      </c>
      <c r="E229" s="13"/>
      <c r="F229" s="75">
        <f>D229*E229</f>
        <v>0</v>
      </c>
    </row>
    <row r="230" spans="1:6" ht="12.75" customHeight="1" x14ac:dyDescent="0.2">
      <c r="A230" s="72" t="s">
        <v>526</v>
      </c>
      <c r="B230" s="73" t="s">
        <v>197</v>
      </c>
      <c r="C230" s="64"/>
      <c r="D230" s="65"/>
      <c r="E230" s="97"/>
      <c r="F230" s="66"/>
    </row>
    <row r="231" spans="1:6" ht="12.75" customHeight="1" x14ac:dyDescent="0.2">
      <c r="A231" s="72" t="s">
        <v>527</v>
      </c>
      <c r="B231" s="73" t="s">
        <v>198</v>
      </c>
      <c r="C231" s="64"/>
      <c r="D231" s="65"/>
      <c r="E231" s="97"/>
      <c r="F231" s="66"/>
    </row>
    <row r="232" spans="1:6" ht="12.75" customHeight="1" x14ac:dyDescent="0.2">
      <c r="A232" s="72" t="s">
        <v>528</v>
      </c>
      <c r="B232" s="73" t="s">
        <v>199</v>
      </c>
      <c r="C232" s="64"/>
      <c r="D232" s="65"/>
      <c r="E232" s="97"/>
      <c r="F232" s="66"/>
    </row>
    <row r="233" spans="1:6" ht="12.75" customHeight="1" x14ac:dyDescent="0.2">
      <c r="A233" s="72" t="s">
        <v>529</v>
      </c>
      <c r="B233" s="73" t="s">
        <v>200</v>
      </c>
      <c r="C233" s="72" t="s">
        <v>92</v>
      </c>
      <c r="D233" s="74">
        <v>65.05</v>
      </c>
      <c r="E233" s="13"/>
      <c r="F233" s="75">
        <f>D233*E233</f>
        <v>0</v>
      </c>
    </row>
    <row r="234" spans="1:6" ht="12.75" customHeight="1" x14ac:dyDescent="0.2">
      <c r="A234" s="72" t="s">
        <v>530</v>
      </c>
      <c r="B234" s="73" t="s">
        <v>201</v>
      </c>
      <c r="C234" s="64"/>
      <c r="D234" s="65"/>
      <c r="E234" s="97"/>
      <c r="F234" s="66"/>
    </row>
    <row r="235" spans="1:6" ht="12.75" customHeight="1" x14ac:dyDescent="0.2">
      <c r="A235" s="72" t="s">
        <v>531</v>
      </c>
      <c r="B235" s="73" t="s">
        <v>202</v>
      </c>
      <c r="C235" s="64"/>
      <c r="D235" s="65"/>
      <c r="E235" s="97"/>
      <c r="F235" s="66"/>
    </row>
    <row r="236" spans="1:6" ht="12.75" customHeight="1" x14ac:dyDescent="0.2">
      <c r="A236" s="72" t="s">
        <v>532</v>
      </c>
      <c r="B236" s="73" t="s">
        <v>203</v>
      </c>
      <c r="C236" s="72" t="s">
        <v>92</v>
      </c>
      <c r="D236" s="74">
        <v>715.57</v>
      </c>
      <c r="E236" s="13"/>
      <c r="F236" s="75">
        <f>D236*E236</f>
        <v>0</v>
      </c>
    </row>
    <row r="237" spans="1:6" ht="12.75" customHeight="1" x14ac:dyDescent="0.2">
      <c r="A237" s="72" t="s">
        <v>533</v>
      </c>
      <c r="B237" s="73" t="s">
        <v>204</v>
      </c>
      <c r="C237" s="72" t="s">
        <v>92</v>
      </c>
      <c r="D237" s="74">
        <v>75.209999999999994</v>
      </c>
      <c r="E237" s="13"/>
      <c r="F237" s="75">
        <f>D237*E237</f>
        <v>0</v>
      </c>
    </row>
    <row r="238" spans="1:6" ht="12.75" customHeight="1" x14ac:dyDescent="0.2">
      <c r="A238" s="72" t="s">
        <v>534</v>
      </c>
      <c r="B238" s="73" t="s">
        <v>205</v>
      </c>
      <c r="C238" s="72" t="s">
        <v>92</v>
      </c>
      <c r="D238" s="74">
        <v>38.6</v>
      </c>
      <c r="E238" s="13"/>
      <c r="F238" s="75">
        <f>D238*E238</f>
        <v>0</v>
      </c>
    </row>
    <row r="239" spans="1:6" ht="12.75" customHeight="1" x14ac:dyDescent="0.2">
      <c r="A239" s="72" t="s">
        <v>535</v>
      </c>
      <c r="B239" s="73" t="s">
        <v>206</v>
      </c>
      <c r="C239" s="72" t="s">
        <v>92</v>
      </c>
      <c r="D239" s="74">
        <v>269.39999999999998</v>
      </c>
      <c r="E239" s="13"/>
      <c r="F239" s="75">
        <f>D239*E239</f>
        <v>0</v>
      </c>
    </row>
    <row r="240" spans="1:6" ht="12.75" customHeight="1" x14ac:dyDescent="0.2">
      <c r="A240" s="72" t="s">
        <v>536</v>
      </c>
      <c r="B240" s="73" t="s">
        <v>207</v>
      </c>
      <c r="C240" s="64"/>
      <c r="D240" s="65"/>
      <c r="E240" s="97"/>
      <c r="F240" s="66"/>
    </row>
    <row r="241" spans="1:7" ht="12.75" customHeight="1" x14ac:dyDescent="0.2">
      <c r="A241" s="72" t="s">
        <v>537</v>
      </c>
      <c r="B241" s="73" t="s">
        <v>208</v>
      </c>
      <c r="C241" s="64"/>
      <c r="D241" s="65"/>
      <c r="E241" s="97"/>
      <c r="F241" s="66"/>
    </row>
    <row r="242" spans="1:7" ht="12.75" customHeight="1" x14ac:dyDescent="0.2">
      <c r="A242" s="72" t="s">
        <v>538</v>
      </c>
      <c r="B242" s="73" t="s">
        <v>209</v>
      </c>
      <c r="C242" s="72" t="s">
        <v>92</v>
      </c>
      <c r="D242" s="74">
        <v>83.21</v>
      </c>
      <c r="E242" s="13"/>
      <c r="F242" s="75">
        <f>D242*E242</f>
        <v>0</v>
      </c>
    </row>
    <row r="243" spans="1:7" ht="12.75" customHeight="1" x14ac:dyDescent="0.2">
      <c r="A243" s="72" t="s">
        <v>539</v>
      </c>
      <c r="B243" s="73" t="s">
        <v>210</v>
      </c>
      <c r="C243" s="64"/>
      <c r="D243" s="65"/>
      <c r="E243" s="97"/>
      <c r="F243" s="66"/>
    </row>
    <row r="244" spans="1:7" ht="12.75" customHeight="1" x14ac:dyDescent="0.2">
      <c r="A244" s="72" t="s">
        <v>540</v>
      </c>
      <c r="B244" s="73" t="s">
        <v>211</v>
      </c>
      <c r="C244" s="72" t="s">
        <v>92</v>
      </c>
      <c r="D244" s="74">
        <v>269.39999999999998</v>
      </c>
      <c r="E244" s="13"/>
      <c r="F244" s="75">
        <f>D244*E244</f>
        <v>0</v>
      </c>
    </row>
    <row r="245" spans="1:7" ht="12.75" customHeight="1" x14ac:dyDescent="0.2">
      <c r="A245" s="72" t="s">
        <v>541</v>
      </c>
      <c r="B245" s="73" t="s">
        <v>212</v>
      </c>
      <c r="C245" s="72" t="s">
        <v>92</v>
      </c>
      <c r="D245" s="74">
        <v>83.21</v>
      </c>
      <c r="E245" s="13"/>
      <c r="F245" s="75">
        <f>D245*E245</f>
        <v>0</v>
      </c>
    </row>
    <row r="246" spans="1:7" ht="12.75" customHeight="1" x14ac:dyDescent="0.2">
      <c r="A246" s="72" t="s">
        <v>542</v>
      </c>
      <c r="B246" s="73" t="s">
        <v>213</v>
      </c>
      <c r="C246" s="64"/>
      <c r="D246" s="65"/>
      <c r="E246" s="97"/>
      <c r="F246" s="66"/>
    </row>
    <row r="247" spans="1:7" ht="12.75" customHeight="1" x14ac:dyDescent="0.2">
      <c r="A247" s="72" t="s">
        <v>543</v>
      </c>
      <c r="B247" s="73" t="s">
        <v>214</v>
      </c>
      <c r="C247" s="72" t="s">
        <v>92</v>
      </c>
      <c r="D247" s="74">
        <v>269.39999999999998</v>
      </c>
      <c r="E247" s="13"/>
      <c r="F247" s="75">
        <f>D247*E247</f>
        <v>0</v>
      </c>
    </row>
    <row r="248" spans="1:7" ht="12.75" customHeight="1" x14ac:dyDescent="0.2">
      <c r="A248" s="72" t="s">
        <v>544</v>
      </c>
      <c r="B248" s="73" t="s">
        <v>215</v>
      </c>
      <c r="C248" s="72" t="s">
        <v>92</v>
      </c>
      <c r="D248" s="74">
        <v>83.21</v>
      </c>
      <c r="E248" s="13"/>
      <c r="F248" s="75">
        <f>D248*E248</f>
        <v>0</v>
      </c>
    </row>
    <row r="249" spans="1:7" ht="12.75" customHeight="1" x14ac:dyDescent="0.2">
      <c r="A249" s="72" t="s">
        <v>545</v>
      </c>
      <c r="B249" s="73" t="s">
        <v>216</v>
      </c>
      <c r="C249" s="64"/>
      <c r="D249" s="65"/>
      <c r="E249" s="97"/>
      <c r="F249" s="66"/>
    </row>
    <row r="250" spans="1:7" ht="12.75" customHeight="1" x14ac:dyDescent="0.2">
      <c r="A250" s="72" t="s">
        <v>546</v>
      </c>
      <c r="B250" s="73" t="s">
        <v>217</v>
      </c>
      <c r="C250" s="64"/>
      <c r="D250" s="65"/>
      <c r="E250" s="97"/>
      <c r="F250" s="66"/>
    </row>
    <row r="251" spans="1:7" ht="12.75" customHeight="1" x14ac:dyDescent="0.2">
      <c r="A251" s="72" t="s">
        <v>547</v>
      </c>
      <c r="B251" s="73" t="s">
        <v>218</v>
      </c>
      <c r="C251" s="64"/>
      <c r="D251" s="65"/>
      <c r="E251" s="97"/>
      <c r="F251" s="66"/>
    </row>
    <row r="252" spans="1:7" ht="12.75" customHeight="1" x14ac:dyDescent="0.2">
      <c r="A252" s="72" t="s">
        <v>548</v>
      </c>
      <c r="B252" s="73" t="s">
        <v>219</v>
      </c>
      <c r="C252" s="72" t="s">
        <v>177</v>
      </c>
      <c r="D252" s="74">
        <v>77482.28</v>
      </c>
      <c r="E252" s="13"/>
      <c r="F252" s="75">
        <f>D252*E252</f>
        <v>0</v>
      </c>
    </row>
    <row r="253" spans="1:7" ht="12.75" customHeight="1" x14ac:dyDescent="0.2">
      <c r="A253" s="72" t="s">
        <v>549</v>
      </c>
      <c r="B253" s="73" t="s">
        <v>220</v>
      </c>
      <c r="C253" s="64"/>
      <c r="D253" s="65"/>
      <c r="E253" s="97"/>
      <c r="F253" s="66"/>
    </row>
    <row r="254" spans="1:7" ht="12.75" customHeight="1" x14ac:dyDescent="0.2">
      <c r="A254" s="72" t="s">
        <v>550</v>
      </c>
      <c r="B254" s="73" t="s">
        <v>221</v>
      </c>
      <c r="C254" s="64"/>
      <c r="D254" s="65"/>
      <c r="E254" s="97"/>
      <c r="F254" s="66"/>
    </row>
    <row r="255" spans="1:7" ht="12.75" customHeight="1" x14ac:dyDescent="0.2">
      <c r="A255" s="72" t="s">
        <v>551</v>
      </c>
      <c r="B255" s="73" t="s">
        <v>222</v>
      </c>
      <c r="C255" s="72" t="s">
        <v>177</v>
      </c>
      <c r="D255" s="74">
        <v>10264.6</v>
      </c>
      <c r="E255" s="13"/>
      <c r="F255" s="75">
        <f>D255*E255</f>
        <v>0</v>
      </c>
    </row>
    <row r="256" spans="1:7" s="8" customFormat="1" ht="2.25" customHeight="1" x14ac:dyDescent="0.2">
      <c r="A256" s="76"/>
      <c r="B256" s="77"/>
      <c r="C256" s="76"/>
      <c r="D256" s="78"/>
      <c r="E256" s="11"/>
      <c r="F256" s="79"/>
      <c r="G256" s="7"/>
    </row>
    <row r="257" spans="1:7" s="17" customFormat="1" ht="12.75" customHeight="1" x14ac:dyDescent="0.2">
      <c r="A257" s="80"/>
      <c r="B257" s="81" t="s">
        <v>640</v>
      </c>
      <c r="C257" s="80"/>
      <c r="D257" s="82"/>
      <c r="E257" s="98"/>
      <c r="F257" s="83">
        <f>SUM(F221:F255)</f>
        <v>0</v>
      </c>
      <c r="G257" s="16"/>
    </row>
    <row r="258" spans="1:7" ht="12.75" customHeight="1" x14ac:dyDescent="0.2">
      <c r="A258" s="64"/>
      <c r="B258" s="69"/>
      <c r="C258" s="64"/>
      <c r="D258" s="65"/>
      <c r="E258" s="97"/>
      <c r="F258" s="66"/>
    </row>
    <row r="259" spans="1:7" ht="12.75" customHeight="1" x14ac:dyDescent="0.2">
      <c r="A259" s="72" t="s">
        <v>552</v>
      </c>
      <c r="B259" s="73" t="s">
        <v>223</v>
      </c>
      <c r="C259" s="64"/>
      <c r="D259" s="65"/>
      <c r="E259" s="97"/>
      <c r="F259" s="66"/>
    </row>
    <row r="260" spans="1:7" ht="12.75" customHeight="1" x14ac:dyDescent="0.2">
      <c r="A260" s="72" t="s">
        <v>553</v>
      </c>
      <c r="B260" s="73" t="s">
        <v>224</v>
      </c>
      <c r="C260" s="64"/>
      <c r="D260" s="65"/>
      <c r="E260" s="97"/>
      <c r="F260" s="66"/>
    </row>
    <row r="261" spans="1:7" ht="12.75" customHeight="1" x14ac:dyDescent="0.2">
      <c r="A261" s="72" t="s">
        <v>554</v>
      </c>
      <c r="B261" s="73" t="s">
        <v>225</v>
      </c>
      <c r="C261" s="64"/>
      <c r="D261" s="65"/>
      <c r="E261" s="97"/>
      <c r="F261" s="66"/>
    </row>
    <row r="262" spans="1:7" ht="12.75" customHeight="1" x14ac:dyDescent="0.2">
      <c r="A262" s="72" t="s">
        <v>555</v>
      </c>
      <c r="B262" s="73" t="s">
        <v>226</v>
      </c>
      <c r="C262" s="64"/>
      <c r="D262" s="65"/>
      <c r="E262" s="97"/>
      <c r="F262" s="66"/>
    </row>
    <row r="263" spans="1:7" ht="12.75" customHeight="1" x14ac:dyDescent="0.2">
      <c r="A263" s="72" t="s">
        <v>556</v>
      </c>
      <c r="B263" s="73" t="s">
        <v>227</v>
      </c>
      <c r="C263" s="72" t="s">
        <v>92</v>
      </c>
      <c r="D263" s="74">
        <v>108</v>
      </c>
      <c r="E263" s="13"/>
      <c r="F263" s="75">
        <f>D263*E263</f>
        <v>0</v>
      </c>
    </row>
    <row r="264" spans="1:7" ht="12.75" customHeight="1" x14ac:dyDescent="0.2">
      <c r="A264" s="72" t="s">
        <v>557</v>
      </c>
      <c r="B264" s="73" t="s">
        <v>228</v>
      </c>
      <c r="C264" s="64"/>
      <c r="D264" s="65"/>
      <c r="E264" s="97"/>
      <c r="F264" s="66"/>
    </row>
    <row r="265" spans="1:7" ht="12.75" customHeight="1" x14ac:dyDescent="0.2">
      <c r="A265" s="72" t="s">
        <v>558</v>
      </c>
      <c r="B265" s="73" t="s">
        <v>229</v>
      </c>
      <c r="C265" s="64"/>
      <c r="D265" s="65"/>
      <c r="E265" s="97"/>
      <c r="F265" s="66"/>
    </row>
    <row r="266" spans="1:7" ht="12.75" customHeight="1" x14ac:dyDescent="0.2">
      <c r="A266" s="72" t="s">
        <v>559</v>
      </c>
      <c r="B266" s="73" t="s">
        <v>230</v>
      </c>
      <c r="C266" s="72" t="s">
        <v>92</v>
      </c>
      <c r="D266" s="74">
        <v>67.5</v>
      </c>
      <c r="E266" s="13"/>
      <c r="F266" s="75">
        <f>D266*E266</f>
        <v>0</v>
      </c>
    </row>
    <row r="267" spans="1:7" ht="12.75" customHeight="1" x14ac:dyDescent="0.2">
      <c r="A267" s="72" t="s">
        <v>560</v>
      </c>
      <c r="B267" s="73" t="s">
        <v>231</v>
      </c>
      <c r="C267" s="64"/>
      <c r="D267" s="65"/>
      <c r="E267" s="97"/>
      <c r="F267" s="66"/>
    </row>
    <row r="268" spans="1:7" ht="12.75" customHeight="1" x14ac:dyDescent="0.2">
      <c r="A268" s="72" t="s">
        <v>561</v>
      </c>
      <c r="B268" s="73" t="s">
        <v>232</v>
      </c>
      <c r="C268" s="64"/>
      <c r="D268" s="65"/>
      <c r="E268" s="97"/>
      <c r="F268" s="66"/>
    </row>
    <row r="269" spans="1:7" ht="12.75" customHeight="1" x14ac:dyDescent="0.2">
      <c r="A269" s="72" t="s">
        <v>562</v>
      </c>
      <c r="B269" s="73" t="s">
        <v>233</v>
      </c>
      <c r="C269" s="64"/>
      <c r="D269" s="65"/>
      <c r="E269" s="97"/>
      <c r="F269" s="66"/>
    </row>
    <row r="270" spans="1:7" ht="12.75" customHeight="1" x14ac:dyDescent="0.2">
      <c r="A270" s="72" t="s">
        <v>563</v>
      </c>
      <c r="B270" s="73" t="s">
        <v>234</v>
      </c>
      <c r="C270" s="72" t="s">
        <v>92</v>
      </c>
      <c r="D270" s="74">
        <v>335.22</v>
      </c>
      <c r="E270" s="13"/>
      <c r="F270" s="75">
        <f>D270*E270</f>
        <v>0</v>
      </c>
    </row>
    <row r="271" spans="1:7" ht="12.75" customHeight="1" x14ac:dyDescent="0.2">
      <c r="A271" s="72" t="s">
        <v>564</v>
      </c>
      <c r="B271" s="73" t="s">
        <v>207</v>
      </c>
      <c r="C271" s="64"/>
      <c r="D271" s="65"/>
      <c r="E271" s="97"/>
      <c r="F271" s="66"/>
    </row>
    <row r="272" spans="1:7" ht="12.75" customHeight="1" x14ac:dyDescent="0.2">
      <c r="A272" s="72" t="s">
        <v>565</v>
      </c>
      <c r="B272" s="73" t="s">
        <v>235</v>
      </c>
      <c r="C272" s="64"/>
      <c r="D272" s="65"/>
      <c r="E272" s="97"/>
      <c r="F272" s="66"/>
    </row>
    <row r="273" spans="1:7" ht="12.75" customHeight="1" x14ac:dyDescent="0.2">
      <c r="A273" s="72" t="s">
        <v>566</v>
      </c>
      <c r="B273" s="73" t="s">
        <v>236</v>
      </c>
      <c r="C273" s="64"/>
      <c r="D273" s="65"/>
      <c r="E273" s="97"/>
      <c r="F273" s="66"/>
    </row>
    <row r="274" spans="1:7" ht="12.75" customHeight="1" x14ac:dyDescent="0.2">
      <c r="A274" s="72" t="s">
        <v>567</v>
      </c>
      <c r="B274" s="73" t="s">
        <v>237</v>
      </c>
      <c r="C274" s="72" t="s">
        <v>42</v>
      </c>
      <c r="D274" s="74">
        <v>95.21</v>
      </c>
      <c r="E274" s="13"/>
      <c r="F274" s="75">
        <f>D274*E274</f>
        <v>0</v>
      </c>
    </row>
    <row r="275" spans="1:7" s="6" customFormat="1" ht="2.25" customHeight="1" x14ac:dyDescent="0.2">
      <c r="A275" s="76"/>
      <c r="B275" s="77"/>
      <c r="C275" s="76"/>
      <c r="D275" s="78"/>
      <c r="E275" s="11"/>
      <c r="F275" s="79"/>
      <c r="G275" s="5"/>
    </row>
    <row r="276" spans="1:7" s="15" customFormat="1" ht="12.75" customHeight="1" x14ac:dyDescent="0.2">
      <c r="A276" s="80"/>
      <c r="B276" s="81" t="s">
        <v>641</v>
      </c>
      <c r="C276" s="80"/>
      <c r="D276" s="82"/>
      <c r="E276" s="98"/>
      <c r="F276" s="83">
        <f>SUM(F259:F274)</f>
        <v>0</v>
      </c>
      <c r="G276" s="14"/>
    </row>
    <row r="277" spans="1:7" ht="12.75" customHeight="1" x14ac:dyDescent="0.2">
      <c r="A277" s="64"/>
      <c r="B277" s="69"/>
      <c r="C277" s="64"/>
      <c r="D277" s="65"/>
      <c r="E277" s="97"/>
      <c r="F277" s="66"/>
    </row>
    <row r="278" spans="1:7" ht="12.75" customHeight="1" x14ac:dyDescent="0.2">
      <c r="A278" s="72" t="s">
        <v>568</v>
      </c>
      <c r="B278" s="73" t="s">
        <v>238</v>
      </c>
      <c r="C278" s="64"/>
      <c r="D278" s="65"/>
      <c r="E278" s="97"/>
      <c r="F278" s="66"/>
    </row>
    <row r="279" spans="1:7" ht="12.75" customHeight="1" x14ac:dyDescent="0.2">
      <c r="A279" s="72" t="s">
        <v>569</v>
      </c>
      <c r="B279" s="73" t="s">
        <v>239</v>
      </c>
      <c r="C279" s="64"/>
      <c r="D279" s="65"/>
      <c r="E279" s="97"/>
      <c r="F279" s="66"/>
    </row>
    <row r="280" spans="1:7" ht="12.75" customHeight="1" x14ac:dyDescent="0.2">
      <c r="A280" s="72" t="s">
        <v>570</v>
      </c>
      <c r="B280" s="73" t="s">
        <v>240</v>
      </c>
      <c r="C280" s="64"/>
      <c r="D280" s="65"/>
      <c r="E280" s="97"/>
      <c r="F280" s="66"/>
    </row>
    <row r="281" spans="1:7" ht="12.75" customHeight="1" x14ac:dyDescent="0.2">
      <c r="A281" s="72" t="s">
        <v>571</v>
      </c>
      <c r="B281" s="73" t="s">
        <v>241</v>
      </c>
      <c r="C281" s="64"/>
      <c r="D281" s="65"/>
      <c r="E281" s="97"/>
      <c r="F281" s="66"/>
    </row>
    <row r="282" spans="1:7" ht="12.75" customHeight="1" x14ac:dyDescent="0.2">
      <c r="A282" s="72" t="s">
        <v>572</v>
      </c>
      <c r="B282" s="73" t="s">
        <v>242</v>
      </c>
      <c r="C282" s="72" t="s">
        <v>177</v>
      </c>
      <c r="D282" s="74">
        <v>2400</v>
      </c>
      <c r="E282" s="13"/>
      <c r="F282" s="75">
        <f>D282*E282</f>
        <v>0</v>
      </c>
    </row>
    <row r="283" spans="1:7" ht="12.75" customHeight="1" x14ac:dyDescent="0.2">
      <c r="A283" s="72" t="s">
        <v>573</v>
      </c>
      <c r="B283" s="73" t="s">
        <v>243</v>
      </c>
      <c r="C283" s="64"/>
      <c r="D283" s="65"/>
      <c r="E283" s="97"/>
      <c r="F283" s="66"/>
    </row>
    <row r="284" spans="1:7" ht="12.75" customHeight="1" x14ac:dyDescent="0.2">
      <c r="A284" s="72" t="s">
        <v>574</v>
      </c>
      <c r="B284" s="73" t="s">
        <v>244</v>
      </c>
      <c r="C284" s="64"/>
      <c r="D284" s="65"/>
      <c r="E284" s="97"/>
      <c r="F284" s="66"/>
    </row>
    <row r="285" spans="1:7" ht="12.75" customHeight="1" x14ac:dyDescent="0.2">
      <c r="A285" s="72" t="s">
        <v>575</v>
      </c>
      <c r="B285" s="73" t="s">
        <v>245</v>
      </c>
      <c r="C285" s="64"/>
      <c r="D285" s="65"/>
      <c r="E285" s="97"/>
      <c r="F285" s="66"/>
    </row>
    <row r="286" spans="1:7" ht="12.75" customHeight="1" x14ac:dyDescent="0.2">
      <c r="A286" s="72" t="s">
        <v>576</v>
      </c>
      <c r="B286" s="73" t="s">
        <v>246</v>
      </c>
      <c r="C286" s="72" t="s">
        <v>65</v>
      </c>
      <c r="D286" s="74">
        <v>50</v>
      </c>
      <c r="E286" s="13"/>
      <c r="F286" s="75">
        <f>D286*E286</f>
        <v>0</v>
      </c>
    </row>
    <row r="287" spans="1:7" ht="12.75" customHeight="1" x14ac:dyDescent="0.2">
      <c r="A287" s="72" t="s">
        <v>577</v>
      </c>
      <c r="B287" s="73" t="s">
        <v>247</v>
      </c>
      <c r="C287" s="72" t="s">
        <v>65</v>
      </c>
      <c r="D287" s="74">
        <v>108</v>
      </c>
      <c r="E287" s="13"/>
      <c r="F287" s="75">
        <f>D287*E287</f>
        <v>0</v>
      </c>
    </row>
    <row r="288" spans="1:7" ht="12.75" customHeight="1" x14ac:dyDescent="0.2">
      <c r="A288" s="72" t="s">
        <v>578</v>
      </c>
      <c r="B288" s="73" t="s">
        <v>248</v>
      </c>
      <c r="C288" s="64"/>
      <c r="D288" s="65"/>
      <c r="E288" s="97"/>
      <c r="F288" s="66"/>
    </row>
    <row r="289" spans="1:7" ht="12.75" customHeight="1" x14ac:dyDescent="0.2">
      <c r="A289" s="72" t="s">
        <v>579</v>
      </c>
      <c r="B289" s="73" t="s">
        <v>249</v>
      </c>
      <c r="C289" s="64"/>
      <c r="D289" s="65"/>
      <c r="E289" s="97"/>
      <c r="F289" s="66"/>
    </row>
    <row r="290" spans="1:7" ht="12.75" customHeight="1" x14ac:dyDescent="0.2">
      <c r="A290" s="72" t="s">
        <v>580</v>
      </c>
      <c r="B290" s="73" t="s">
        <v>250</v>
      </c>
      <c r="C290" s="72" t="s">
        <v>65</v>
      </c>
      <c r="D290" s="74">
        <v>155</v>
      </c>
      <c r="E290" s="13"/>
      <c r="F290" s="75">
        <f>D290*E290</f>
        <v>0</v>
      </c>
    </row>
    <row r="291" spans="1:7" ht="12.75" customHeight="1" x14ac:dyDescent="0.2">
      <c r="A291" s="72" t="s">
        <v>581</v>
      </c>
      <c r="B291" s="73" t="s">
        <v>251</v>
      </c>
      <c r="C291" s="64"/>
      <c r="D291" s="65"/>
      <c r="E291" s="97"/>
      <c r="F291" s="66"/>
    </row>
    <row r="292" spans="1:7" ht="12.75" customHeight="1" x14ac:dyDescent="0.2">
      <c r="A292" s="72" t="s">
        <v>582</v>
      </c>
      <c r="B292" s="73" t="s">
        <v>252</v>
      </c>
      <c r="C292" s="72" t="s">
        <v>65</v>
      </c>
      <c r="D292" s="74">
        <v>100</v>
      </c>
      <c r="E292" s="13"/>
      <c r="F292" s="75">
        <f>D292*E292</f>
        <v>0</v>
      </c>
    </row>
    <row r="293" spans="1:7" s="6" customFormat="1" ht="2.25" customHeight="1" x14ac:dyDescent="0.2">
      <c r="A293" s="76"/>
      <c r="B293" s="77"/>
      <c r="C293" s="76"/>
      <c r="D293" s="78"/>
      <c r="E293" s="11"/>
      <c r="F293" s="79"/>
      <c r="G293" s="5"/>
    </row>
    <row r="294" spans="1:7" s="15" customFormat="1" ht="12.75" customHeight="1" x14ac:dyDescent="0.2">
      <c r="A294" s="80"/>
      <c r="B294" s="81" t="s">
        <v>642</v>
      </c>
      <c r="C294" s="80"/>
      <c r="D294" s="82"/>
      <c r="E294" s="98"/>
      <c r="F294" s="83">
        <f>SUM(F278:F292)</f>
        <v>0</v>
      </c>
      <c r="G294" s="14"/>
    </row>
    <row r="295" spans="1:7" ht="12.75" customHeight="1" x14ac:dyDescent="0.2">
      <c r="A295" s="64"/>
      <c r="B295" s="69"/>
      <c r="C295" s="64"/>
      <c r="D295" s="65"/>
      <c r="E295" s="97"/>
      <c r="F295" s="66"/>
    </row>
    <row r="296" spans="1:7" ht="12.75" customHeight="1" x14ac:dyDescent="0.2">
      <c r="A296" s="72" t="s">
        <v>583</v>
      </c>
      <c r="B296" s="73" t="s">
        <v>253</v>
      </c>
      <c r="C296" s="64"/>
      <c r="D296" s="65"/>
      <c r="E296" s="97"/>
      <c r="F296" s="66"/>
    </row>
    <row r="297" spans="1:7" ht="12.75" customHeight="1" x14ac:dyDescent="0.2">
      <c r="A297" s="72" t="s">
        <v>254</v>
      </c>
      <c r="B297" s="73" t="s">
        <v>255</v>
      </c>
      <c r="C297" s="64"/>
      <c r="D297" s="65"/>
      <c r="E297" s="97"/>
      <c r="F297" s="66"/>
    </row>
    <row r="298" spans="1:7" ht="12.75" customHeight="1" x14ac:dyDescent="0.2">
      <c r="A298" s="72" t="s">
        <v>256</v>
      </c>
      <c r="B298" s="73" t="s">
        <v>257</v>
      </c>
      <c r="C298" s="64"/>
      <c r="D298" s="65"/>
      <c r="E298" s="97"/>
      <c r="F298" s="66"/>
    </row>
    <row r="299" spans="1:7" ht="12.75" customHeight="1" x14ac:dyDescent="0.2">
      <c r="A299" s="72" t="s">
        <v>258</v>
      </c>
      <c r="B299" s="73" t="s">
        <v>259</v>
      </c>
      <c r="C299" s="64"/>
      <c r="D299" s="65"/>
      <c r="E299" s="97"/>
      <c r="F299" s="66"/>
    </row>
    <row r="300" spans="1:7" ht="12.75" customHeight="1" x14ac:dyDescent="0.2">
      <c r="A300" s="72" t="s">
        <v>260</v>
      </c>
      <c r="B300" s="73" t="s">
        <v>261</v>
      </c>
      <c r="C300" s="72" t="s">
        <v>262</v>
      </c>
      <c r="D300" s="74">
        <v>140</v>
      </c>
      <c r="E300" s="13"/>
      <c r="F300" s="75">
        <f>D300*E300</f>
        <v>0</v>
      </c>
    </row>
    <row r="301" spans="1:7" ht="12.75" customHeight="1" x14ac:dyDescent="0.2">
      <c r="A301" s="72" t="s">
        <v>584</v>
      </c>
      <c r="B301" s="73" t="s">
        <v>263</v>
      </c>
      <c r="C301" s="64"/>
      <c r="D301" s="65"/>
      <c r="E301" s="97"/>
      <c r="F301" s="66"/>
    </row>
    <row r="302" spans="1:7" ht="12.75" customHeight="1" x14ac:dyDescent="0.2">
      <c r="A302" s="72" t="s">
        <v>585</v>
      </c>
      <c r="B302" s="73" t="s">
        <v>264</v>
      </c>
      <c r="C302" s="64"/>
      <c r="D302" s="65"/>
      <c r="E302" s="97"/>
      <c r="F302" s="66"/>
    </row>
    <row r="303" spans="1:7" ht="12.75" customHeight="1" x14ac:dyDescent="0.2">
      <c r="A303" s="72" t="s">
        <v>586</v>
      </c>
      <c r="B303" s="73" t="s">
        <v>265</v>
      </c>
      <c r="C303" s="64"/>
      <c r="D303" s="65"/>
      <c r="E303" s="97"/>
      <c r="F303" s="66"/>
    </row>
    <row r="304" spans="1:7" ht="12.75" customHeight="1" x14ac:dyDescent="0.2">
      <c r="A304" s="72" t="s">
        <v>587</v>
      </c>
      <c r="B304" s="73" t="s">
        <v>266</v>
      </c>
      <c r="C304" s="72" t="s">
        <v>0</v>
      </c>
      <c r="D304" s="74">
        <v>5</v>
      </c>
      <c r="E304" s="13"/>
      <c r="F304" s="75">
        <f>D304*E304</f>
        <v>0</v>
      </c>
    </row>
    <row r="305" spans="1:7" ht="12.75" customHeight="1" x14ac:dyDescent="0.2">
      <c r="A305" s="72" t="s">
        <v>267</v>
      </c>
      <c r="B305" s="73" t="s">
        <v>268</v>
      </c>
      <c r="C305" s="64"/>
      <c r="D305" s="65"/>
      <c r="E305" s="97"/>
      <c r="F305" s="66"/>
    </row>
    <row r="306" spans="1:7" ht="12.75" customHeight="1" x14ac:dyDescent="0.2">
      <c r="A306" s="72" t="s">
        <v>269</v>
      </c>
      <c r="B306" s="73" t="s">
        <v>270</v>
      </c>
      <c r="C306" s="64"/>
      <c r="D306" s="65"/>
      <c r="E306" s="97"/>
      <c r="F306" s="66"/>
    </row>
    <row r="307" spans="1:7" ht="12.75" customHeight="1" x14ac:dyDescent="0.2">
      <c r="A307" s="72" t="s">
        <v>271</v>
      </c>
      <c r="B307" s="73" t="s">
        <v>272</v>
      </c>
      <c r="C307" s="64"/>
      <c r="D307" s="65"/>
      <c r="E307" s="97"/>
      <c r="F307" s="66"/>
    </row>
    <row r="308" spans="1:7" ht="12.75" customHeight="1" x14ac:dyDescent="0.2">
      <c r="A308" s="72" t="s">
        <v>273</v>
      </c>
      <c r="B308" s="73" t="s">
        <v>247</v>
      </c>
      <c r="C308" s="72" t="s">
        <v>0</v>
      </c>
      <c r="D308" s="74">
        <v>1</v>
      </c>
      <c r="E308" s="13"/>
      <c r="F308" s="75">
        <f>D308*E308</f>
        <v>0</v>
      </c>
    </row>
    <row r="309" spans="1:7" s="6" customFormat="1" ht="2.25" customHeight="1" x14ac:dyDescent="0.2">
      <c r="A309" s="76"/>
      <c r="B309" s="77"/>
      <c r="C309" s="76"/>
      <c r="D309" s="78"/>
      <c r="E309" s="11"/>
      <c r="F309" s="79"/>
      <c r="G309" s="5"/>
    </row>
    <row r="310" spans="1:7" s="15" customFormat="1" ht="12.75" customHeight="1" x14ac:dyDescent="0.2">
      <c r="A310" s="80"/>
      <c r="B310" s="81" t="s">
        <v>643</v>
      </c>
      <c r="C310" s="80"/>
      <c r="D310" s="82"/>
      <c r="E310" s="98"/>
      <c r="F310" s="83">
        <f>SUM(F296:F308)</f>
        <v>0</v>
      </c>
      <c r="G310" s="14"/>
    </row>
    <row r="311" spans="1:7" ht="12.75" customHeight="1" x14ac:dyDescent="0.2">
      <c r="A311" s="64"/>
      <c r="B311" s="69"/>
      <c r="C311" s="64"/>
      <c r="D311" s="65"/>
      <c r="E311" s="97"/>
      <c r="F311" s="66"/>
    </row>
    <row r="312" spans="1:7" ht="12.75" customHeight="1" x14ac:dyDescent="0.2">
      <c r="A312" s="72" t="s">
        <v>588</v>
      </c>
      <c r="B312" s="73" t="s">
        <v>274</v>
      </c>
      <c r="C312" s="64"/>
      <c r="D312" s="65"/>
      <c r="E312" s="97"/>
      <c r="F312" s="66"/>
    </row>
    <row r="313" spans="1:7" ht="12.75" customHeight="1" x14ac:dyDescent="0.2">
      <c r="A313" s="72" t="s">
        <v>275</v>
      </c>
      <c r="B313" s="73" t="s">
        <v>276</v>
      </c>
      <c r="C313" s="64"/>
      <c r="D313" s="65"/>
      <c r="E313" s="97"/>
      <c r="F313" s="66"/>
    </row>
    <row r="314" spans="1:7" ht="12.75" customHeight="1" x14ac:dyDescent="0.2">
      <c r="A314" s="72" t="s">
        <v>277</v>
      </c>
      <c r="B314" s="73" t="s">
        <v>278</v>
      </c>
      <c r="C314" s="64"/>
      <c r="D314" s="65"/>
      <c r="E314" s="97"/>
      <c r="F314" s="66"/>
    </row>
    <row r="315" spans="1:7" ht="12.75" customHeight="1" x14ac:dyDescent="0.2">
      <c r="A315" s="72" t="s">
        <v>279</v>
      </c>
      <c r="B315" s="73" t="s">
        <v>280</v>
      </c>
      <c r="C315" s="64"/>
      <c r="D315" s="65"/>
      <c r="E315" s="97"/>
      <c r="F315" s="66"/>
    </row>
    <row r="316" spans="1:7" ht="12.75" customHeight="1" x14ac:dyDescent="0.2">
      <c r="A316" s="72" t="s">
        <v>281</v>
      </c>
      <c r="B316" s="73" t="s">
        <v>282</v>
      </c>
      <c r="C316" s="72" t="s">
        <v>0</v>
      </c>
      <c r="D316" s="74">
        <v>1</v>
      </c>
      <c r="E316" s="13"/>
      <c r="F316" s="75">
        <f>D316*E316</f>
        <v>0</v>
      </c>
    </row>
    <row r="317" spans="1:7" ht="12.75" customHeight="1" x14ac:dyDescent="0.2">
      <c r="A317" s="72" t="s">
        <v>589</v>
      </c>
      <c r="B317" s="73" t="s">
        <v>283</v>
      </c>
      <c r="C317" s="64"/>
      <c r="D317" s="65"/>
      <c r="E317" s="97"/>
      <c r="F317" s="66"/>
    </row>
    <row r="318" spans="1:7" ht="12.75" customHeight="1" x14ac:dyDescent="0.2">
      <c r="A318" s="72" t="s">
        <v>590</v>
      </c>
      <c r="B318" s="73" t="s">
        <v>284</v>
      </c>
      <c r="C318" s="64"/>
      <c r="D318" s="65"/>
      <c r="E318" s="97"/>
      <c r="F318" s="66"/>
    </row>
    <row r="319" spans="1:7" ht="12.75" customHeight="1" x14ac:dyDescent="0.2">
      <c r="A319" s="72" t="s">
        <v>591</v>
      </c>
      <c r="B319" s="73" t="s">
        <v>285</v>
      </c>
      <c r="C319" s="64"/>
      <c r="D319" s="65"/>
      <c r="E319" s="97"/>
      <c r="F319" s="66"/>
    </row>
    <row r="320" spans="1:7" ht="12.75" customHeight="1" x14ac:dyDescent="0.2">
      <c r="A320" s="72" t="s">
        <v>592</v>
      </c>
      <c r="B320" s="73" t="s">
        <v>286</v>
      </c>
      <c r="C320" s="72" t="s">
        <v>0</v>
      </c>
      <c r="D320" s="74">
        <v>5</v>
      </c>
      <c r="E320" s="13"/>
      <c r="F320" s="75">
        <f>D320*E320</f>
        <v>0</v>
      </c>
    </row>
    <row r="321" spans="1:7" ht="12.75" customHeight="1" x14ac:dyDescent="0.2">
      <c r="A321" s="72" t="s">
        <v>593</v>
      </c>
      <c r="B321" s="73" t="s">
        <v>287</v>
      </c>
      <c r="C321" s="64"/>
      <c r="D321" s="65"/>
      <c r="E321" s="97"/>
      <c r="F321" s="66"/>
    </row>
    <row r="322" spans="1:7" ht="12.75" customHeight="1" x14ac:dyDescent="0.2">
      <c r="A322" s="72" t="s">
        <v>594</v>
      </c>
      <c r="B322" s="73" t="s">
        <v>288</v>
      </c>
      <c r="C322" s="64"/>
      <c r="D322" s="65"/>
      <c r="E322" s="97"/>
      <c r="F322" s="66"/>
    </row>
    <row r="323" spans="1:7" ht="12.75" customHeight="1" x14ac:dyDescent="0.2">
      <c r="A323" s="72" t="s">
        <v>595</v>
      </c>
      <c r="B323" s="73" t="s">
        <v>289</v>
      </c>
      <c r="C323" s="72" t="s">
        <v>0</v>
      </c>
      <c r="D323" s="74">
        <v>5</v>
      </c>
      <c r="E323" s="13"/>
      <c r="F323" s="75">
        <f>D323*E323</f>
        <v>0</v>
      </c>
    </row>
    <row r="324" spans="1:7" s="6" customFormat="1" ht="2.25" customHeight="1" x14ac:dyDescent="0.2">
      <c r="A324" s="76"/>
      <c r="B324" s="77"/>
      <c r="C324" s="76"/>
      <c r="D324" s="78"/>
      <c r="E324" s="11"/>
      <c r="F324" s="79"/>
      <c r="G324" s="5"/>
    </row>
    <row r="325" spans="1:7" s="15" customFormat="1" ht="12.75" customHeight="1" x14ac:dyDescent="0.2">
      <c r="A325" s="80"/>
      <c r="B325" s="81" t="s">
        <v>644</v>
      </c>
      <c r="C325" s="80"/>
      <c r="D325" s="82"/>
      <c r="E325" s="98"/>
      <c r="F325" s="83">
        <f>SUM(F312:F323)</f>
        <v>0</v>
      </c>
      <c r="G325" s="14"/>
    </row>
    <row r="326" spans="1:7" ht="12.75" customHeight="1" x14ac:dyDescent="0.2">
      <c r="A326" s="64"/>
      <c r="B326" s="69"/>
      <c r="C326" s="64"/>
      <c r="D326" s="65"/>
      <c r="E326" s="97"/>
      <c r="F326" s="66"/>
    </row>
    <row r="327" spans="1:7" ht="12.75" customHeight="1" x14ac:dyDescent="0.2">
      <c r="A327" s="72" t="s">
        <v>596</v>
      </c>
      <c r="B327" s="73" t="s">
        <v>290</v>
      </c>
      <c r="C327" s="64"/>
      <c r="D327" s="65"/>
      <c r="E327" s="97"/>
      <c r="F327" s="66"/>
    </row>
    <row r="328" spans="1:7" ht="12.75" customHeight="1" x14ac:dyDescent="0.2">
      <c r="A328" s="72" t="s">
        <v>597</v>
      </c>
      <c r="B328" s="73" t="s">
        <v>291</v>
      </c>
      <c r="C328" s="64"/>
      <c r="D328" s="65"/>
      <c r="E328" s="97"/>
      <c r="F328" s="66"/>
    </row>
    <row r="329" spans="1:7" ht="12.75" customHeight="1" x14ac:dyDescent="0.2">
      <c r="A329" s="72" t="s">
        <v>598</v>
      </c>
      <c r="B329" s="73" t="s">
        <v>292</v>
      </c>
      <c r="C329" s="64"/>
      <c r="D329" s="65"/>
      <c r="E329" s="97"/>
      <c r="F329" s="66"/>
    </row>
    <row r="330" spans="1:7" ht="12.75" customHeight="1" x14ac:dyDescent="0.2">
      <c r="A330" s="72" t="s">
        <v>599</v>
      </c>
      <c r="B330" s="73" t="s">
        <v>293</v>
      </c>
      <c r="C330" s="64"/>
      <c r="D330" s="65"/>
      <c r="E330" s="97"/>
      <c r="F330" s="66"/>
    </row>
    <row r="331" spans="1:7" ht="12.75" customHeight="1" x14ac:dyDescent="0.2">
      <c r="A331" s="72" t="s">
        <v>600</v>
      </c>
      <c r="B331" s="73" t="s">
        <v>294</v>
      </c>
      <c r="C331" s="72" t="s">
        <v>42</v>
      </c>
      <c r="D331" s="74">
        <v>1371.15</v>
      </c>
      <c r="E331" s="13"/>
      <c r="F331" s="75">
        <f>D331*E331</f>
        <v>0</v>
      </c>
    </row>
    <row r="332" spans="1:7" ht="12.75" customHeight="1" x14ac:dyDescent="0.2">
      <c r="A332" s="72" t="s">
        <v>601</v>
      </c>
      <c r="B332" s="73" t="s">
        <v>295</v>
      </c>
      <c r="C332" s="72" t="s">
        <v>42</v>
      </c>
      <c r="D332" s="74">
        <v>1371.15</v>
      </c>
      <c r="E332" s="13"/>
      <c r="F332" s="75">
        <f>D332*E332</f>
        <v>0</v>
      </c>
    </row>
    <row r="333" spans="1:7" ht="12.75" customHeight="1" x14ac:dyDescent="0.2">
      <c r="A333" s="72" t="s">
        <v>602</v>
      </c>
      <c r="B333" s="73" t="s">
        <v>296</v>
      </c>
      <c r="C333" s="64"/>
      <c r="D333" s="65"/>
      <c r="E333" s="97"/>
      <c r="F333" s="66"/>
    </row>
    <row r="334" spans="1:7" ht="12.75" customHeight="1" x14ac:dyDescent="0.2">
      <c r="A334" s="72" t="s">
        <v>603</v>
      </c>
      <c r="B334" s="73" t="s">
        <v>297</v>
      </c>
      <c r="C334" s="72" t="s">
        <v>42</v>
      </c>
      <c r="D334" s="74">
        <v>10237.15</v>
      </c>
      <c r="E334" s="13"/>
      <c r="F334" s="75">
        <f>D334*E334</f>
        <v>0</v>
      </c>
    </row>
    <row r="335" spans="1:7" ht="12.75" customHeight="1" x14ac:dyDescent="0.2">
      <c r="A335" s="72" t="s">
        <v>604</v>
      </c>
      <c r="B335" s="73" t="s">
        <v>298</v>
      </c>
      <c r="C335" s="64"/>
      <c r="D335" s="65"/>
      <c r="E335" s="97"/>
      <c r="F335" s="66"/>
    </row>
    <row r="336" spans="1:7" ht="12.75" customHeight="1" x14ac:dyDescent="0.2">
      <c r="A336" s="72" t="s">
        <v>605</v>
      </c>
      <c r="B336" s="73" t="s">
        <v>299</v>
      </c>
      <c r="C336" s="64"/>
      <c r="D336" s="65"/>
      <c r="E336" s="97"/>
      <c r="F336" s="66"/>
    </row>
    <row r="337" spans="1:7" ht="12.75" customHeight="1" x14ac:dyDescent="0.2">
      <c r="A337" s="72" t="s">
        <v>606</v>
      </c>
      <c r="B337" s="73" t="s">
        <v>300</v>
      </c>
      <c r="C337" s="72" t="s">
        <v>42</v>
      </c>
      <c r="D337" s="74">
        <v>46345</v>
      </c>
      <c r="E337" s="13"/>
      <c r="F337" s="75">
        <f>D337*E337</f>
        <v>0</v>
      </c>
    </row>
    <row r="338" spans="1:7" ht="12.75" customHeight="1" x14ac:dyDescent="0.2">
      <c r="A338" s="72" t="s">
        <v>607</v>
      </c>
      <c r="B338" s="73" t="s">
        <v>301</v>
      </c>
      <c r="C338" s="64"/>
      <c r="D338" s="65"/>
      <c r="E338" s="97"/>
      <c r="F338" s="66"/>
    </row>
    <row r="339" spans="1:7" ht="12.75" customHeight="1" x14ac:dyDescent="0.2">
      <c r="A339" s="72" t="s">
        <v>608</v>
      </c>
      <c r="B339" s="73" t="s">
        <v>300</v>
      </c>
      <c r="C339" s="72" t="s">
        <v>42</v>
      </c>
      <c r="D339" s="74">
        <v>25413.279999999999</v>
      </c>
      <c r="E339" s="13"/>
      <c r="F339" s="75">
        <f>D339*E339</f>
        <v>0</v>
      </c>
    </row>
    <row r="340" spans="1:7" ht="12.75" customHeight="1" x14ac:dyDescent="0.2">
      <c r="A340" s="72" t="s">
        <v>609</v>
      </c>
      <c r="B340" s="73" t="s">
        <v>302</v>
      </c>
      <c r="C340" s="64"/>
      <c r="D340" s="65"/>
      <c r="E340" s="97"/>
      <c r="F340" s="66"/>
    </row>
    <row r="341" spans="1:7" ht="12.75" customHeight="1" x14ac:dyDescent="0.2">
      <c r="A341" s="72" t="s">
        <v>610</v>
      </c>
      <c r="B341" s="73" t="s">
        <v>303</v>
      </c>
      <c r="C341" s="72" t="s">
        <v>42</v>
      </c>
      <c r="D341" s="74">
        <v>791.48</v>
      </c>
      <c r="E341" s="13"/>
      <c r="F341" s="75">
        <f>D341*E341</f>
        <v>0</v>
      </c>
    </row>
    <row r="342" spans="1:7" ht="12.75" customHeight="1" x14ac:dyDescent="0.2">
      <c r="A342" s="72" t="s">
        <v>611</v>
      </c>
      <c r="B342" s="73" t="s">
        <v>304</v>
      </c>
      <c r="C342" s="64"/>
      <c r="D342" s="65"/>
      <c r="E342" s="97"/>
      <c r="F342" s="66"/>
    </row>
    <row r="343" spans="1:7" ht="12.75" customHeight="1" x14ac:dyDescent="0.2">
      <c r="A343" s="72" t="s">
        <v>612</v>
      </c>
      <c r="B343" s="73" t="s">
        <v>305</v>
      </c>
      <c r="C343" s="72" t="s">
        <v>42</v>
      </c>
      <c r="D343" s="74">
        <v>188.1</v>
      </c>
      <c r="E343" s="13"/>
      <c r="F343" s="75">
        <f>D343*E343</f>
        <v>0</v>
      </c>
    </row>
    <row r="344" spans="1:7" s="8" customFormat="1" ht="2.25" customHeight="1" x14ac:dyDescent="0.2">
      <c r="A344" s="76"/>
      <c r="B344" s="77"/>
      <c r="C344" s="76"/>
      <c r="D344" s="78"/>
      <c r="E344" s="11"/>
      <c r="F344" s="79"/>
      <c r="G344" s="7"/>
    </row>
    <row r="345" spans="1:7" s="15" customFormat="1" ht="12.75" customHeight="1" x14ac:dyDescent="0.2">
      <c r="A345" s="80"/>
      <c r="B345" s="81" t="s">
        <v>645</v>
      </c>
      <c r="C345" s="80"/>
      <c r="D345" s="82"/>
      <c r="E345" s="98"/>
      <c r="F345" s="83">
        <f>SUM(F327:F343)</f>
        <v>0</v>
      </c>
      <c r="G345" s="14"/>
    </row>
    <row r="346" spans="1:7" ht="12.75" customHeight="1" x14ac:dyDescent="0.2">
      <c r="A346" s="64"/>
      <c r="B346" s="69"/>
      <c r="C346" s="64"/>
      <c r="D346" s="65"/>
      <c r="E346" s="97"/>
      <c r="F346" s="66"/>
    </row>
    <row r="347" spans="1:7" ht="12.75" customHeight="1" x14ac:dyDescent="0.2">
      <c r="A347" s="72" t="s">
        <v>613</v>
      </c>
      <c r="B347" s="73" t="s">
        <v>306</v>
      </c>
      <c r="C347" s="64"/>
      <c r="D347" s="65"/>
      <c r="E347" s="97"/>
      <c r="F347" s="66"/>
    </row>
    <row r="348" spans="1:7" ht="12.75" customHeight="1" x14ac:dyDescent="0.2">
      <c r="A348" s="72" t="s">
        <v>614</v>
      </c>
      <c r="B348" s="73" t="s">
        <v>307</v>
      </c>
      <c r="C348" s="64"/>
      <c r="D348" s="65"/>
      <c r="E348" s="97"/>
      <c r="F348" s="66"/>
    </row>
    <row r="349" spans="1:7" ht="12.75" customHeight="1" x14ac:dyDescent="0.2">
      <c r="A349" s="72" t="s">
        <v>615</v>
      </c>
      <c r="B349" s="73" t="s">
        <v>308</v>
      </c>
      <c r="C349" s="64"/>
      <c r="D349" s="65"/>
      <c r="E349" s="97"/>
      <c r="F349" s="66"/>
    </row>
    <row r="350" spans="1:7" ht="12.75" customHeight="1" x14ac:dyDescent="0.2">
      <c r="A350" s="72" t="s">
        <v>616</v>
      </c>
      <c r="B350" s="73" t="s">
        <v>309</v>
      </c>
      <c r="C350" s="64"/>
      <c r="D350" s="65"/>
      <c r="E350" s="97"/>
      <c r="F350" s="66"/>
    </row>
    <row r="351" spans="1:7" ht="12.75" customHeight="1" x14ac:dyDescent="0.2">
      <c r="A351" s="72" t="s">
        <v>617</v>
      </c>
      <c r="B351" s="73" t="s">
        <v>310</v>
      </c>
      <c r="C351" s="72" t="s">
        <v>65</v>
      </c>
      <c r="D351" s="74">
        <v>20</v>
      </c>
      <c r="E351" s="13"/>
      <c r="F351" s="75">
        <f>D351*E351</f>
        <v>0</v>
      </c>
    </row>
    <row r="352" spans="1:7" ht="12.75" customHeight="1" x14ac:dyDescent="0.2">
      <c r="A352" s="72" t="s">
        <v>618</v>
      </c>
      <c r="B352" s="73" t="s">
        <v>311</v>
      </c>
      <c r="C352" s="64"/>
      <c r="D352" s="65"/>
      <c r="E352" s="97"/>
      <c r="F352" s="66"/>
    </row>
    <row r="353" spans="1:7" ht="12.75" customHeight="1" x14ac:dyDescent="0.2">
      <c r="A353" s="72" t="s">
        <v>619</v>
      </c>
      <c r="B353" s="73" t="s">
        <v>312</v>
      </c>
      <c r="C353" s="64"/>
      <c r="D353" s="65"/>
      <c r="E353" s="97"/>
      <c r="F353" s="66"/>
    </row>
    <row r="354" spans="1:7" ht="12.75" customHeight="1" x14ac:dyDescent="0.2">
      <c r="A354" s="72" t="s">
        <v>620</v>
      </c>
      <c r="B354" s="73" t="s">
        <v>313</v>
      </c>
      <c r="C354" s="72" t="s">
        <v>65</v>
      </c>
      <c r="D354" s="74">
        <v>360</v>
      </c>
      <c r="E354" s="13"/>
      <c r="F354" s="75">
        <f>D354*E354</f>
        <v>0</v>
      </c>
    </row>
    <row r="355" spans="1:7" ht="12.75" customHeight="1" x14ac:dyDescent="0.2">
      <c r="A355" s="72" t="s">
        <v>621</v>
      </c>
      <c r="B355" s="73" t="s">
        <v>314</v>
      </c>
      <c r="C355" s="72" t="s">
        <v>65</v>
      </c>
      <c r="D355" s="74">
        <v>30</v>
      </c>
      <c r="E355" s="13"/>
      <c r="F355" s="75">
        <f>D355*E355</f>
        <v>0</v>
      </c>
    </row>
    <row r="356" spans="1:7" ht="12.75" customHeight="1" x14ac:dyDescent="0.2">
      <c r="A356" s="72" t="s">
        <v>622</v>
      </c>
      <c r="B356" s="73" t="s">
        <v>315</v>
      </c>
      <c r="C356" s="72" t="s">
        <v>0</v>
      </c>
      <c r="D356" s="74">
        <v>1</v>
      </c>
      <c r="E356" s="13"/>
      <c r="F356" s="75">
        <f>D356*E356</f>
        <v>0</v>
      </c>
    </row>
    <row r="357" spans="1:7" ht="12.75" customHeight="1" x14ac:dyDescent="0.2">
      <c r="A357" s="72" t="s">
        <v>623</v>
      </c>
      <c r="B357" s="73" t="s">
        <v>316</v>
      </c>
      <c r="C357" s="64"/>
      <c r="D357" s="65"/>
      <c r="E357" s="97"/>
      <c r="F357" s="66"/>
    </row>
    <row r="358" spans="1:7" ht="12.75" customHeight="1" x14ac:dyDescent="0.2">
      <c r="A358" s="72" t="s">
        <v>317</v>
      </c>
      <c r="B358" s="73" t="s">
        <v>318</v>
      </c>
      <c r="C358" s="72" t="s">
        <v>65</v>
      </c>
      <c r="D358" s="74">
        <v>225</v>
      </c>
      <c r="E358" s="13"/>
      <c r="F358" s="75">
        <f>D358*E358</f>
        <v>0</v>
      </c>
    </row>
    <row r="359" spans="1:7" ht="12.75" customHeight="1" x14ac:dyDescent="0.2">
      <c r="A359" s="72" t="s">
        <v>624</v>
      </c>
      <c r="B359" s="73" t="s">
        <v>319</v>
      </c>
      <c r="C359" s="64"/>
      <c r="D359" s="65"/>
      <c r="E359" s="97"/>
      <c r="F359" s="66"/>
    </row>
    <row r="360" spans="1:7" ht="12.75" customHeight="1" x14ac:dyDescent="0.2">
      <c r="A360" s="72" t="s">
        <v>625</v>
      </c>
      <c r="B360" s="73" t="s">
        <v>320</v>
      </c>
      <c r="C360" s="64"/>
      <c r="D360" s="65"/>
      <c r="E360" s="97"/>
      <c r="F360" s="66"/>
    </row>
    <row r="361" spans="1:7" ht="12.75" customHeight="1" x14ac:dyDescent="0.2">
      <c r="A361" s="72" t="s">
        <v>626</v>
      </c>
      <c r="B361" s="73" t="s">
        <v>321</v>
      </c>
      <c r="C361" s="64"/>
      <c r="D361" s="65"/>
      <c r="E361" s="97"/>
      <c r="F361" s="66"/>
    </row>
    <row r="362" spans="1:7" ht="12.75" customHeight="1" x14ac:dyDescent="0.2">
      <c r="A362" s="72" t="s">
        <v>627</v>
      </c>
      <c r="B362" s="73" t="s">
        <v>322</v>
      </c>
      <c r="C362" s="72" t="s">
        <v>177</v>
      </c>
      <c r="D362" s="74">
        <v>2611.1999999999998</v>
      </c>
      <c r="E362" s="13"/>
      <c r="F362" s="75">
        <f>D362*E362</f>
        <v>0</v>
      </c>
    </row>
    <row r="363" spans="1:7" ht="12.75" customHeight="1" x14ac:dyDescent="0.2">
      <c r="A363" s="72" t="s">
        <v>628</v>
      </c>
      <c r="B363" s="73" t="s">
        <v>323</v>
      </c>
      <c r="C363" s="64"/>
      <c r="D363" s="65"/>
      <c r="E363" s="97"/>
      <c r="F363" s="66"/>
    </row>
    <row r="364" spans="1:7" ht="12.75" customHeight="1" x14ac:dyDescent="0.2">
      <c r="A364" s="72" t="s">
        <v>629</v>
      </c>
      <c r="B364" s="73" t="s">
        <v>324</v>
      </c>
      <c r="C364" s="72" t="s">
        <v>0</v>
      </c>
      <c r="D364" s="74">
        <v>1</v>
      </c>
      <c r="E364" s="13"/>
      <c r="F364" s="75">
        <f>D364*E364</f>
        <v>0</v>
      </c>
    </row>
    <row r="365" spans="1:7" s="6" customFormat="1" ht="2.25" customHeight="1" x14ac:dyDescent="0.2">
      <c r="A365" s="76"/>
      <c r="B365" s="77"/>
      <c r="C365" s="76"/>
      <c r="D365" s="78"/>
      <c r="E365" s="11"/>
      <c r="F365" s="79"/>
      <c r="G365" s="5"/>
    </row>
    <row r="366" spans="1:7" s="15" customFormat="1" ht="12.75" customHeight="1" x14ac:dyDescent="0.2">
      <c r="A366" s="80"/>
      <c r="B366" s="81" t="s">
        <v>646</v>
      </c>
      <c r="C366" s="80"/>
      <c r="D366" s="82"/>
      <c r="E366" s="98"/>
      <c r="F366" s="83">
        <f>SUM(F347:F364)</f>
        <v>0</v>
      </c>
      <c r="G366" s="14"/>
    </row>
    <row r="367" spans="1:7" ht="12.75" customHeight="1" x14ac:dyDescent="0.2">
      <c r="A367" s="64"/>
      <c r="B367" s="69"/>
      <c r="C367" s="64"/>
      <c r="D367" s="65"/>
      <c r="E367" s="97"/>
      <c r="F367" s="66"/>
    </row>
    <row r="368" spans="1:7" ht="12.75" customHeight="1" x14ac:dyDescent="0.2">
      <c r="A368" s="72" t="s">
        <v>630</v>
      </c>
      <c r="B368" s="73" t="s">
        <v>325</v>
      </c>
      <c r="C368" s="64"/>
      <c r="D368" s="65"/>
      <c r="E368" s="97"/>
      <c r="F368" s="66"/>
    </row>
    <row r="369" spans="1:7" ht="12.75" customHeight="1" x14ac:dyDescent="0.2">
      <c r="A369" s="72" t="s">
        <v>631</v>
      </c>
      <c r="B369" s="73" t="s">
        <v>326</v>
      </c>
      <c r="C369" s="64"/>
      <c r="D369" s="65"/>
      <c r="E369" s="97"/>
      <c r="F369" s="66"/>
    </row>
    <row r="370" spans="1:7" ht="12.75" customHeight="1" x14ac:dyDescent="0.2">
      <c r="A370" s="72" t="s">
        <v>632</v>
      </c>
      <c r="B370" s="73" t="s">
        <v>327</v>
      </c>
      <c r="C370" s="64"/>
      <c r="D370" s="65"/>
      <c r="E370" s="97"/>
      <c r="F370" s="66"/>
    </row>
    <row r="371" spans="1:7" ht="12.75" customHeight="1" x14ac:dyDescent="0.2">
      <c r="A371" s="72" t="s">
        <v>633</v>
      </c>
      <c r="B371" s="73" t="s">
        <v>328</v>
      </c>
      <c r="C371" s="72" t="s">
        <v>42</v>
      </c>
      <c r="D371" s="74">
        <v>2808.8</v>
      </c>
      <c r="E371" s="13"/>
      <c r="F371" s="75">
        <f>D371*E371</f>
        <v>0</v>
      </c>
    </row>
    <row r="372" spans="1:7" s="6" customFormat="1" ht="2.25" customHeight="1" x14ac:dyDescent="0.2">
      <c r="A372" s="76"/>
      <c r="B372" s="77"/>
      <c r="C372" s="76"/>
      <c r="D372" s="78"/>
      <c r="E372" s="11"/>
      <c r="F372" s="79"/>
      <c r="G372" s="5"/>
    </row>
    <row r="373" spans="1:7" s="15" customFormat="1" ht="12.75" customHeight="1" x14ac:dyDescent="0.2">
      <c r="A373" s="80"/>
      <c r="B373" s="81" t="s">
        <v>647</v>
      </c>
      <c r="C373" s="80"/>
      <c r="D373" s="82"/>
      <c r="E373" s="98"/>
      <c r="F373" s="83">
        <f>SUM(F368:F371)</f>
        <v>0</v>
      </c>
      <c r="G373" s="14"/>
    </row>
    <row r="374" spans="1:7" ht="12.75" customHeight="1" x14ac:dyDescent="0.2">
      <c r="A374" s="64"/>
      <c r="B374" s="69"/>
      <c r="C374" s="64"/>
      <c r="D374" s="65"/>
      <c r="E374" s="97"/>
      <c r="F374" s="66"/>
    </row>
    <row r="375" spans="1:7" ht="12.75" customHeight="1" x14ac:dyDescent="0.2">
      <c r="A375" s="84">
        <v>1</v>
      </c>
      <c r="B375" s="81" t="s">
        <v>843</v>
      </c>
      <c r="C375" s="81"/>
      <c r="D375" s="81"/>
      <c r="E375" s="99"/>
      <c r="F375" s="85">
        <f>F58+F72+F115+F197+F206+F219+F257+F276+F294+F310+F325+F345+F366+F373</f>
        <v>0</v>
      </c>
    </row>
    <row r="376" spans="1:7" ht="12.75" customHeight="1" x14ac:dyDescent="0.2">
      <c r="A376" s="86"/>
      <c r="B376" s="69"/>
      <c r="C376" s="64"/>
      <c r="D376" s="65"/>
      <c r="E376" s="97"/>
      <c r="F376" s="66"/>
    </row>
    <row r="377" spans="1:7" ht="24" customHeight="1" x14ac:dyDescent="0.2">
      <c r="A377" s="84">
        <v>2</v>
      </c>
      <c r="B377" s="81" t="s">
        <v>648</v>
      </c>
      <c r="C377" s="81"/>
      <c r="D377" s="81"/>
      <c r="E377" s="99"/>
      <c r="F377" s="81"/>
    </row>
    <row r="378" spans="1:7" ht="12.75" customHeight="1" x14ac:dyDescent="0.2">
      <c r="A378" s="52"/>
      <c r="B378" s="53"/>
      <c r="C378" s="52"/>
      <c r="D378" s="54"/>
      <c r="E378" s="100"/>
      <c r="F378" s="55"/>
    </row>
    <row r="379" spans="1:7" ht="12.75" customHeight="1" x14ac:dyDescent="0.2">
      <c r="A379" s="72" t="s">
        <v>526</v>
      </c>
      <c r="B379" s="73" t="s">
        <v>197</v>
      </c>
      <c r="C379" s="31"/>
      <c r="D379" s="32"/>
      <c r="E379" s="101"/>
      <c r="F379" s="87"/>
    </row>
    <row r="380" spans="1:7" ht="12.75" customHeight="1" x14ac:dyDescent="0.2">
      <c r="A380" s="72" t="s">
        <v>527</v>
      </c>
      <c r="B380" s="73" t="s">
        <v>198</v>
      </c>
      <c r="C380" s="31"/>
      <c r="D380" s="32"/>
      <c r="E380" s="101"/>
      <c r="F380" s="87"/>
    </row>
    <row r="381" spans="1:7" ht="12.75" customHeight="1" x14ac:dyDescent="0.2">
      <c r="A381" s="72" t="s">
        <v>528</v>
      </c>
      <c r="B381" s="73" t="s">
        <v>199</v>
      </c>
      <c r="C381" s="31"/>
      <c r="D381" s="32"/>
      <c r="E381" s="101"/>
      <c r="F381" s="87"/>
    </row>
    <row r="382" spans="1:7" ht="12.75" customHeight="1" x14ac:dyDescent="0.2">
      <c r="A382" s="72" t="s">
        <v>529</v>
      </c>
      <c r="B382" s="73" t="s">
        <v>200</v>
      </c>
      <c r="C382" s="72" t="s">
        <v>92</v>
      </c>
      <c r="D382" s="74">
        <v>40.950000000000003</v>
      </c>
      <c r="E382" s="13"/>
      <c r="F382" s="75">
        <f>D382*E382</f>
        <v>0</v>
      </c>
    </row>
    <row r="383" spans="1:7" ht="12.75" customHeight="1" x14ac:dyDescent="0.2">
      <c r="A383" s="72" t="s">
        <v>545</v>
      </c>
      <c r="B383" s="73" t="s">
        <v>216</v>
      </c>
      <c r="C383" s="72"/>
      <c r="D383" s="74"/>
      <c r="E383" s="13"/>
      <c r="F383" s="75"/>
    </row>
    <row r="384" spans="1:7" ht="12.75" customHeight="1" x14ac:dyDescent="0.2">
      <c r="A384" s="72" t="s">
        <v>546</v>
      </c>
      <c r="B384" s="73" t="s">
        <v>217</v>
      </c>
      <c r="C384" s="72"/>
      <c r="D384" s="74"/>
      <c r="E384" s="13"/>
      <c r="F384" s="75"/>
    </row>
    <row r="385" spans="1:7" ht="12.75" customHeight="1" x14ac:dyDescent="0.2">
      <c r="A385" s="72" t="s">
        <v>547</v>
      </c>
      <c r="B385" s="73" t="s">
        <v>218</v>
      </c>
      <c r="C385" s="72"/>
      <c r="D385" s="74"/>
      <c r="E385" s="13"/>
      <c r="F385" s="75"/>
    </row>
    <row r="386" spans="1:7" ht="12.75" customHeight="1" x14ac:dyDescent="0.2">
      <c r="A386" s="72" t="s">
        <v>548</v>
      </c>
      <c r="B386" s="73" t="s">
        <v>219</v>
      </c>
      <c r="C386" s="72" t="s">
        <v>177</v>
      </c>
      <c r="D386" s="74">
        <v>330</v>
      </c>
      <c r="E386" s="13"/>
      <c r="F386" s="75">
        <f>D386*E386</f>
        <v>0</v>
      </c>
    </row>
    <row r="387" spans="1:7" ht="12.75" customHeight="1" x14ac:dyDescent="0.2">
      <c r="A387" s="72" t="s">
        <v>549</v>
      </c>
      <c r="B387" s="73" t="s">
        <v>220</v>
      </c>
      <c r="C387" s="72"/>
      <c r="D387" s="74"/>
      <c r="E387" s="13"/>
      <c r="F387" s="75"/>
    </row>
    <row r="388" spans="1:7" ht="12.75" customHeight="1" x14ac:dyDescent="0.2">
      <c r="A388" s="72" t="s">
        <v>550</v>
      </c>
      <c r="B388" s="73" t="s">
        <v>221</v>
      </c>
      <c r="C388" s="72"/>
      <c r="D388" s="74"/>
      <c r="E388" s="13"/>
      <c r="F388" s="75"/>
    </row>
    <row r="389" spans="1:7" ht="12.75" customHeight="1" x14ac:dyDescent="0.2">
      <c r="A389" s="72" t="s">
        <v>551</v>
      </c>
      <c r="B389" s="73" t="s">
        <v>222</v>
      </c>
      <c r="C389" s="72" t="s">
        <v>177</v>
      </c>
      <c r="D389" s="74">
        <v>1618.92</v>
      </c>
      <c r="E389" s="13"/>
      <c r="F389" s="75">
        <f>D389*E389</f>
        <v>0</v>
      </c>
    </row>
    <row r="390" spans="1:7" ht="12.75" customHeight="1" x14ac:dyDescent="0.2">
      <c r="A390" s="72" t="s">
        <v>652</v>
      </c>
      <c r="B390" s="73" t="s">
        <v>649</v>
      </c>
      <c r="C390" s="72"/>
      <c r="D390" s="74"/>
      <c r="E390" s="13"/>
      <c r="F390" s="75"/>
    </row>
    <row r="391" spans="1:7" ht="12.75" customHeight="1" x14ac:dyDescent="0.2">
      <c r="A391" s="72" t="s">
        <v>653</v>
      </c>
      <c r="B391" s="73" t="s">
        <v>650</v>
      </c>
      <c r="C391" s="72"/>
      <c r="D391" s="74"/>
      <c r="E391" s="13"/>
      <c r="F391" s="75"/>
    </row>
    <row r="392" spans="1:7" x14ac:dyDescent="0.2">
      <c r="A392" s="72" t="s">
        <v>654</v>
      </c>
      <c r="B392" s="73" t="s">
        <v>651</v>
      </c>
      <c r="C392" s="72" t="s">
        <v>177</v>
      </c>
      <c r="D392" s="74">
        <v>300</v>
      </c>
      <c r="E392" s="13"/>
      <c r="F392" s="75">
        <f>D392*E392</f>
        <v>0</v>
      </c>
    </row>
    <row r="393" spans="1:7" s="19" customFormat="1" ht="2.25" customHeight="1" x14ac:dyDescent="0.2">
      <c r="A393" s="88"/>
      <c r="B393" s="88"/>
      <c r="C393" s="88"/>
      <c r="D393" s="89"/>
      <c r="E393" s="20"/>
      <c r="F393" s="89"/>
      <c r="G393" s="18"/>
    </row>
    <row r="394" spans="1:7" x14ac:dyDescent="0.2">
      <c r="A394" s="24"/>
      <c r="B394" s="81" t="s">
        <v>655</v>
      </c>
      <c r="C394" s="24"/>
      <c r="D394" s="26"/>
      <c r="E394" s="102"/>
      <c r="F394" s="83">
        <f>F382+F386+F389+F392</f>
        <v>0</v>
      </c>
    </row>
    <row r="395" spans="1:7" x14ac:dyDescent="0.2">
      <c r="A395" s="24"/>
      <c r="B395" s="25"/>
      <c r="C395" s="24"/>
      <c r="D395" s="26"/>
      <c r="E395" s="102"/>
      <c r="F395" s="27"/>
    </row>
    <row r="396" spans="1:7" x14ac:dyDescent="0.2">
      <c r="A396" s="72" t="s">
        <v>661</v>
      </c>
      <c r="B396" s="73" t="s">
        <v>656</v>
      </c>
      <c r="C396" s="72"/>
      <c r="D396" s="74"/>
      <c r="E396" s="13"/>
      <c r="F396" s="75"/>
    </row>
    <row r="397" spans="1:7" x14ac:dyDescent="0.2">
      <c r="A397" s="72" t="s">
        <v>662</v>
      </c>
      <c r="B397" s="73" t="s">
        <v>657</v>
      </c>
      <c r="C397" s="72"/>
      <c r="D397" s="74"/>
      <c r="E397" s="13"/>
      <c r="F397" s="75"/>
    </row>
    <row r="398" spans="1:7" x14ac:dyDescent="0.2">
      <c r="A398" s="72" t="s">
        <v>663</v>
      </c>
      <c r="B398" s="73" t="s">
        <v>658</v>
      </c>
      <c r="C398" s="72"/>
      <c r="D398" s="74"/>
      <c r="E398" s="13"/>
      <c r="F398" s="75"/>
    </row>
    <row r="399" spans="1:7" x14ac:dyDescent="0.2">
      <c r="A399" s="72" t="s">
        <v>664</v>
      </c>
      <c r="B399" s="73" t="s">
        <v>659</v>
      </c>
      <c r="C399" s="72"/>
      <c r="D399" s="74"/>
      <c r="E399" s="13"/>
      <c r="F399" s="75"/>
    </row>
    <row r="400" spans="1:7" x14ac:dyDescent="0.2">
      <c r="A400" s="72" t="s">
        <v>665</v>
      </c>
      <c r="B400" s="73" t="s">
        <v>660</v>
      </c>
      <c r="C400" s="72" t="s">
        <v>42</v>
      </c>
      <c r="D400" s="74">
        <v>429</v>
      </c>
      <c r="E400" s="13"/>
      <c r="F400" s="75">
        <f>D400*E400</f>
        <v>0</v>
      </c>
    </row>
    <row r="401" spans="1:6" ht="2.25" customHeight="1" x14ac:dyDescent="0.2">
      <c r="A401" s="52"/>
      <c r="B401" s="76"/>
      <c r="C401" s="76"/>
      <c r="D401" s="78"/>
      <c r="E401" s="11"/>
      <c r="F401" s="79"/>
    </row>
    <row r="402" spans="1:6" x14ac:dyDescent="0.2">
      <c r="A402" s="24"/>
      <c r="B402" s="81" t="s">
        <v>666</v>
      </c>
      <c r="C402" s="24"/>
      <c r="D402" s="26"/>
      <c r="E402" s="102"/>
      <c r="F402" s="83">
        <f>F400</f>
        <v>0</v>
      </c>
    </row>
    <row r="403" spans="1:6" x14ac:dyDescent="0.2">
      <c r="A403" s="24"/>
      <c r="B403" s="25"/>
      <c r="C403" s="24"/>
      <c r="D403" s="26"/>
      <c r="E403" s="102"/>
      <c r="F403" s="27"/>
    </row>
    <row r="404" spans="1:6" x14ac:dyDescent="0.2">
      <c r="A404" s="72" t="s">
        <v>680</v>
      </c>
      <c r="B404" s="73" t="s">
        <v>667</v>
      </c>
      <c r="C404" s="72"/>
      <c r="D404" s="74"/>
      <c r="E404" s="13"/>
      <c r="F404" s="75"/>
    </row>
    <row r="405" spans="1:6" x14ac:dyDescent="0.2">
      <c r="A405" s="72" t="s">
        <v>681</v>
      </c>
      <c r="B405" s="73" t="s">
        <v>668</v>
      </c>
      <c r="C405" s="72"/>
      <c r="D405" s="74"/>
      <c r="E405" s="13"/>
      <c r="F405" s="75"/>
    </row>
    <row r="406" spans="1:6" x14ac:dyDescent="0.2">
      <c r="A406" s="72" t="s">
        <v>682</v>
      </c>
      <c r="B406" s="73" t="s">
        <v>669</v>
      </c>
      <c r="C406" s="72"/>
      <c r="D406" s="74"/>
      <c r="E406" s="13"/>
      <c r="F406" s="75"/>
    </row>
    <row r="407" spans="1:6" x14ac:dyDescent="0.2">
      <c r="A407" s="72" t="s">
        <v>683</v>
      </c>
      <c r="B407" s="73" t="s">
        <v>670</v>
      </c>
      <c r="C407" s="72"/>
      <c r="D407" s="74"/>
      <c r="E407" s="13"/>
      <c r="F407" s="75"/>
    </row>
    <row r="408" spans="1:6" x14ac:dyDescent="0.2">
      <c r="A408" s="72" t="s">
        <v>684</v>
      </c>
      <c r="B408" s="73" t="s">
        <v>671</v>
      </c>
      <c r="C408" s="72" t="s">
        <v>0</v>
      </c>
      <c r="D408" s="74">
        <v>1</v>
      </c>
      <c r="E408" s="13"/>
      <c r="F408" s="75">
        <f>D408*E408</f>
        <v>0</v>
      </c>
    </row>
    <row r="409" spans="1:6" x14ac:dyDescent="0.2">
      <c r="A409" s="72" t="s">
        <v>685</v>
      </c>
      <c r="B409" s="73" t="s">
        <v>672</v>
      </c>
      <c r="C409" s="72"/>
      <c r="D409" s="74"/>
      <c r="E409" s="13"/>
      <c r="F409" s="75"/>
    </row>
    <row r="410" spans="1:6" x14ac:dyDescent="0.2">
      <c r="A410" s="72" t="s">
        <v>686</v>
      </c>
      <c r="B410" s="73" t="s">
        <v>673</v>
      </c>
      <c r="C410" s="72" t="s">
        <v>0</v>
      </c>
      <c r="D410" s="74">
        <v>5</v>
      </c>
      <c r="E410" s="13"/>
      <c r="F410" s="75">
        <f>D410*E410</f>
        <v>0</v>
      </c>
    </row>
    <row r="411" spans="1:6" x14ac:dyDescent="0.2">
      <c r="A411" s="72" t="s">
        <v>687</v>
      </c>
      <c r="B411" s="73" t="s">
        <v>674</v>
      </c>
      <c r="C411" s="72"/>
      <c r="D411" s="74"/>
      <c r="E411" s="13"/>
      <c r="F411" s="75"/>
    </row>
    <row r="412" spans="1:6" x14ac:dyDescent="0.2">
      <c r="A412" s="72" t="s">
        <v>688</v>
      </c>
      <c r="B412" s="73" t="s">
        <v>675</v>
      </c>
      <c r="C412" s="72" t="s">
        <v>0</v>
      </c>
      <c r="D412" s="74">
        <v>4</v>
      </c>
      <c r="E412" s="13"/>
      <c r="F412" s="75">
        <f>D412*E412</f>
        <v>0</v>
      </c>
    </row>
    <row r="413" spans="1:6" x14ac:dyDescent="0.2">
      <c r="A413" s="72" t="s">
        <v>689</v>
      </c>
      <c r="B413" s="73" t="s">
        <v>676</v>
      </c>
      <c r="C413" s="72"/>
      <c r="D413" s="74"/>
      <c r="E413" s="13"/>
      <c r="F413" s="75"/>
    </row>
    <row r="414" spans="1:6" x14ac:dyDescent="0.2">
      <c r="A414" s="72" t="s">
        <v>690</v>
      </c>
      <c r="B414" s="73" t="s">
        <v>677</v>
      </c>
      <c r="C414" s="72" t="s">
        <v>65</v>
      </c>
      <c r="D414" s="74">
        <v>12</v>
      </c>
      <c r="E414" s="13"/>
      <c r="F414" s="75">
        <f>D414*E414</f>
        <v>0</v>
      </c>
    </row>
    <row r="415" spans="1:6" x14ac:dyDescent="0.2">
      <c r="A415" s="72" t="s">
        <v>691</v>
      </c>
      <c r="B415" s="73" t="s">
        <v>678</v>
      </c>
      <c r="C415" s="72" t="s">
        <v>65</v>
      </c>
      <c r="D415" s="74">
        <v>9</v>
      </c>
      <c r="E415" s="13"/>
      <c r="F415" s="75">
        <f>D415*E415</f>
        <v>0</v>
      </c>
    </row>
    <row r="416" spans="1:6" x14ac:dyDescent="0.2">
      <c r="A416" s="72" t="s">
        <v>692</v>
      </c>
      <c r="B416" s="73" t="s">
        <v>679</v>
      </c>
      <c r="C416" s="72" t="s">
        <v>65</v>
      </c>
      <c r="D416" s="74">
        <v>4</v>
      </c>
      <c r="E416" s="13"/>
      <c r="F416" s="75">
        <f>D416*E416</f>
        <v>0</v>
      </c>
    </row>
    <row r="417" spans="1:6" ht="2.25" customHeight="1" x14ac:dyDescent="0.2">
      <c r="A417" s="76"/>
      <c r="B417" s="77"/>
      <c r="C417" s="76"/>
      <c r="D417" s="78"/>
      <c r="E417" s="11"/>
      <c r="F417" s="79"/>
    </row>
    <row r="418" spans="1:6" x14ac:dyDescent="0.2">
      <c r="A418" s="24"/>
      <c r="B418" s="81" t="s">
        <v>693</v>
      </c>
      <c r="C418" s="24"/>
      <c r="D418" s="26"/>
      <c r="E418" s="102"/>
      <c r="F418" s="83">
        <f>F408+F410+F412+F414+F415+F416</f>
        <v>0</v>
      </c>
    </row>
    <row r="419" spans="1:6" x14ac:dyDescent="0.2">
      <c r="A419" s="24"/>
      <c r="B419" s="25"/>
      <c r="C419" s="24"/>
      <c r="D419" s="26"/>
      <c r="E419" s="102"/>
      <c r="F419" s="27"/>
    </row>
    <row r="420" spans="1:6" x14ac:dyDescent="0.2">
      <c r="A420" s="72" t="s">
        <v>702</v>
      </c>
      <c r="B420" s="73" t="s">
        <v>694</v>
      </c>
      <c r="C420" s="72"/>
      <c r="D420" s="74"/>
      <c r="E420" s="13"/>
      <c r="F420" s="75"/>
    </row>
    <row r="421" spans="1:6" x14ac:dyDescent="0.2">
      <c r="A421" s="72" t="s">
        <v>703</v>
      </c>
      <c r="B421" s="73" t="s">
        <v>695</v>
      </c>
      <c r="C421" s="72"/>
      <c r="D421" s="74"/>
      <c r="E421" s="13"/>
      <c r="F421" s="75"/>
    </row>
    <row r="422" spans="1:6" x14ac:dyDescent="0.2">
      <c r="A422" s="72" t="s">
        <v>704</v>
      </c>
      <c r="B422" s="73" t="s">
        <v>696</v>
      </c>
      <c r="C422" s="72"/>
      <c r="D422" s="74"/>
      <c r="E422" s="13"/>
      <c r="F422" s="75"/>
    </row>
    <row r="423" spans="1:6" x14ac:dyDescent="0.2">
      <c r="A423" s="72" t="s">
        <v>705</v>
      </c>
      <c r="B423" s="73" t="s">
        <v>697</v>
      </c>
      <c r="C423" s="72" t="s">
        <v>42</v>
      </c>
      <c r="D423" s="74">
        <v>427.9</v>
      </c>
      <c r="E423" s="13"/>
      <c r="F423" s="75">
        <f>D423*E423</f>
        <v>0</v>
      </c>
    </row>
    <row r="424" spans="1:6" x14ac:dyDescent="0.2">
      <c r="A424" s="72" t="s">
        <v>706</v>
      </c>
      <c r="B424" s="73" t="s">
        <v>698</v>
      </c>
      <c r="C424" s="72"/>
      <c r="D424" s="74"/>
      <c r="E424" s="13"/>
      <c r="F424" s="75"/>
    </row>
    <row r="425" spans="1:6" x14ac:dyDescent="0.2">
      <c r="A425" s="72" t="s">
        <v>707</v>
      </c>
      <c r="B425" s="73" t="s">
        <v>699</v>
      </c>
      <c r="C425" s="72"/>
      <c r="D425" s="74"/>
      <c r="E425" s="13"/>
      <c r="F425" s="75"/>
    </row>
    <row r="426" spans="1:6" ht="12.75" customHeight="1" x14ac:dyDescent="0.2">
      <c r="A426" s="72" t="s">
        <v>708</v>
      </c>
      <c r="B426" s="73" t="s">
        <v>700</v>
      </c>
      <c r="C426" s="72" t="s">
        <v>42</v>
      </c>
      <c r="D426" s="74">
        <v>449.86</v>
      </c>
      <c r="E426" s="13"/>
      <c r="F426" s="75">
        <f>D426*E426</f>
        <v>0</v>
      </c>
    </row>
    <row r="427" spans="1:6" ht="25.5" x14ac:dyDescent="0.2">
      <c r="A427" s="72" t="s">
        <v>709</v>
      </c>
      <c r="B427" s="73" t="s">
        <v>701</v>
      </c>
      <c r="C427" s="72" t="s">
        <v>42</v>
      </c>
      <c r="D427" s="74">
        <v>449.86</v>
      </c>
      <c r="E427" s="13"/>
      <c r="F427" s="75">
        <f>D427*E427</f>
        <v>0</v>
      </c>
    </row>
    <row r="428" spans="1:6" ht="2.25" customHeight="1" x14ac:dyDescent="0.2">
      <c r="A428" s="76"/>
      <c r="B428" s="53"/>
      <c r="C428" s="76"/>
      <c r="D428" s="78"/>
      <c r="E428" s="11"/>
      <c r="F428" s="79">
        <f>SUM(F420:F427)</f>
        <v>0</v>
      </c>
    </row>
    <row r="429" spans="1:6" x14ac:dyDescent="0.2">
      <c r="A429" s="72"/>
      <c r="B429" s="81" t="s">
        <v>710</v>
      </c>
      <c r="C429" s="24"/>
      <c r="D429" s="26"/>
      <c r="E429" s="102"/>
      <c r="F429" s="83">
        <f>F423+F426+F427</f>
        <v>0</v>
      </c>
    </row>
    <row r="430" spans="1:6" x14ac:dyDescent="0.2">
      <c r="A430" s="72"/>
      <c r="B430" s="73"/>
      <c r="C430" s="72"/>
      <c r="D430" s="74"/>
      <c r="E430" s="13"/>
      <c r="F430" s="75"/>
    </row>
    <row r="431" spans="1:6" x14ac:dyDescent="0.2">
      <c r="A431" s="72" t="s">
        <v>573</v>
      </c>
      <c r="B431" s="73" t="s">
        <v>243</v>
      </c>
      <c r="C431" s="72"/>
      <c r="D431" s="74"/>
      <c r="E431" s="13"/>
      <c r="F431" s="75"/>
    </row>
    <row r="432" spans="1:6" x14ac:dyDescent="0.2">
      <c r="A432" s="72" t="s">
        <v>714</v>
      </c>
      <c r="B432" s="73" t="s">
        <v>711</v>
      </c>
      <c r="C432" s="72"/>
      <c r="D432" s="74"/>
      <c r="E432" s="13"/>
      <c r="F432" s="75"/>
    </row>
    <row r="433" spans="1:6" x14ac:dyDescent="0.2">
      <c r="A433" s="72" t="s">
        <v>715</v>
      </c>
      <c r="B433" s="73" t="s">
        <v>712</v>
      </c>
      <c r="C433" s="72"/>
      <c r="D433" s="74"/>
      <c r="E433" s="13"/>
      <c r="F433" s="75"/>
    </row>
    <row r="434" spans="1:6" x14ac:dyDescent="0.2">
      <c r="A434" s="72" t="s">
        <v>716</v>
      </c>
      <c r="B434" s="73" t="s">
        <v>713</v>
      </c>
      <c r="C434" s="72" t="s">
        <v>65</v>
      </c>
      <c r="D434" s="74">
        <v>135.30000000000001</v>
      </c>
      <c r="E434" s="13"/>
      <c r="F434" s="75">
        <f>D434*E434</f>
        <v>0</v>
      </c>
    </row>
    <row r="435" spans="1:6" ht="2.25" customHeight="1" x14ac:dyDescent="0.2">
      <c r="A435" s="52"/>
      <c r="B435" s="53"/>
      <c r="C435" s="52"/>
      <c r="D435" s="54"/>
      <c r="E435" s="100"/>
      <c r="F435" s="55"/>
    </row>
    <row r="436" spans="1:6" x14ac:dyDescent="0.2">
      <c r="A436" s="24"/>
      <c r="B436" s="81" t="s">
        <v>717</v>
      </c>
      <c r="C436" s="24"/>
      <c r="D436" s="26"/>
      <c r="E436" s="102"/>
      <c r="F436" s="83">
        <f>F434</f>
        <v>0</v>
      </c>
    </row>
    <row r="437" spans="1:6" x14ac:dyDescent="0.2">
      <c r="A437" s="24"/>
      <c r="B437" s="81"/>
      <c r="C437" s="24"/>
      <c r="D437" s="26"/>
      <c r="E437" s="102"/>
      <c r="F437" s="83"/>
    </row>
    <row r="438" spans="1:6" x14ac:dyDescent="0.2">
      <c r="A438" s="72" t="s">
        <v>588</v>
      </c>
      <c r="B438" s="73" t="s">
        <v>274</v>
      </c>
      <c r="C438" s="24"/>
      <c r="D438" s="26"/>
      <c r="E438" s="102"/>
      <c r="F438" s="27"/>
    </row>
    <row r="439" spans="1:6" x14ac:dyDescent="0.2">
      <c r="A439" s="72" t="s">
        <v>589</v>
      </c>
      <c r="B439" s="73" t="s">
        <v>283</v>
      </c>
      <c r="C439" s="72"/>
      <c r="D439" s="74"/>
      <c r="E439" s="13"/>
      <c r="F439" s="75"/>
    </row>
    <row r="440" spans="1:6" ht="25.5" x14ac:dyDescent="0.2">
      <c r="A440" s="72" t="s">
        <v>590</v>
      </c>
      <c r="B440" s="73" t="s">
        <v>284</v>
      </c>
      <c r="C440" s="72"/>
      <c r="D440" s="74"/>
      <c r="E440" s="13"/>
      <c r="F440" s="75"/>
    </row>
    <row r="441" spans="1:6" x14ac:dyDescent="0.2">
      <c r="A441" s="72" t="s">
        <v>719</v>
      </c>
      <c r="B441" s="73" t="s">
        <v>718</v>
      </c>
      <c r="C441" s="72" t="s">
        <v>0</v>
      </c>
      <c r="D441" s="74">
        <v>2</v>
      </c>
      <c r="E441" s="13"/>
      <c r="F441" s="75">
        <f>D441*E441</f>
        <v>0</v>
      </c>
    </row>
    <row r="442" spans="1:6" ht="2.25" customHeight="1" x14ac:dyDescent="0.2">
      <c r="A442" s="76"/>
      <c r="B442" s="77"/>
      <c r="C442" s="76"/>
      <c r="D442" s="78"/>
      <c r="E442" s="11"/>
      <c r="F442" s="79"/>
    </row>
    <row r="443" spans="1:6" x14ac:dyDescent="0.2">
      <c r="A443" s="24"/>
      <c r="B443" s="81" t="s">
        <v>644</v>
      </c>
      <c r="C443" s="24"/>
      <c r="D443" s="26"/>
      <c r="E443" s="102"/>
      <c r="F443" s="83">
        <f>F441</f>
        <v>0</v>
      </c>
    </row>
    <row r="444" spans="1:6" x14ac:dyDescent="0.2">
      <c r="A444" s="24"/>
      <c r="B444" s="25"/>
      <c r="C444" s="24"/>
      <c r="D444" s="26"/>
      <c r="E444" s="102"/>
      <c r="F444" s="27"/>
    </row>
    <row r="445" spans="1:6" x14ac:dyDescent="0.2">
      <c r="A445" s="72" t="s">
        <v>596</v>
      </c>
      <c r="B445" s="73" t="s">
        <v>290</v>
      </c>
      <c r="C445" s="72"/>
      <c r="D445" s="74"/>
      <c r="E445" s="13"/>
      <c r="F445" s="75"/>
    </row>
    <row r="446" spans="1:6" x14ac:dyDescent="0.2">
      <c r="A446" s="72" t="s">
        <v>597</v>
      </c>
      <c r="B446" s="73" t="s">
        <v>291</v>
      </c>
      <c r="C446" s="72"/>
      <c r="D446" s="74"/>
      <c r="E446" s="13"/>
      <c r="F446" s="75"/>
    </row>
    <row r="447" spans="1:6" x14ac:dyDescent="0.2">
      <c r="A447" s="72" t="s">
        <v>604</v>
      </c>
      <c r="B447" s="73" t="s">
        <v>298</v>
      </c>
      <c r="C447" s="72"/>
      <c r="D447" s="74"/>
      <c r="E447" s="13"/>
      <c r="F447" s="75"/>
    </row>
    <row r="448" spans="1:6" x14ac:dyDescent="0.2">
      <c r="A448" s="72" t="s">
        <v>609</v>
      </c>
      <c r="B448" s="73" t="s">
        <v>302</v>
      </c>
      <c r="C448" s="72"/>
      <c r="D448" s="74"/>
      <c r="E448" s="13"/>
      <c r="F448" s="75"/>
    </row>
    <row r="449" spans="1:6" x14ac:dyDescent="0.2">
      <c r="A449" s="72" t="s">
        <v>610</v>
      </c>
      <c r="B449" s="73" t="s">
        <v>303</v>
      </c>
      <c r="C449" s="72" t="s">
        <v>42</v>
      </c>
      <c r="D449" s="74">
        <v>5276.5</v>
      </c>
      <c r="E449" s="13"/>
      <c r="F449" s="75">
        <f>D449*E449</f>
        <v>0</v>
      </c>
    </row>
    <row r="450" spans="1:6" x14ac:dyDescent="0.2">
      <c r="A450" s="72" t="s">
        <v>611</v>
      </c>
      <c r="B450" s="73" t="s">
        <v>304</v>
      </c>
      <c r="C450" s="72"/>
      <c r="D450" s="74"/>
      <c r="E450" s="13"/>
      <c r="F450" s="75"/>
    </row>
    <row r="451" spans="1:6" x14ac:dyDescent="0.2">
      <c r="A451" s="72" t="s">
        <v>612</v>
      </c>
      <c r="B451" s="73" t="s">
        <v>305</v>
      </c>
      <c r="C451" s="72" t="s">
        <v>42</v>
      </c>
      <c r="D451" s="74">
        <v>50.05</v>
      </c>
      <c r="E451" s="13"/>
      <c r="F451" s="75">
        <f>D451*E451</f>
        <v>0</v>
      </c>
    </row>
    <row r="452" spans="1:6" ht="2.25" customHeight="1" x14ac:dyDescent="0.2">
      <c r="A452" s="76"/>
      <c r="B452" s="77"/>
      <c r="C452" s="76"/>
      <c r="D452" s="78"/>
      <c r="E452" s="11"/>
      <c r="F452" s="79"/>
    </row>
    <row r="453" spans="1:6" x14ac:dyDescent="0.2">
      <c r="A453" s="24"/>
      <c r="B453" s="81" t="s">
        <v>645</v>
      </c>
      <c r="C453" s="24"/>
      <c r="D453" s="26"/>
      <c r="E453" s="102"/>
      <c r="F453" s="83">
        <f>F451+F449</f>
        <v>0</v>
      </c>
    </row>
    <row r="454" spans="1:6" x14ac:dyDescent="0.2">
      <c r="A454" s="24"/>
      <c r="B454" s="25"/>
      <c r="C454" s="24"/>
      <c r="D454" s="26"/>
      <c r="E454" s="102"/>
      <c r="F454" s="27"/>
    </row>
    <row r="455" spans="1:6" ht="25.5" x14ac:dyDescent="0.2">
      <c r="A455" s="72" t="s">
        <v>613</v>
      </c>
      <c r="B455" s="73" t="s">
        <v>306</v>
      </c>
      <c r="C455" s="72"/>
      <c r="D455" s="74"/>
      <c r="E455" s="13"/>
      <c r="F455" s="75"/>
    </row>
    <row r="456" spans="1:6" x14ac:dyDescent="0.2">
      <c r="A456" s="72" t="s">
        <v>618</v>
      </c>
      <c r="B456" s="73" t="s">
        <v>311</v>
      </c>
      <c r="C456" s="72"/>
      <c r="D456" s="74"/>
      <c r="E456" s="13"/>
      <c r="F456" s="75"/>
    </row>
    <row r="457" spans="1:6" x14ac:dyDescent="0.2">
      <c r="A457" s="72" t="s">
        <v>623</v>
      </c>
      <c r="B457" s="73" t="s">
        <v>316</v>
      </c>
      <c r="C457" s="72"/>
      <c r="D457" s="74"/>
      <c r="E457" s="13"/>
      <c r="F457" s="75"/>
    </row>
    <row r="458" spans="1:6" x14ac:dyDescent="0.2">
      <c r="A458" s="72" t="s">
        <v>721</v>
      </c>
      <c r="B458" s="73" t="s">
        <v>720</v>
      </c>
      <c r="C458" s="72" t="s">
        <v>65</v>
      </c>
      <c r="D458" s="74">
        <v>70</v>
      </c>
      <c r="E458" s="13"/>
      <c r="F458" s="75">
        <f>D458*E458</f>
        <v>0</v>
      </c>
    </row>
    <row r="459" spans="1:6" x14ac:dyDescent="0.2">
      <c r="A459" s="72" t="s">
        <v>624</v>
      </c>
      <c r="B459" s="73" t="s">
        <v>319</v>
      </c>
      <c r="C459" s="72"/>
      <c r="D459" s="74"/>
      <c r="E459" s="13"/>
      <c r="F459" s="75"/>
    </row>
    <row r="460" spans="1:6" x14ac:dyDescent="0.2">
      <c r="A460" s="72" t="s">
        <v>625</v>
      </c>
      <c r="B460" s="73" t="s">
        <v>320</v>
      </c>
      <c r="C460" s="72"/>
      <c r="D460" s="74"/>
      <c r="E460" s="13"/>
      <c r="F460" s="75"/>
    </row>
    <row r="461" spans="1:6" x14ac:dyDescent="0.2">
      <c r="A461" s="72" t="s">
        <v>626</v>
      </c>
      <c r="B461" s="73" t="s">
        <v>321</v>
      </c>
      <c r="C461" s="72"/>
      <c r="D461" s="74"/>
      <c r="E461" s="13"/>
      <c r="F461" s="75"/>
    </row>
    <row r="462" spans="1:6" x14ac:dyDescent="0.2">
      <c r="A462" s="72" t="s">
        <v>627</v>
      </c>
      <c r="B462" s="73" t="s">
        <v>322</v>
      </c>
      <c r="C462" s="72" t="s">
        <v>177</v>
      </c>
      <c r="D462" s="74">
        <v>1228.8</v>
      </c>
      <c r="E462" s="13"/>
      <c r="F462" s="75">
        <f>D462*E462</f>
        <v>0</v>
      </c>
    </row>
    <row r="463" spans="1:6" x14ac:dyDescent="0.2">
      <c r="A463" s="72" t="s">
        <v>727</v>
      </c>
      <c r="B463" s="73" t="s">
        <v>722</v>
      </c>
      <c r="C463" s="72"/>
      <c r="D463" s="74"/>
      <c r="E463" s="13"/>
      <c r="F463" s="75"/>
    </row>
    <row r="464" spans="1:6" x14ac:dyDescent="0.2">
      <c r="A464" s="72" t="s">
        <v>728</v>
      </c>
      <c r="B464" s="73" t="s">
        <v>723</v>
      </c>
      <c r="C464" s="72"/>
      <c r="D464" s="74"/>
      <c r="E464" s="13"/>
      <c r="F464" s="75"/>
    </row>
    <row r="465" spans="1:7" x14ac:dyDescent="0.2">
      <c r="A465" s="72" t="s">
        <v>729</v>
      </c>
      <c r="B465" s="73" t="s">
        <v>724</v>
      </c>
      <c r="C465" s="72"/>
      <c r="D465" s="74"/>
      <c r="E465" s="13"/>
      <c r="F465" s="75"/>
    </row>
    <row r="466" spans="1:7" x14ac:dyDescent="0.2">
      <c r="A466" s="72" t="s">
        <v>730</v>
      </c>
      <c r="B466" s="73" t="s">
        <v>725</v>
      </c>
      <c r="C466" s="72" t="s">
        <v>42</v>
      </c>
      <c r="D466" s="74">
        <v>512</v>
      </c>
      <c r="E466" s="13"/>
      <c r="F466" s="75">
        <f>D466*E466</f>
        <v>0</v>
      </c>
    </row>
    <row r="467" spans="1:7" x14ac:dyDescent="0.2">
      <c r="A467" s="72" t="s">
        <v>731</v>
      </c>
      <c r="B467" s="73" t="s">
        <v>726</v>
      </c>
      <c r="C467" s="72" t="s">
        <v>42</v>
      </c>
      <c r="D467" s="74">
        <v>48</v>
      </c>
      <c r="E467" s="13"/>
      <c r="F467" s="75">
        <f>D467*E467</f>
        <v>0</v>
      </c>
    </row>
    <row r="468" spans="1:7" ht="2.25" customHeight="1" x14ac:dyDescent="0.2">
      <c r="A468" s="76"/>
      <c r="B468" s="77"/>
      <c r="C468" s="76"/>
      <c r="D468" s="78"/>
      <c r="E468" s="11"/>
      <c r="F468" s="79"/>
    </row>
    <row r="469" spans="1:7" ht="25.5" x14ac:dyDescent="0.2">
      <c r="A469" s="72"/>
      <c r="B469" s="81" t="s">
        <v>646</v>
      </c>
      <c r="C469" s="72"/>
      <c r="D469" s="74"/>
      <c r="E469" s="13"/>
      <c r="F469" s="83">
        <f>F458+F462+F466+F467</f>
        <v>0</v>
      </c>
    </row>
    <row r="470" spans="1:7" x14ac:dyDescent="0.2">
      <c r="A470" s="24"/>
      <c r="B470" s="25"/>
      <c r="C470" s="24"/>
      <c r="D470" s="26"/>
      <c r="E470" s="102"/>
      <c r="F470" s="27"/>
    </row>
    <row r="471" spans="1:7" x14ac:dyDescent="0.2">
      <c r="A471" s="90">
        <v>2</v>
      </c>
      <c r="B471" s="81" t="s">
        <v>844</v>
      </c>
      <c r="C471" s="24"/>
      <c r="D471" s="26"/>
      <c r="E471" s="102"/>
      <c r="F471" s="30">
        <f>F469+F453+F443+F436+F429+F418+F402+F394</f>
        <v>0</v>
      </c>
    </row>
    <row r="472" spans="1:7" x14ac:dyDescent="0.2">
      <c r="A472" s="24"/>
      <c r="B472" s="25"/>
      <c r="C472" s="24"/>
      <c r="D472" s="26"/>
      <c r="E472" s="27"/>
      <c r="F472" s="27"/>
    </row>
    <row r="473" spans="1:7" x14ac:dyDescent="0.2">
      <c r="A473" s="24"/>
      <c r="B473" s="81" t="s">
        <v>840</v>
      </c>
      <c r="C473" s="24"/>
      <c r="D473" s="26"/>
      <c r="E473" s="27"/>
      <c r="F473" s="30">
        <f>F375+F471</f>
        <v>0</v>
      </c>
    </row>
    <row r="474" spans="1:7" x14ac:dyDescent="0.2">
      <c r="A474" s="24"/>
      <c r="B474" s="25"/>
      <c r="C474" s="24"/>
      <c r="D474" s="26"/>
      <c r="E474" s="27"/>
      <c r="F474" s="27"/>
    </row>
    <row r="475" spans="1:7" x14ac:dyDescent="0.2">
      <c r="A475" s="72" t="s">
        <v>785</v>
      </c>
      <c r="B475" s="73" t="s">
        <v>732</v>
      </c>
      <c r="C475" s="72"/>
      <c r="D475" s="74"/>
      <c r="E475" s="75"/>
      <c r="F475" s="75"/>
      <c r="G475" s="12"/>
    </row>
    <row r="476" spans="1:7" x14ac:dyDescent="0.2">
      <c r="A476" s="72" t="s">
        <v>786</v>
      </c>
      <c r="B476" s="73" t="s">
        <v>733</v>
      </c>
      <c r="C476" s="72"/>
      <c r="D476" s="74"/>
      <c r="E476" s="75"/>
      <c r="F476" s="75"/>
      <c r="G476" s="12"/>
    </row>
    <row r="477" spans="1:7" x14ac:dyDescent="0.2">
      <c r="A477" s="72" t="s">
        <v>787</v>
      </c>
      <c r="B477" s="73" t="s">
        <v>734</v>
      </c>
      <c r="C477" s="72"/>
      <c r="D477" s="74"/>
      <c r="E477" s="75"/>
      <c r="F477" s="75"/>
      <c r="G477" s="12"/>
    </row>
    <row r="478" spans="1:7" x14ac:dyDescent="0.2">
      <c r="A478" s="72" t="s">
        <v>788</v>
      </c>
      <c r="B478" s="73" t="s">
        <v>735</v>
      </c>
      <c r="C478" s="72" t="s">
        <v>0</v>
      </c>
      <c r="D478" s="74">
        <v>1</v>
      </c>
      <c r="E478" s="75">
        <v>1150</v>
      </c>
      <c r="F478" s="75">
        <f>D478*E478</f>
        <v>1150</v>
      </c>
      <c r="G478" s="12"/>
    </row>
    <row r="479" spans="1:7" x14ac:dyDescent="0.2">
      <c r="A479" s="72" t="s">
        <v>789</v>
      </c>
      <c r="B479" s="73" t="s">
        <v>736</v>
      </c>
      <c r="C479" s="72" t="s">
        <v>0</v>
      </c>
      <c r="D479" s="74">
        <v>1</v>
      </c>
      <c r="E479" s="75">
        <v>1700</v>
      </c>
      <c r="F479" s="75">
        <f>D479*E479</f>
        <v>1700</v>
      </c>
      <c r="G479" s="12"/>
    </row>
    <row r="480" spans="1:7" x14ac:dyDescent="0.2">
      <c r="A480" s="72" t="s">
        <v>790</v>
      </c>
      <c r="B480" s="73" t="s">
        <v>737</v>
      </c>
      <c r="C480" s="72"/>
      <c r="D480" s="74"/>
      <c r="E480" s="75"/>
      <c r="F480" s="75"/>
      <c r="G480" s="12"/>
    </row>
    <row r="481" spans="1:7" x14ac:dyDescent="0.2">
      <c r="A481" s="72" t="s">
        <v>791</v>
      </c>
      <c r="B481" s="73" t="s">
        <v>738</v>
      </c>
      <c r="C481" s="72" t="s">
        <v>0</v>
      </c>
      <c r="D481" s="74">
        <v>1</v>
      </c>
      <c r="E481" s="75">
        <v>600</v>
      </c>
      <c r="F481" s="75">
        <f>D481*E481</f>
        <v>600</v>
      </c>
      <c r="G481" s="12"/>
    </row>
    <row r="482" spans="1:7" x14ac:dyDescent="0.2">
      <c r="A482" s="72" t="s">
        <v>792</v>
      </c>
      <c r="B482" s="73" t="s">
        <v>739</v>
      </c>
      <c r="C482" s="72" t="s">
        <v>0</v>
      </c>
      <c r="D482" s="74">
        <v>1</v>
      </c>
      <c r="E482" s="75">
        <v>600</v>
      </c>
      <c r="F482" s="75">
        <f>D482*E482</f>
        <v>600</v>
      </c>
      <c r="G482" s="12"/>
    </row>
    <row r="483" spans="1:7" x14ac:dyDescent="0.2">
      <c r="A483" s="72" t="s">
        <v>793</v>
      </c>
      <c r="B483" s="73" t="s">
        <v>740</v>
      </c>
      <c r="C483" s="72" t="s">
        <v>0</v>
      </c>
      <c r="D483" s="74">
        <v>1</v>
      </c>
      <c r="E483" s="75">
        <v>1700</v>
      </c>
      <c r="F483" s="75">
        <f>D483*E483</f>
        <v>1700</v>
      </c>
      <c r="G483" s="12"/>
    </row>
    <row r="484" spans="1:7" x14ac:dyDescent="0.2">
      <c r="A484" s="72" t="s">
        <v>794</v>
      </c>
      <c r="B484" s="73" t="s">
        <v>741</v>
      </c>
      <c r="C484" s="72"/>
      <c r="D484" s="74"/>
      <c r="E484" s="75"/>
      <c r="F484" s="75"/>
      <c r="G484" s="12"/>
    </row>
    <row r="485" spans="1:7" x14ac:dyDescent="0.2">
      <c r="A485" s="72" t="s">
        <v>795</v>
      </c>
      <c r="B485" s="73" t="s">
        <v>742</v>
      </c>
      <c r="C485" s="72"/>
      <c r="D485" s="74"/>
      <c r="E485" s="75"/>
      <c r="F485" s="75"/>
      <c r="G485" s="12"/>
    </row>
    <row r="486" spans="1:7" x14ac:dyDescent="0.2">
      <c r="A486" s="72" t="s">
        <v>796</v>
      </c>
      <c r="B486" s="73" t="s">
        <v>743</v>
      </c>
      <c r="C486" s="72" t="s">
        <v>0</v>
      </c>
      <c r="D486" s="74">
        <v>1</v>
      </c>
      <c r="E486" s="75">
        <v>3000</v>
      </c>
      <c r="F486" s="75">
        <f>D486*E486</f>
        <v>3000</v>
      </c>
      <c r="G486" s="12"/>
    </row>
    <row r="487" spans="1:7" x14ac:dyDescent="0.2">
      <c r="A487" s="72" t="s">
        <v>797</v>
      </c>
      <c r="B487" s="73" t="s">
        <v>744</v>
      </c>
      <c r="C487" s="72"/>
      <c r="D487" s="74"/>
      <c r="E487" s="75"/>
      <c r="F487" s="75"/>
      <c r="G487" s="12"/>
    </row>
    <row r="488" spans="1:7" x14ac:dyDescent="0.2">
      <c r="A488" s="72" t="s">
        <v>798</v>
      </c>
      <c r="B488" s="73" t="s">
        <v>745</v>
      </c>
      <c r="C488" s="72"/>
      <c r="D488" s="74"/>
      <c r="E488" s="75"/>
      <c r="F488" s="75"/>
      <c r="G488" s="12"/>
    </row>
    <row r="489" spans="1:7" x14ac:dyDescent="0.2">
      <c r="A489" s="72" t="s">
        <v>799</v>
      </c>
      <c r="B489" s="73" t="s">
        <v>746</v>
      </c>
      <c r="C489" s="72" t="s">
        <v>0</v>
      </c>
      <c r="D489" s="74">
        <v>1</v>
      </c>
      <c r="E489" s="75">
        <v>3640</v>
      </c>
      <c r="F489" s="75">
        <f>D489*E489</f>
        <v>3640</v>
      </c>
      <c r="G489" s="12"/>
    </row>
    <row r="490" spans="1:7" x14ac:dyDescent="0.2">
      <c r="A490" s="72" t="s">
        <v>800</v>
      </c>
      <c r="B490" s="73" t="s">
        <v>747</v>
      </c>
      <c r="C490" s="72"/>
      <c r="D490" s="74"/>
      <c r="E490" s="75"/>
      <c r="F490" s="75"/>
      <c r="G490" s="12"/>
    </row>
    <row r="491" spans="1:7" x14ac:dyDescent="0.2">
      <c r="A491" s="72" t="s">
        <v>801</v>
      </c>
      <c r="B491" s="73" t="s">
        <v>748</v>
      </c>
      <c r="C491" s="72" t="s">
        <v>0</v>
      </c>
      <c r="D491" s="74">
        <v>1</v>
      </c>
      <c r="E491" s="75">
        <v>3100</v>
      </c>
      <c r="F491" s="75">
        <f>D491*E491</f>
        <v>3100</v>
      </c>
      <c r="G491" s="12"/>
    </row>
    <row r="492" spans="1:7" x14ac:dyDescent="0.2">
      <c r="A492" s="72" t="s">
        <v>802</v>
      </c>
      <c r="B492" s="73" t="s">
        <v>749</v>
      </c>
      <c r="C492" s="72"/>
      <c r="D492" s="74"/>
      <c r="E492" s="75"/>
      <c r="F492" s="75"/>
      <c r="G492" s="12"/>
    </row>
    <row r="493" spans="1:7" x14ac:dyDescent="0.2">
      <c r="A493" s="72" t="s">
        <v>803</v>
      </c>
      <c r="B493" s="73" t="s">
        <v>750</v>
      </c>
      <c r="C493" s="72"/>
      <c r="D493" s="74"/>
      <c r="E493" s="75"/>
      <c r="F493" s="75"/>
      <c r="G493" s="12"/>
    </row>
    <row r="494" spans="1:7" x14ac:dyDescent="0.2">
      <c r="A494" s="72" t="s">
        <v>804</v>
      </c>
      <c r="B494" s="73" t="s">
        <v>751</v>
      </c>
      <c r="C494" s="72" t="s">
        <v>0</v>
      </c>
      <c r="D494" s="74">
        <v>1</v>
      </c>
      <c r="E494" s="75">
        <v>170</v>
      </c>
      <c r="F494" s="75">
        <f>D494*E494</f>
        <v>170</v>
      </c>
      <c r="G494" s="12"/>
    </row>
    <row r="495" spans="1:7" x14ac:dyDescent="0.2">
      <c r="A495" s="72" t="s">
        <v>805</v>
      </c>
      <c r="B495" s="73" t="s">
        <v>752</v>
      </c>
      <c r="C495" s="72" t="s">
        <v>0</v>
      </c>
      <c r="D495" s="74">
        <v>1</v>
      </c>
      <c r="E495" s="75">
        <v>250</v>
      </c>
      <c r="F495" s="75">
        <f>D495*E495</f>
        <v>250</v>
      </c>
      <c r="G495" s="12"/>
    </row>
    <row r="496" spans="1:7" ht="25.5" x14ac:dyDescent="0.2">
      <c r="A496" s="72" t="s">
        <v>806</v>
      </c>
      <c r="B496" s="73" t="s">
        <v>753</v>
      </c>
      <c r="C496" s="72"/>
      <c r="D496" s="74"/>
      <c r="E496" s="75"/>
      <c r="F496" s="75"/>
      <c r="G496" s="12"/>
    </row>
    <row r="497" spans="1:7" x14ac:dyDescent="0.2">
      <c r="A497" s="72" t="s">
        <v>807</v>
      </c>
      <c r="B497" s="73" t="s">
        <v>754</v>
      </c>
      <c r="C497" s="72" t="s">
        <v>0</v>
      </c>
      <c r="D497" s="74">
        <v>1</v>
      </c>
      <c r="E497" s="75">
        <v>2500</v>
      </c>
      <c r="F497" s="75">
        <f>D497*E497</f>
        <v>2500</v>
      </c>
      <c r="G497" s="12"/>
    </row>
    <row r="498" spans="1:7" x14ac:dyDescent="0.2">
      <c r="A498" s="72" t="s">
        <v>808</v>
      </c>
      <c r="B498" s="73" t="s">
        <v>755</v>
      </c>
      <c r="C498" s="72"/>
      <c r="D498" s="74"/>
      <c r="E498" s="75"/>
      <c r="F498" s="75"/>
      <c r="G498" s="12"/>
    </row>
    <row r="499" spans="1:7" x14ac:dyDescent="0.2">
      <c r="A499" s="72" t="s">
        <v>809</v>
      </c>
      <c r="B499" s="73" t="s">
        <v>755</v>
      </c>
      <c r="C499" s="72"/>
      <c r="D499" s="74"/>
      <c r="E499" s="75"/>
      <c r="F499" s="75"/>
      <c r="G499" s="12"/>
    </row>
    <row r="500" spans="1:7" x14ac:dyDescent="0.2">
      <c r="A500" s="72" t="s">
        <v>810</v>
      </c>
      <c r="B500" s="73" t="s">
        <v>756</v>
      </c>
      <c r="C500" s="72" t="s">
        <v>0</v>
      </c>
      <c r="D500" s="74">
        <v>1</v>
      </c>
      <c r="E500" s="75">
        <v>1800</v>
      </c>
      <c r="F500" s="75">
        <f>D500*E500</f>
        <v>1800</v>
      </c>
      <c r="G500" s="12"/>
    </row>
    <row r="501" spans="1:7" x14ac:dyDescent="0.2">
      <c r="A501" s="72" t="s">
        <v>811</v>
      </c>
      <c r="B501" s="73" t="s">
        <v>757</v>
      </c>
      <c r="C501" s="72"/>
      <c r="D501" s="74"/>
      <c r="E501" s="75"/>
      <c r="F501" s="75"/>
      <c r="G501" s="12"/>
    </row>
    <row r="502" spans="1:7" x14ac:dyDescent="0.2">
      <c r="A502" s="72" t="s">
        <v>812</v>
      </c>
      <c r="B502" s="73" t="s">
        <v>758</v>
      </c>
      <c r="C502" s="72"/>
      <c r="D502" s="74"/>
      <c r="E502" s="75"/>
      <c r="F502" s="75"/>
      <c r="G502" s="12"/>
    </row>
    <row r="503" spans="1:7" x14ac:dyDescent="0.2">
      <c r="A503" s="72" t="s">
        <v>813</v>
      </c>
      <c r="B503" s="73" t="s">
        <v>759</v>
      </c>
      <c r="C503" s="72" t="s">
        <v>0</v>
      </c>
      <c r="D503" s="74">
        <v>1</v>
      </c>
      <c r="E503" s="75">
        <v>2800</v>
      </c>
      <c r="F503" s="75">
        <f>D503*E503</f>
        <v>2800</v>
      </c>
      <c r="G503" s="12"/>
    </row>
    <row r="504" spans="1:7" x14ac:dyDescent="0.2">
      <c r="A504" s="72" t="s">
        <v>814</v>
      </c>
      <c r="B504" s="73" t="s">
        <v>760</v>
      </c>
      <c r="C504" s="72"/>
      <c r="D504" s="74"/>
      <c r="E504" s="75"/>
      <c r="F504" s="75"/>
      <c r="G504" s="12"/>
    </row>
    <row r="505" spans="1:7" x14ac:dyDescent="0.2">
      <c r="A505" s="72" t="s">
        <v>815</v>
      </c>
      <c r="B505" s="73" t="s">
        <v>761</v>
      </c>
      <c r="C505" s="72" t="s">
        <v>0</v>
      </c>
      <c r="D505" s="74">
        <v>1</v>
      </c>
      <c r="E505" s="75">
        <v>1800</v>
      </c>
      <c r="F505" s="75">
        <f>D505*E505</f>
        <v>1800</v>
      </c>
      <c r="G505" s="12"/>
    </row>
    <row r="506" spans="1:7" x14ac:dyDescent="0.2">
      <c r="A506" s="72" t="s">
        <v>816</v>
      </c>
      <c r="B506" s="73" t="s">
        <v>762</v>
      </c>
      <c r="C506" s="72" t="s">
        <v>0</v>
      </c>
      <c r="D506" s="74">
        <v>1</v>
      </c>
      <c r="E506" s="75">
        <v>3000</v>
      </c>
      <c r="F506" s="75">
        <f>D506*E506</f>
        <v>3000</v>
      </c>
      <c r="G506" s="12"/>
    </row>
    <row r="507" spans="1:7" ht="25.5" x14ac:dyDescent="0.2">
      <c r="A507" s="72" t="s">
        <v>817</v>
      </c>
      <c r="B507" s="73" t="s">
        <v>763</v>
      </c>
      <c r="C507" s="72"/>
      <c r="D507" s="74"/>
      <c r="E507" s="75"/>
      <c r="F507" s="75"/>
      <c r="G507" s="12"/>
    </row>
    <row r="508" spans="1:7" x14ac:dyDescent="0.2">
      <c r="A508" s="72" t="s">
        <v>818</v>
      </c>
      <c r="B508" s="73" t="s">
        <v>764</v>
      </c>
      <c r="C508" s="72" t="s">
        <v>0</v>
      </c>
      <c r="D508" s="74">
        <v>1</v>
      </c>
      <c r="E508" s="75">
        <v>400</v>
      </c>
      <c r="F508" s="75">
        <f>D508*E508</f>
        <v>400</v>
      </c>
      <c r="G508" s="12"/>
    </row>
    <row r="509" spans="1:7" x14ac:dyDescent="0.2">
      <c r="A509" s="72" t="s">
        <v>819</v>
      </c>
      <c r="B509" s="73" t="s">
        <v>765</v>
      </c>
      <c r="C509" s="72"/>
      <c r="D509" s="74"/>
      <c r="E509" s="75"/>
      <c r="F509" s="75"/>
      <c r="G509" s="12"/>
    </row>
    <row r="510" spans="1:7" x14ac:dyDescent="0.2">
      <c r="A510" s="72" t="s">
        <v>820</v>
      </c>
      <c r="B510" s="73" t="s">
        <v>766</v>
      </c>
      <c r="C510" s="72" t="s">
        <v>0</v>
      </c>
      <c r="D510" s="74">
        <v>1</v>
      </c>
      <c r="E510" s="75">
        <v>1700</v>
      </c>
      <c r="F510" s="75">
        <f>D510*E510</f>
        <v>1700</v>
      </c>
      <c r="G510" s="12"/>
    </row>
    <row r="511" spans="1:7" x14ac:dyDescent="0.2">
      <c r="A511" s="72" t="s">
        <v>821</v>
      </c>
      <c r="B511" s="73" t="s">
        <v>767</v>
      </c>
      <c r="C511" s="72"/>
      <c r="D511" s="74"/>
      <c r="E511" s="75"/>
      <c r="F511" s="75"/>
      <c r="G511" s="12"/>
    </row>
    <row r="512" spans="1:7" x14ac:dyDescent="0.2">
      <c r="A512" s="72" t="s">
        <v>822</v>
      </c>
      <c r="B512" s="73" t="s">
        <v>768</v>
      </c>
      <c r="C512" s="72"/>
      <c r="D512" s="74"/>
      <c r="E512" s="75"/>
      <c r="F512" s="75"/>
      <c r="G512" s="12"/>
    </row>
    <row r="513" spans="1:7" x14ac:dyDescent="0.2">
      <c r="A513" s="72" t="s">
        <v>823</v>
      </c>
      <c r="B513" s="73" t="s">
        <v>769</v>
      </c>
      <c r="C513" s="72" t="s">
        <v>0</v>
      </c>
      <c r="D513" s="74">
        <v>1</v>
      </c>
      <c r="E513" s="75">
        <v>250</v>
      </c>
      <c r="F513" s="75">
        <f>D513*E513</f>
        <v>250</v>
      </c>
      <c r="G513" s="12"/>
    </row>
    <row r="514" spans="1:7" x14ac:dyDescent="0.2">
      <c r="A514" s="72" t="s">
        <v>824</v>
      </c>
      <c r="B514" s="73" t="s">
        <v>770</v>
      </c>
      <c r="C514" s="72"/>
      <c r="D514" s="74"/>
      <c r="E514" s="75"/>
      <c r="F514" s="75"/>
      <c r="G514" s="12"/>
    </row>
    <row r="515" spans="1:7" x14ac:dyDescent="0.2">
      <c r="A515" s="72" t="s">
        <v>825</v>
      </c>
      <c r="B515" s="73" t="s">
        <v>771</v>
      </c>
      <c r="C515" s="72"/>
      <c r="D515" s="74"/>
      <c r="E515" s="75"/>
      <c r="F515" s="75"/>
      <c r="G515" s="12"/>
    </row>
    <row r="516" spans="1:7" x14ac:dyDescent="0.2">
      <c r="A516" s="72" t="s">
        <v>826</v>
      </c>
      <c r="B516" s="73" t="s">
        <v>772</v>
      </c>
      <c r="C516" s="72" t="s">
        <v>0</v>
      </c>
      <c r="D516" s="74">
        <v>1</v>
      </c>
      <c r="E516" s="75">
        <v>250</v>
      </c>
      <c r="F516" s="75">
        <f>D516*E516</f>
        <v>250</v>
      </c>
      <c r="G516" s="12"/>
    </row>
    <row r="517" spans="1:7" x14ac:dyDescent="0.2">
      <c r="A517" s="72" t="s">
        <v>827</v>
      </c>
      <c r="B517" s="73" t="s">
        <v>773</v>
      </c>
      <c r="C517" s="72"/>
      <c r="D517" s="74"/>
      <c r="E517" s="75"/>
      <c r="F517" s="75"/>
      <c r="G517" s="12"/>
    </row>
    <row r="518" spans="1:7" x14ac:dyDescent="0.2">
      <c r="A518" s="72" t="s">
        <v>828</v>
      </c>
      <c r="B518" s="73" t="s">
        <v>774</v>
      </c>
      <c r="C518" s="72" t="s">
        <v>0</v>
      </c>
      <c r="D518" s="74">
        <v>1</v>
      </c>
      <c r="E518" s="75">
        <v>1500</v>
      </c>
      <c r="F518" s="75">
        <f>D518*E518</f>
        <v>1500</v>
      </c>
      <c r="G518" s="12"/>
    </row>
    <row r="519" spans="1:7" x14ac:dyDescent="0.2">
      <c r="A519" s="72" t="s">
        <v>829</v>
      </c>
      <c r="B519" s="73" t="s">
        <v>775</v>
      </c>
      <c r="C519" s="72"/>
      <c r="D519" s="74"/>
      <c r="E519" s="75"/>
      <c r="F519" s="75"/>
      <c r="G519" s="12"/>
    </row>
    <row r="520" spans="1:7" x14ac:dyDescent="0.2">
      <c r="A520" s="72" t="s">
        <v>830</v>
      </c>
      <c r="B520" s="73" t="s">
        <v>776</v>
      </c>
      <c r="C520" s="72"/>
      <c r="D520" s="74"/>
      <c r="E520" s="75"/>
      <c r="F520" s="75"/>
      <c r="G520" s="12"/>
    </row>
    <row r="521" spans="1:7" x14ac:dyDescent="0.2">
      <c r="A521" s="72" t="s">
        <v>831</v>
      </c>
      <c r="B521" s="73" t="s">
        <v>777</v>
      </c>
      <c r="C521" s="72" t="s">
        <v>0</v>
      </c>
      <c r="D521" s="74">
        <v>1</v>
      </c>
      <c r="E521" s="75">
        <v>1800</v>
      </c>
      <c r="F521" s="75">
        <f>D521*E521</f>
        <v>1800</v>
      </c>
      <c r="G521" s="12"/>
    </row>
    <row r="522" spans="1:7" x14ac:dyDescent="0.2">
      <c r="A522" s="72" t="s">
        <v>832</v>
      </c>
      <c r="B522" s="73" t="s">
        <v>778</v>
      </c>
      <c r="C522" s="72"/>
      <c r="D522" s="74"/>
      <c r="E522" s="75"/>
      <c r="F522" s="75"/>
      <c r="G522" s="12"/>
    </row>
    <row r="523" spans="1:7" x14ac:dyDescent="0.2">
      <c r="A523" s="72" t="s">
        <v>833</v>
      </c>
      <c r="B523" s="73" t="s">
        <v>779</v>
      </c>
      <c r="C523" s="72"/>
      <c r="D523" s="74"/>
      <c r="E523" s="75"/>
      <c r="F523" s="75"/>
      <c r="G523" s="12"/>
    </row>
    <row r="524" spans="1:7" ht="25.5" x14ac:dyDescent="0.2">
      <c r="A524" s="72" t="s">
        <v>834</v>
      </c>
      <c r="B524" s="73" t="s">
        <v>780</v>
      </c>
      <c r="C524" s="72" t="s">
        <v>0</v>
      </c>
      <c r="D524" s="74">
        <v>1</v>
      </c>
      <c r="E524" s="75">
        <v>4500</v>
      </c>
      <c r="F524" s="75">
        <f>D524*E524</f>
        <v>4500</v>
      </c>
      <c r="G524" s="12"/>
    </row>
    <row r="525" spans="1:7" x14ac:dyDescent="0.2">
      <c r="A525" s="72" t="s">
        <v>835</v>
      </c>
      <c r="B525" s="73" t="s">
        <v>781</v>
      </c>
      <c r="C525" s="72"/>
      <c r="D525" s="74"/>
      <c r="E525" s="75"/>
      <c r="F525" s="75"/>
      <c r="G525" s="12"/>
    </row>
    <row r="526" spans="1:7" x14ac:dyDescent="0.2">
      <c r="A526" s="72" t="s">
        <v>836</v>
      </c>
      <c r="B526" s="73" t="s">
        <v>782</v>
      </c>
      <c r="C526" s="72"/>
      <c r="D526" s="74"/>
      <c r="E526" s="75"/>
      <c r="F526" s="75"/>
      <c r="G526" s="12"/>
    </row>
    <row r="527" spans="1:7" x14ac:dyDescent="0.2">
      <c r="A527" s="72" t="s">
        <v>837</v>
      </c>
      <c r="B527" s="73" t="s">
        <v>783</v>
      </c>
      <c r="C527" s="72" t="s">
        <v>0</v>
      </c>
      <c r="D527" s="74">
        <v>1</v>
      </c>
      <c r="E527" s="75">
        <v>2800</v>
      </c>
      <c r="F527" s="75">
        <f>D527*E527</f>
        <v>2800</v>
      </c>
      <c r="G527" s="12"/>
    </row>
    <row r="528" spans="1:7" ht="2.25" customHeight="1" x14ac:dyDescent="0.2">
      <c r="A528" s="76"/>
      <c r="B528" s="77"/>
      <c r="C528" s="76"/>
      <c r="D528" s="78"/>
      <c r="E528" s="79"/>
      <c r="F528" s="79"/>
      <c r="G528" s="12"/>
    </row>
    <row r="529" spans="1:7" x14ac:dyDescent="0.2">
      <c r="A529" s="72"/>
      <c r="B529" s="29" t="s">
        <v>784</v>
      </c>
      <c r="C529" s="72"/>
      <c r="D529" s="74"/>
      <c r="E529" s="75"/>
      <c r="F529" s="91">
        <f>SUM(F478:F528)</f>
        <v>41010</v>
      </c>
      <c r="G529" s="12"/>
    </row>
    <row r="530" spans="1:7" x14ac:dyDescent="0.2">
      <c r="A530" s="24"/>
      <c r="B530" s="25"/>
      <c r="C530" s="24"/>
      <c r="D530" s="26"/>
      <c r="E530" s="27"/>
      <c r="F530" s="27"/>
    </row>
    <row r="531" spans="1:7" x14ac:dyDescent="0.2">
      <c r="A531" s="28" t="s">
        <v>838</v>
      </c>
      <c r="B531" s="29" t="s">
        <v>839</v>
      </c>
      <c r="C531" s="24"/>
      <c r="D531" s="26"/>
      <c r="E531" s="27"/>
      <c r="F531" s="30">
        <f>F473+F529</f>
        <v>41010</v>
      </c>
    </row>
    <row r="532" spans="1:7" x14ac:dyDescent="0.2">
      <c r="A532" s="24"/>
      <c r="B532" s="25"/>
      <c r="C532" s="24"/>
      <c r="D532" s="26"/>
      <c r="E532" s="27"/>
      <c r="F532" s="27"/>
    </row>
    <row r="533" spans="1:7" x14ac:dyDescent="0.2">
      <c r="A533" s="92"/>
      <c r="B533" s="93"/>
      <c r="C533" s="94"/>
      <c r="D533" s="95"/>
      <c r="E533" s="95"/>
      <c r="F533" s="95"/>
    </row>
    <row r="534" spans="1:7" x14ac:dyDescent="0.2">
      <c r="A534" s="112"/>
      <c r="B534" s="112"/>
      <c r="C534" s="112"/>
      <c r="D534" s="112"/>
      <c r="E534" s="112"/>
      <c r="F534" s="112"/>
    </row>
    <row r="535" spans="1:7" x14ac:dyDescent="0.2">
      <c r="A535" s="125" t="s">
        <v>845</v>
      </c>
      <c r="B535" s="126"/>
      <c r="C535" s="126"/>
      <c r="D535" s="126"/>
      <c r="E535" s="126"/>
      <c r="F535" s="127"/>
    </row>
    <row r="536" spans="1:7" x14ac:dyDescent="0.2">
      <c r="A536" s="128"/>
      <c r="B536" s="129"/>
      <c r="C536" s="129"/>
      <c r="D536" s="129"/>
      <c r="E536" s="129"/>
      <c r="F536" s="130"/>
    </row>
    <row r="537" spans="1:7" x14ac:dyDescent="0.2">
      <c r="A537" s="113" t="s">
        <v>846</v>
      </c>
      <c r="B537" s="114"/>
      <c r="C537" s="114"/>
      <c r="D537" s="114"/>
      <c r="E537" s="115"/>
      <c r="F537" s="122">
        <f>F58+F72+F115+F197+F206+F219+F257+F276+F294+F310+F325+F345+F366+F373</f>
        <v>0</v>
      </c>
    </row>
    <row r="538" spans="1:7" x14ac:dyDescent="0.2">
      <c r="A538" s="116"/>
      <c r="B538" s="117"/>
      <c r="C538" s="117"/>
      <c r="D538" s="117"/>
      <c r="E538" s="118"/>
      <c r="F538" s="123"/>
    </row>
    <row r="539" spans="1:7" x14ac:dyDescent="0.2">
      <c r="A539" s="119"/>
      <c r="B539" s="120"/>
      <c r="C539" s="120"/>
      <c r="D539" s="120"/>
      <c r="E539" s="121"/>
      <c r="F539" s="124"/>
    </row>
    <row r="540" spans="1:7" x14ac:dyDescent="0.2">
      <c r="A540" s="113" t="s">
        <v>847</v>
      </c>
      <c r="B540" s="114"/>
      <c r="C540" s="114"/>
      <c r="D540" s="114"/>
      <c r="E540" s="115"/>
      <c r="F540" s="122">
        <f>F394+F402+F418+F429+F436+F443+F453+F469</f>
        <v>0</v>
      </c>
    </row>
    <row r="541" spans="1:7" x14ac:dyDescent="0.2">
      <c r="A541" s="116"/>
      <c r="B541" s="117"/>
      <c r="C541" s="117"/>
      <c r="D541" s="117"/>
      <c r="E541" s="118"/>
      <c r="F541" s="123"/>
    </row>
    <row r="542" spans="1:7" x14ac:dyDescent="0.2">
      <c r="A542" s="119"/>
      <c r="B542" s="120"/>
      <c r="C542" s="120"/>
      <c r="D542" s="120"/>
      <c r="E542" s="121"/>
      <c r="F542" s="124"/>
    </row>
    <row r="543" spans="1:7" x14ac:dyDescent="0.2">
      <c r="A543" s="113" t="s">
        <v>848</v>
      </c>
      <c r="B543" s="114"/>
      <c r="C543" s="114"/>
      <c r="D543" s="114"/>
      <c r="E543" s="115"/>
      <c r="F543" s="122">
        <f>F537+F540</f>
        <v>0</v>
      </c>
    </row>
    <row r="544" spans="1:7" x14ac:dyDescent="0.2">
      <c r="A544" s="116"/>
      <c r="B544" s="117"/>
      <c r="C544" s="117"/>
      <c r="D544" s="117"/>
      <c r="E544" s="118"/>
      <c r="F544" s="123"/>
    </row>
    <row r="545" spans="1:6" x14ac:dyDescent="0.2">
      <c r="A545" s="119"/>
      <c r="B545" s="120"/>
      <c r="C545" s="120"/>
      <c r="D545" s="120"/>
      <c r="E545" s="121"/>
      <c r="F545" s="124"/>
    </row>
    <row r="546" spans="1:6" x14ac:dyDescent="0.2">
      <c r="A546" s="113" t="s">
        <v>849</v>
      </c>
      <c r="B546" s="114"/>
      <c r="C546" s="115"/>
      <c r="D546" s="33" t="s">
        <v>850</v>
      </c>
      <c r="E546" s="34"/>
      <c r="F546" s="35">
        <v>1849639.6</v>
      </c>
    </row>
    <row r="547" spans="1:6" x14ac:dyDescent="0.2">
      <c r="A547" s="116"/>
      <c r="B547" s="117"/>
      <c r="C547" s="118"/>
      <c r="D547" s="36" t="s">
        <v>851</v>
      </c>
      <c r="E547" s="37"/>
      <c r="F547" s="38">
        <f>-(1-(F543/F546))</f>
        <v>-1</v>
      </c>
    </row>
    <row r="548" spans="1:6" x14ac:dyDescent="0.2">
      <c r="A548" s="116"/>
      <c r="B548" s="117"/>
      <c r="C548" s="118"/>
      <c r="D548" s="132" t="s">
        <v>852</v>
      </c>
      <c r="E548" s="133"/>
      <c r="F548" s="134"/>
    </row>
    <row r="549" spans="1:6" x14ac:dyDescent="0.2">
      <c r="A549" s="119"/>
      <c r="B549" s="120"/>
      <c r="C549" s="121"/>
      <c r="D549" s="135"/>
      <c r="E549" s="136"/>
      <c r="F549" s="137"/>
    </row>
    <row r="550" spans="1:6" x14ac:dyDescent="0.2">
      <c r="A550" s="113" t="s">
        <v>853</v>
      </c>
      <c r="B550" s="114"/>
      <c r="C550" s="114"/>
      <c r="D550" s="114"/>
      <c r="E550" s="115"/>
      <c r="F550" s="122">
        <f>F529</f>
        <v>41010</v>
      </c>
    </row>
    <row r="551" spans="1:6" x14ac:dyDescent="0.2">
      <c r="A551" s="116"/>
      <c r="B551" s="117"/>
      <c r="C551" s="117"/>
      <c r="D551" s="117"/>
      <c r="E551" s="118"/>
      <c r="F551" s="123"/>
    </row>
    <row r="552" spans="1:6" x14ac:dyDescent="0.2">
      <c r="A552" s="119"/>
      <c r="B552" s="120"/>
      <c r="C552" s="120"/>
      <c r="D552" s="120"/>
      <c r="E552" s="121"/>
      <c r="F552" s="124"/>
    </row>
    <row r="553" spans="1:6" x14ac:dyDescent="0.2">
      <c r="A553" s="113" t="s">
        <v>854</v>
      </c>
      <c r="B553" s="114"/>
      <c r="C553" s="114"/>
      <c r="D553" s="114"/>
      <c r="E553" s="115"/>
      <c r="F553" s="122">
        <f>F550+F543</f>
        <v>41010</v>
      </c>
    </row>
    <row r="554" spans="1:6" x14ac:dyDescent="0.2">
      <c r="A554" s="116"/>
      <c r="B554" s="117"/>
      <c r="C554" s="117"/>
      <c r="D554" s="117"/>
      <c r="E554" s="118"/>
      <c r="F554" s="123"/>
    </row>
    <row r="555" spans="1:6" x14ac:dyDescent="0.2">
      <c r="A555" s="119"/>
      <c r="B555" s="120"/>
      <c r="C555" s="120"/>
      <c r="D555" s="120"/>
      <c r="E555" s="121"/>
      <c r="F555" s="124"/>
    </row>
    <row r="556" spans="1:6" x14ac:dyDescent="0.2">
      <c r="A556" s="131"/>
      <c r="B556" s="131"/>
      <c r="C556" s="131"/>
      <c r="D556" s="131"/>
      <c r="E556" s="131"/>
      <c r="F556" s="131"/>
    </row>
    <row r="559" spans="1:6" x14ac:dyDescent="0.2">
      <c r="B559" s="106" t="s">
        <v>856</v>
      </c>
      <c r="C559" s="107"/>
      <c r="D559" s="107"/>
      <c r="E559" s="107"/>
      <c r="F559" s="107"/>
    </row>
    <row r="560" spans="1:6" x14ac:dyDescent="0.2">
      <c r="B560" s="107"/>
      <c r="C560" s="107"/>
      <c r="D560" s="107"/>
      <c r="E560" s="107"/>
      <c r="F560" s="107"/>
    </row>
    <row r="561" spans="2:6" ht="24" customHeight="1" x14ac:dyDescent="0.2">
      <c r="B561" s="138" t="s">
        <v>857</v>
      </c>
      <c r="C561" s="138"/>
      <c r="D561" s="138"/>
      <c r="E561" s="138"/>
      <c r="F561" s="138"/>
    </row>
    <row r="562" spans="2:6" x14ac:dyDescent="0.2">
      <c r="B562" s="139"/>
      <c r="C562" s="139"/>
      <c r="D562" s="139"/>
      <c r="E562" s="139"/>
      <c r="F562" s="139"/>
    </row>
    <row r="563" spans="2:6" ht="24" customHeight="1" x14ac:dyDescent="0.2">
      <c r="B563" s="138" t="s">
        <v>858</v>
      </c>
      <c r="C563" s="138"/>
      <c r="D563" s="138"/>
      <c r="E563" s="138"/>
      <c r="F563" s="138"/>
    </row>
    <row r="564" spans="2:6" x14ac:dyDescent="0.2">
      <c r="B564" s="139"/>
      <c r="C564" s="139"/>
      <c r="D564" s="139"/>
      <c r="E564" s="139"/>
      <c r="F564" s="139"/>
    </row>
    <row r="565" spans="2:6" ht="24" customHeight="1" x14ac:dyDescent="0.2">
      <c r="B565" s="138" t="s">
        <v>859</v>
      </c>
      <c r="C565" s="138"/>
      <c r="D565" s="138"/>
      <c r="E565" s="138"/>
      <c r="F565" s="138"/>
    </row>
    <row r="566" spans="2:6" x14ac:dyDescent="0.2">
      <c r="B566" s="139"/>
      <c r="C566" s="139"/>
      <c r="D566" s="139"/>
      <c r="E566" s="139"/>
      <c r="F566" s="139"/>
    </row>
    <row r="567" spans="2:6" ht="24" customHeight="1" x14ac:dyDescent="0.2">
      <c r="B567" s="138" t="s">
        <v>859</v>
      </c>
      <c r="C567" s="138"/>
      <c r="D567" s="138"/>
      <c r="E567" s="138"/>
      <c r="F567" s="138"/>
    </row>
    <row r="568" spans="2:6" x14ac:dyDescent="0.2">
      <c r="B568" s="139"/>
      <c r="C568" s="139"/>
      <c r="D568" s="139"/>
      <c r="E568" s="139"/>
      <c r="F568" s="139"/>
    </row>
    <row r="569" spans="2:6" ht="24" customHeight="1" x14ac:dyDescent="0.2">
      <c r="B569" s="138" t="s">
        <v>859</v>
      </c>
      <c r="C569" s="138"/>
      <c r="D569" s="138"/>
      <c r="E569" s="138"/>
      <c r="F569" s="138"/>
    </row>
    <row r="570" spans="2:6" x14ac:dyDescent="0.2">
      <c r="B570" s="139"/>
      <c r="C570" s="139"/>
      <c r="D570" s="139"/>
      <c r="E570" s="139"/>
      <c r="F570" s="139"/>
    </row>
    <row r="571" spans="2:6" ht="24" customHeight="1" x14ac:dyDescent="0.2">
      <c r="B571" s="138" t="s">
        <v>859</v>
      </c>
      <c r="C571" s="138"/>
      <c r="D571" s="138"/>
      <c r="E571" s="138"/>
      <c r="F571" s="138"/>
    </row>
    <row r="572" spans="2:6" x14ac:dyDescent="0.2">
      <c r="B572" s="139"/>
      <c r="C572" s="139"/>
      <c r="D572" s="139"/>
      <c r="E572" s="139"/>
      <c r="F572" s="139"/>
    </row>
    <row r="573" spans="2:6" ht="24" customHeight="1" x14ac:dyDescent="0.2">
      <c r="B573" s="138" t="s">
        <v>859</v>
      </c>
      <c r="C573" s="138"/>
      <c r="D573" s="138"/>
      <c r="E573" s="138"/>
      <c r="F573" s="138"/>
    </row>
  </sheetData>
  <sheetProtection password="EAF1" sheet="1" objects="1" scenarios="1" selectLockedCells="1"/>
  <mergeCells count="26">
    <mergeCell ref="A556:F556"/>
    <mergeCell ref="B569:F569"/>
    <mergeCell ref="B571:F571"/>
    <mergeCell ref="B573:F573"/>
    <mergeCell ref="A540:E542"/>
    <mergeCell ref="F540:F542"/>
    <mergeCell ref="A550:E552"/>
    <mergeCell ref="F550:F552"/>
    <mergeCell ref="A553:E555"/>
    <mergeCell ref="F553:F555"/>
    <mergeCell ref="B561:F561"/>
    <mergeCell ref="B563:F563"/>
    <mergeCell ref="B565:F565"/>
    <mergeCell ref="B567:F567"/>
    <mergeCell ref="A3:F3"/>
    <mergeCell ref="A5:F5"/>
    <mergeCell ref="A7:F7"/>
    <mergeCell ref="A8:F8"/>
    <mergeCell ref="A534:F534"/>
    <mergeCell ref="A543:E545"/>
    <mergeCell ref="F543:F545"/>
    <mergeCell ref="A546:C549"/>
    <mergeCell ref="D548:F549"/>
    <mergeCell ref="A535:F536"/>
    <mergeCell ref="A537:E539"/>
    <mergeCell ref="F537:F539"/>
  </mergeCells>
  <conditionalFormatting sqref="F547">
    <cfRule type="cellIs" dxfId="0" priority="1" stopIfTrue="1" operator="greaterThan">
      <formula>0</formula>
    </cfRule>
  </conditionalFormatting>
  <printOptions gridLines="1"/>
  <pageMargins left="0.31496062992125984" right="0.35433070866141736" top="0.9055118110236221" bottom="0.43307086614173229" header="0.31496062992125984" footer="0.15748031496062992"/>
  <pageSetup paperSize="9" scale="98" fitToHeight="0" orientation="landscape" r:id="rId1"/>
  <headerFooter alignWithMargins="0">
    <oddHeader>&amp;L&amp;"-,Fett"AUTONOME PROVINZ BOZEN&amp;"-,Standard"
&amp;"-,Fett"&amp;UProjekt:&amp;"-,Standard"&amp;U Brücke über die Rienz, SS49, bei km 29,15
 "Peintner Brücke"&amp;C&amp;"-,Fett"&amp;ULEISTUNGSVERZEICHNIS-KURZTEXT&amp;R&amp;"-,Fett"&amp;14ANLAGE  C1</oddHeader>
    <oddFooter>&amp;L&amp;Z/&amp;F</oddFooter>
  </headerFooter>
  <rowBreaks count="3" manualBreakCount="3">
    <brk id="16" max="16383" man="1"/>
    <brk id="533" max="16383" man="1"/>
    <brk id="55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Verzeichnis-Elenco</vt:lpstr>
      <vt:lpstr>'Verzeichnis-Elenco'!Druckbereich</vt:lpstr>
      <vt:lpstr>'Verzeichnis-Elenco'!Drucktitel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user24</dc:creator>
  <cp:lastModifiedBy>Loris Trentin</cp:lastModifiedBy>
  <cp:lastPrinted>2013-06-10T14:11:25Z</cp:lastPrinted>
  <dcterms:created xsi:type="dcterms:W3CDTF">2013-04-15T13:50:26Z</dcterms:created>
  <dcterms:modified xsi:type="dcterms:W3CDTF">2013-06-10T14:23:37Z</dcterms:modified>
</cp:coreProperties>
</file>