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325" activeTab="0"/>
  </bookViews>
  <sheets>
    <sheet name="Allegato C1 lista" sheetId="1" r:id="rId1"/>
    <sheet name="Anlage C1 Liste" sheetId="2" r:id="rId2"/>
  </sheets>
  <definedNames>
    <definedName name="_xlnm.Print_Area" localSheetId="0">'Allegato C1 lista'!$A:$G</definedName>
    <definedName name="_xlnm.Print_Area" localSheetId="1">'Anlage C1 Liste'!$A:$G</definedName>
    <definedName name="_xlnm.Print_Titles" localSheetId="0">'Allegato C1 lista'!$7:$7</definedName>
    <definedName name="_xlnm.Print_Titles" localSheetId="1">'Anlage C1 Liste'!$7:$7</definedName>
  </definedNames>
  <calcPr fullCalcOnLoad="1"/>
</workbook>
</file>

<file path=xl/sharedStrings.xml><?xml version="1.0" encoding="utf-8"?>
<sst xmlns="http://schemas.openxmlformats.org/spreadsheetml/2006/main" count="2952" uniqueCount="1512">
  <si>
    <t>Löschen von bestehender Bodenmarkierung</t>
  </si>
  <si>
    <t>fräsen, abspachteln, abflammen</t>
  </si>
  <si>
    <t>Gesamt STRASSENBESCHILDERUNG UND BODENMARKIERUNG</t>
  </si>
  <si>
    <t>Gesamt STRASSENREGELBAUWERKE, STRASSENZUBEHÖR, STRASSENBESCHILDERUNG UND BODENMARKIERUNG</t>
  </si>
  <si>
    <t>BEGRÜNUNGS- UND GÄRTNERARBEITEN</t>
  </si>
  <si>
    <t>BEGRÜNUNGSARBEITEN</t>
  </si>
  <si>
    <t>AUSSAAT</t>
  </si>
  <si>
    <t>Trockenaussaat von Samenmischungen</t>
  </si>
  <si>
    <t>Gesamt BEGRÜNUNGSARBEITEN</t>
  </si>
  <si>
    <t>Gesamt BEGRÜNUNGS- UND GÄRTNERARBEITEN</t>
  </si>
  <si>
    <t>SONDERPOSITIONEN</t>
  </si>
  <si>
    <t>Liefern und Verlegen von bewehrten Elastomerauflagern</t>
  </si>
  <si>
    <t>Aufpreis für das die Ausbildung eines vorgefertigten Betonbanketts bei den Brücken samt seitlichem Randabschluss laut Detailzeichnung.</t>
  </si>
  <si>
    <t>Gesamt SONDERPOSITIONEN</t>
  </si>
  <si>
    <t>KRIEGSRÜCKSTANDSERHEBUNG</t>
  </si>
  <si>
    <t>Oberflächliche Kriegsrückstandserhebung</t>
  </si>
  <si>
    <t>Suche und Ortung in die Tiefe von explosiven Kriegsrückständen mittels senkrechter oder leicht geneigter Tiefenbohrungen</t>
  </si>
  <si>
    <t>Gesamt KRIEGSRÜCKSTANDSERHEBUNG</t>
  </si>
  <si>
    <t>Summe Arbeiten ohne Sicherheitsmaßnahmen</t>
  </si>
  <si>
    <t>SICHERHEITSMASSNAHMEN</t>
  </si>
  <si>
    <t>Elementarpreise</t>
  </si>
  <si>
    <t>Allgemeine Lasten der Baustelle</t>
  </si>
  <si>
    <t>Baustellenumzäunung</t>
  </si>
  <si>
    <t>Bauzaun aus Trapezblechgroßfächenelemeten</t>
  </si>
  <si>
    <t>für die gesamte nötige Dauer</t>
  </si>
  <si>
    <t>VORGEFERTIGTE CONTAINER</t>
  </si>
  <si>
    <t>Zurverfügungstellung von Räumlichkeiten im Bereich der Baustelle</t>
  </si>
  <si>
    <t>Büroeinheit für den ersten Monat (30 Tage) oder Bruchteil</t>
  </si>
  <si>
    <t>Büroeinheit für jeden Folgetag</t>
  </si>
  <si>
    <t>Vorgefertigter Container für Baustellenmagazin</t>
  </si>
  <si>
    <t>6,0mx2,45mx2,50m (innen), für den erste Monat (30 Tage) oder Bruchteil</t>
  </si>
  <si>
    <t>6,0mx2,45mx2,50m (innen), für jeden Folgetag</t>
  </si>
  <si>
    <t>Vorgefertigter Container für Baustellen WC</t>
  </si>
  <si>
    <t>Chemisches WC</t>
  </si>
  <si>
    <t>Chemisches WC; der Preis bezieht sich auf jeden, auf das erste Mietmonat folgenden Tag</t>
  </si>
  <si>
    <t>Dreisprachiges Baustellenschild</t>
  </si>
  <si>
    <t>Vorhalten von Bauzaun Höhe 1.0 m aus Polyäthylen-Gitternetz</t>
  </si>
  <si>
    <t>für den ersten Monat (30 d) oder Bruchteil</t>
  </si>
  <si>
    <t>für jeden folgenden Monat</t>
  </si>
  <si>
    <t>Vorhalten von Fertigteil-Leitelementen aus Beton, vom Typ New Jersey</t>
  </si>
  <si>
    <t>Schild dreieckig, gelber Hintergrund</t>
  </si>
  <si>
    <t>90/90/90 cm, reflektierend Klasse I</t>
  </si>
  <si>
    <t>Schild kreisrund</t>
  </si>
  <si>
    <t>Ø 90 cm, reflektierend Klasse I</t>
  </si>
  <si>
    <t>Vorwegweiser für Baustelle, gelber Hintergrund</t>
  </si>
  <si>
    <t>Abmessungen 200x270 cm</t>
  </si>
  <si>
    <t>Baustellenschild mit gelbem Hintergrund</t>
  </si>
  <si>
    <t>aus Stahlblech 10/10 mm</t>
  </si>
  <si>
    <t>Abgrenzung von Baustellenbereich, ausgeführt mit Tafeln und Abschrankungen</t>
  </si>
  <si>
    <t>Länge 1200 mm</t>
  </si>
  <si>
    <t>Absperrschranke richtungweisend</t>
  </si>
  <si>
    <t>Abmessungen 60x240 cm, mit reflektierenden Streifen Klasse I</t>
  </si>
  <si>
    <t>Leitbake</t>
  </si>
  <si>
    <t>Abmessungen 20x80 cm, reflektierend Klasse I</t>
  </si>
  <si>
    <t>Kurvenleitmal modular, für provisorische Verkehrsumlegung</t>
  </si>
  <si>
    <t>aus Stahlblech 10/10 mm, Abmessungen 60x60 cm, reflektierend Klasse I</t>
  </si>
  <si>
    <t>Vorankündigung von Ampelanlage für Baustelle</t>
  </si>
  <si>
    <t>Einsatz der gesamten Anlage</t>
  </si>
  <si>
    <t>Blinklampen synchronisierbar, in einer Kette hintereinander angeordnet</t>
  </si>
  <si>
    <t>für einen Monat</t>
  </si>
  <si>
    <t>Schutzkappen aus PVC</t>
  </si>
  <si>
    <t>STÜTZMASSNAHMEN, ARBEITSBÜHNEN, "H" &gt; 4,0 m</t>
  </si>
  <si>
    <t>Arbeitsbühnen, H &gt; 4,0 m</t>
  </si>
  <si>
    <t>H über 4,0 bis 6,0 m</t>
  </si>
  <si>
    <t>Gesamtbetrag der Sicherheitsmaßnahmen</t>
  </si>
  <si>
    <t xml:space="preserve">
ZUSAMMENFASSUNG
</t>
  </si>
  <si>
    <t xml:space="preserve">
Betrag der Arbeiten PAUSCHAL
</t>
  </si>
  <si>
    <t xml:space="preserve">
Ausschreibungssumme ohne Kosten für Sicherheitsmaßnahmen
</t>
  </si>
  <si>
    <t xml:space="preserve">
Abschlag in %
</t>
  </si>
  <si>
    <t xml:space="preserve">
Kosten für Sicherheitsmaßnahmen
</t>
  </si>
  <si>
    <t xml:space="preserve">
GESAMTBETRAG DER ARBEITEN EINSCHLIESSLICH DER KOSTEN FÜR SICHERHEITSMASSNAHMEN
</t>
  </si>
  <si>
    <t>Datum</t>
  </si>
  <si>
    <r>
      <t xml:space="preserve">Digitale Unterschrift des bevollmächtigten Vertreters des </t>
    </r>
    <r>
      <rPr>
        <b/>
        <sz val="8"/>
        <color indexed="8"/>
        <rFont val="Calibri"/>
        <family val="2"/>
      </rPr>
      <t>einzelnen</t>
    </r>
    <r>
      <rPr>
        <sz val="8"/>
        <color indexed="8"/>
        <rFont val="Calibri"/>
        <family val="2"/>
      </rPr>
      <t xml:space="preserve"> Unternehmens</t>
    </r>
  </si>
  <si>
    <r>
      <t xml:space="preserve">Digitale Unterschrift des bevollmächtigten Vertreters des </t>
    </r>
    <r>
      <rPr>
        <b/>
        <sz val="8"/>
        <color indexed="8"/>
        <rFont val="Calibri"/>
        <family val="2"/>
      </rPr>
      <t>federführenden</t>
    </r>
    <r>
      <rPr>
        <sz val="8"/>
        <color indexed="8"/>
        <rFont val="Calibri"/>
        <family val="2"/>
      </rPr>
      <t xml:space="preserve"> Unternehmens</t>
    </r>
  </si>
  <si>
    <r>
      <t xml:space="preserve">Digitale Unterschrift des bevollmächtigten Vertreters des </t>
    </r>
    <r>
      <rPr>
        <b/>
        <sz val="8"/>
        <color indexed="8"/>
        <rFont val="Calibri"/>
        <family val="2"/>
      </rPr>
      <t>kooptierten</t>
    </r>
    <r>
      <rPr>
        <sz val="8"/>
        <color indexed="8"/>
        <rFont val="Calibri"/>
        <family val="2"/>
      </rPr>
      <t xml:space="preserve"> Unternehmens</t>
    </r>
  </si>
  <si>
    <t>No.</t>
  </si>
  <si>
    <t>Pos. n.</t>
  </si>
  <si>
    <t>Denominazione</t>
  </si>
  <si>
    <t>Unità di misura DE</t>
  </si>
  <si>
    <t>Quantità</t>
  </si>
  <si>
    <t>Prezzo unitario</t>
  </si>
  <si>
    <t>Codice CIG:</t>
  </si>
  <si>
    <t>51</t>
  </si>
  <si>
    <t>PREZZI ELEMENTARI</t>
  </si>
  <si>
    <t/>
  </si>
  <si>
    <t>51.01</t>
  </si>
  <si>
    <t>MANO D'OPERA</t>
  </si>
  <si>
    <t>51.01.01</t>
  </si>
  <si>
    <t>MANO D'OPERA - SETTORE EDILE/CIVILE</t>
  </si>
  <si>
    <t>51.01.01.01</t>
  </si>
  <si>
    <t>Operaio alt. spec.</t>
  </si>
  <si>
    <t>h</t>
  </si>
  <si>
    <t>51.01.01.02</t>
  </si>
  <si>
    <t>Operaio specializzato</t>
  </si>
  <si>
    <t>51.01.01.03</t>
  </si>
  <si>
    <t>Operaio qualificato</t>
  </si>
  <si>
    <t>51.01.01.04</t>
  </si>
  <si>
    <t>Operaio comune</t>
  </si>
  <si>
    <t>51.01.02</t>
  </si>
  <si>
    <t>MANO D'OPERA - SETTORE METALMECCANICO</t>
  </si>
  <si>
    <t>51.01.02.01</t>
  </si>
  <si>
    <t>Operaio di 5. livello</t>
  </si>
  <si>
    <t>51.01.02.02</t>
  </si>
  <si>
    <t>Operaio di 4. livello</t>
  </si>
  <si>
    <t>51.01.02.03</t>
  </si>
  <si>
    <t>Operaio di 3. livello</t>
  </si>
  <si>
    <t>51.01.02.04</t>
  </si>
  <si>
    <t>Operaio di 2. livello</t>
  </si>
  <si>
    <t>Somma MANO D'OPERA</t>
  </si>
  <si>
    <t>51.02</t>
  </si>
  <si>
    <t>NOLI</t>
  </si>
  <si>
    <t>51.02.01</t>
  </si>
  <si>
    <t>MEZZI DI TRASPORTO</t>
  </si>
  <si>
    <t>51.02.01.14</t>
  </si>
  <si>
    <t>Autocarro con cassa ribaltabile, 3 lati</t>
  </si>
  <si>
    <t>51.02.01.14C</t>
  </si>
  <si>
    <t>portata oltre 8,0 fino a 10,5 t</t>
  </si>
  <si>
    <t>51.02.01.14G</t>
  </si>
  <si>
    <t>peso (Autorizzazione speciale) 33 t</t>
  </si>
  <si>
    <t>51.02.01.20</t>
  </si>
  <si>
    <t>Dumper con azionamento idraulico</t>
  </si>
  <si>
    <t>51.02.01.20B</t>
  </si>
  <si>
    <t>portata oltre 2,00 - 3,5 t</t>
  </si>
  <si>
    <t>51.02.02</t>
  </si>
  <si>
    <t>MEZZI DI SCAVO E DI CARICAMENTO</t>
  </si>
  <si>
    <t>51.02.02.01</t>
  </si>
  <si>
    <t>Escavatore idraulico gommato, potenza motore:</t>
  </si>
  <si>
    <t>51.02.02.01C</t>
  </si>
  <si>
    <t>da 51 a 76 kW (69 - 102 HP)</t>
  </si>
  <si>
    <t>51.02.02.02</t>
  </si>
  <si>
    <t>Escavatore idraulico cingolato, potenza motore:</t>
  </si>
  <si>
    <t>51.02.02.02C</t>
  </si>
  <si>
    <t>51.02.02.10</t>
  </si>
  <si>
    <t>Pala caricatrice cingolata o gommata, potenza motore:</t>
  </si>
  <si>
    <t>51.02.02.10C</t>
  </si>
  <si>
    <t>oltre 51 fino a 76 kW (69 - 102 HP)</t>
  </si>
  <si>
    <t>51.02.02.20</t>
  </si>
  <si>
    <t>Apripista (bulldozer), potenza motore:</t>
  </si>
  <si>
    <t>51.02.02.20C</t>
  </si>
  <si>
    <t>da 51 fino a 76 kW (69 - 102 HP)</t>
  </si>
  <si>
    <t>51.02.02.24</t>
  </si>
  <si>
    <t>Livellatrice (grader), potenza motore:</t>
  </si>
  <si>
    <t>51.02.02.24C</t>
  </si>
  <si>
    <t>da 77 fino a 101 kW (103 - 136 HP)</t>
  </si>
  <si>
    <t>51.02.03</t>
  </si>
  <si>
    <t>MEZZI DI COSTIPAMENTO</t>
  </si>
  <si>
    <t>51.02.03.12</t>
  </si>
  <si>
    <t>Rullo vibrante semovente</t>
  </si>
  <si>
    <t>51.02.03.12D</t>
  </si>
  <si>
    <t>a tandem, con cabina, peso oltre 6,00 fino a 9,00 t</t>
  </si>
  <si>
    <t>51.02.05</t>
  </si>
  <si>
    <t>COMPRESSORI D'ARIA ED ATTREZZI PNEUMATICI</t>
  </si>
  <si>
    <t>51.02.05.01</t>
  </si>
  <si>
    <t>Compressore d'aria, gommato, di tipo silenziato, con motore Diesel, pressione d'esercizio da 6 a 8 bar.</t>
  </si>
  <si>
    <t>51.02.05.01B</t>
  </si>
  <si>
    <t>oltre 3,00 fino a 6,00 m3/min</t>
  </si>
  <si>
    <t>51.02.05.10</t>
  </si>
  <si>
    <t>Martello demolitore pneumatico, manuale</t>
  </si>
  <si>
    <t>51.02.05.10A</t>
  </si>
  <si>
    <t>peso fino a 10,00 kg</t>
  </si>
  <si>
    <t>51.02.05.11</t>
  </si>
  <si>
    <t>Martello demolitore idraulico</t>
  </si>
  <si>
    <t>51.02.05.11C</t>
  </si>
  <si>
    <t>peso oltre  300 fino a 700 kg</t>
  </si>
  <si>
    <t>51.02.08</t>
  </si>
  <si>
    <t>MACCHINE PER PAVIMENTAZIONE</t>
  </si>
  <si>
    <t>51.02.08.05</t>
  </si>
  <si>
    <t>Fresa semovente per asportazione pavimentazioni stradali</t>
  </si>
  <si>
    <t>51.02.08.05C</t>
  </si>
  <si>
    <t>larghezza fresatura max. 1000 mm</t>
  </si>
  <si>
    <t>51.02.08.10</t>
  </si>
  <si>
    <t>Spazzatrice semovente</t>
  </si>
  <si>
    <t>51.02.08.10A</t>
  </si>
  <si>
    <t>V: fino a 1,00 m3</t>
  </si>
  <si>
    <t>51.02.15</t>
  </si>
  <si>
    <t>GRUPPI ELETTROGENI</t>
  </si>
  <si>
    <t>51.02.15.01</t>
  </si>
  <si>
    <t>Gruppo elettrogeno portabile</t>
  </si>
  <si>
    <t>51.02.15.01E</t>
  </si>
  <si>
    <t>potenza oltre 5,0 - 7,0 KVA</t>
  </si>
  <si>
    <t>Somma NOLI</t>
  </si>
  <si>
    <t>51.04</t>
  </si>
  <si>
    <t>MATERIALI</t>
  </si>
  <si>
    <t>51.04.24</t>
  </si>
  <si>
    <t>LEGNAME</t>
  </si>
  <si>
    <t>51.04.24.17</t>
  </si>
  <si>
    <t>Legname spigolato (a 4 fili) di larice</t>
  </si>
  <si>
    <t>51.04.24.17B</t>
  </si>
  <si>
    <t>dimensioni oltre 12/12 cm</t>
  </si>
  <si>
    <t>m3</t>
  </si>
  <si>
    <t>51.04.24.20</t>
  </si>
  <si>
    <t>Tavole grezze di abete per armatura</t>
  </si>
  <si>
    <t>51.04.24.20B</t>
  </si>
  <si>
    <t>spessore oltre 25 mm</t>
  </si>
  <si>
    <t>51.04.38</t>
  </si>
  <si>
    <t>TUBI DI PVC</t>
  </si>
  <si>
    <t>51.04.38.07</t>
  </si>
  <si>
    <t>Tubi flessibili di PVC per drenaggio (circolari, fessure tras.)</t>
  </si>
  <si>
    <t>51.04.38.07C</t>
  </si>
  <si>
    <t>DN 100</t>
  </si>
  <si>
    <t>m</t>
  </si>
  <si>
    <t>Somma MATERIALI</t>
  </si>
  <si>
    <t>Somma PREZZI ELEMENTARI</t>
  </si>
  <si>
    <t>52</t>
  </si>
  <si>
    <t>ONERI GENERALI E PARTICOLARI DI CANTIERE</t>
  </si>
  <si>
    <t>52.01</t>
  </si>
  <si>
    <t>ONERI GENERALI DI CANTIERE</t>
  </si>
  <si>
    <t>52.01.03</t>
  </si>
  <si>
    <t>TABELLONI DI CANTIERE</t>
  </si>
  <si>
    <t>52.01.03.01</t>
  </si>
  <si>
    <t>Tabellone bilingue</t>
  </si>
  <si>
    <t>52.01.03.01B</t>
  </si>
  <si>
    <t>dimensione 2,00 x 2,00 m</t>
  </si>
  <si>
    <t>a c</t>
  </si>
  <si>
    <t>Somma ONERI GENERALI DI CANTIERE</t>
  </si>
  <si>
    <t>52.02</t>
  </si>
  <si>
    <t>ONERI PARTICOLARI DI CANTIERE</t>
  </si>
  <si>
    <t>52.02.02</t>
  </si>
  <si>
    <t>INSTALLAZIONI PARTICOLARI DI CANTIERE</t>
  </si>
  <si>
    <t>52.02.02.02</t>
  </si>
  <si>
    <t>Impianto  semaforico omologato di cantiere con sensore di rilevazione in funzione dell’intensità del traffico</t>
  </si>
  <si>
    <t>52.02.02.02B</t>
  </si>
  <si>
    <t>per giorno naturale</t>
  </si>
  <si>
    <t>d</t>
  </si>
  <si>
    <t>52.02.02.66</t>
  </si>
  <si>
    <t>Impianto d’illuminazione mobile</t>
  </si>
  <si>
    <t>Somma ONERI PARTICOLARI DI CANTIERE</t>
  </si>
  <si>
    <t>Somma ONERI GENERALI E PARTICOLARI DI CANTIERE</t>
  </si>
  <si>
    <t>53</t>
  </si>
  <si>
    <t>LAVORI PRELIMINARI E CONCLUSIVI</t>
  </si>
  <si>
    <t>53.02</t>
  </si>
  <si>
    <t>LAVORI DI DISBOSCAMENTO</t>
  </si>
  <si>
    <t>53.02.01</t>
  </si>
  <si>
    <t>DISBOSCAMENTO IN GENERE</t>
  </si>
  <si>
    <t>*53.02.01.03</t>
  </si>
  <si>
    <t>Abbattimento di vigneti</t>
  </si>
  <si>
    <t>m2</t>
  </si>
  <si>
    <t>53.02.02</t>
  </si>
  <si>
    <t>ABBATTIMENTO DI PIANTE</t>
  </si>
  <si>
    <t>53.02.02.01</t>
  </si>
  <si>
    <t>Abbattimento di piante</t>
  </si>
  <si>
    <t>53.02.02.01A</t>
  </si>
  <si>
    <t>diametro 16 fino a  20 cm</t>
  </si>
  <si>
    <t>nr</t>
  </si>
  <si>
    <t>53.02.02.01C</t>
  </si>
  <si>
    <t>diametro 31 fino a 40 cm</t>
  </si>
  <si>
    <t>53.02.02.01E</t>
  </si>
  <si>
    <t>diametro oltre 60 cm</t>
  </si>
  <si>
    <t>53.02.05</t>
  </si>
  <si>
    <t>ESTIRPAZIONE DI CEPPAIE</t>
  </si>
  <si>
    <t>53.02.05.03</t>
  </si>
  <si>
    <t>Estirpazione di ceppaie, diametro:</t>
  </si>
  <si>
    <t>53.02.05.03A</t>
  </si>
  <si>
    <t>cm 16 fino a 20</t>
  </si>
  <si>
    <t>53.02.05.03C</t>
  </si>
  <si>
    <t>cm 31 fino a 40</t>
  </si>
  <si>
    <t>53.02.05.03E</t>
  </si>
  <si>
    <t>oltre cm 60</t>
  </si>
  <si>
    <t>Somma LAVORI DI DISBOSCAMENTO</t>
  </si>
  <si>
    <t>53.05</t>
  </si>
  <si>
    <t>TAGLIO DI PAVIMENTAZIONI</t>
  </si>
  <si>
    <t>53.05.01</t>
  </si>
  <si>
    <t>TAGLIO DI PAVIMENTAZIONI BITUMINOSE</t>
  </si>
  <si>
    <t>53.05.01.01</t>
  </si>
  <si>
    <t>Taglio di pavimentazioni bituminose</t>
  </si>
  <si>
    <t>53.05.01.01B</t>
  </si>
  <si>
    <t>per spessori di pavimentazione oltre 10,0 cm  fino a 20,00 cm</t>
  </si>
  <si>
    <t>53.05.01.01C</t>
  </si>
  <si>
    <t>per spessori di pavimentazione oltre 20,00 cm</t>
  </si>
  <si>
    <t>Somma TAGLIO DI PAVIMENTAZIONI</t>
  </si>
  <si>
    <t>53.10</t>
  </si>
  <si>
    <t>RIMOZIONI</t>
  </si>
  <si>
    <t>53.10.01</t>
  </si>
  <si>
    <t>RIMOZIONE DI PARACARRI</t>
  </si>
  <si>
    <t>53.10.01.01</t>
  </si>
  <si>
    <t>Rimozione di paracarri</t>
  </si>
  <si>
    <t>53.10.02</t>
  </si>
  <si>
    <t>RIMOZIONE DI SEGNALI STRADALI</t>
  </si>
  <si>
    <t>53.10.02.01</t>
  </si>
  <si>
    <t>Rimozione di segnali stradali</t>
  </si>
  <si>
    <t>53.10.03</t>
  </si>
  <si>
    <t>RIMOZIONE DI BARRIERE PROTETTIVE</t>
  </si>
  <si>
    <t>53.10.03.01</t>
  </si>
  <si>
    <t>Rimozione di barriera protettiva</t>
  </si>
  <si>
    <t>53.10.03.01B</t>
  </si>
  <si>
    <t>barriera senza corrimano</t>
  </si>
  <si>
    <t>53.10.04</t>
  </si>
  <si>
    <t>RIMOZIONE DI PALI</t>
  </si>
  <si>
    <t>53.10.04.01</t>
  </si>
  <si>
    <t>Rimozione di palo di linea elettrica</t>
  </si>
  <si>
    <t>53.10.04.01B</t>
  </si>
  <si>
    <t>lunghezza palo: oltre 6,00 fino a 12,00 m</t>
  </si>
  <si>
    <t>53.10.05</t>
  </si>
  <si>
    <t>RIMOZIONE DI RECINZIONI</t>
  </si>
  <si>
    <t>53.10.05.01</t>
  </si>
  <si>
    <t>Rimozione di recinzioni</t>
  </si>
  <si>
    <t>53.10.05.01A</t>
  </si>
  <si>
    <t>altezza fuori terra: fino a 1,50 m</t>
  </si>
  <si>
    <t>53.10.08</t>
  </si>
  <si>
    <t>RIMOZIONE DI IRRIGATORE</t>
  </si>
  <si>
    <t>53.10.08.01</t>
  </si>
  <si>
    <t>Rimozione di irrigatore</t>
  </si>
  <si>
    <t>53.10.10</t>
  </si>
  <si>
    <t>RIMOZIONE DI CHIUSINI E CADITOIE</t>
  </si>
  <si>
    <t>53.10.10.01</t>
  </si>
  <si>
    <t>Rimozione di chiusini e caditoie</t>
  </si>
  <si>
    <t>53.10.10.01A</t>
  </si>
  <si>
    <t>chiusini e caditoie stradali</t>
  </si>
  <si>
    <t>53.10.10.01B</t>
  </si>
  <si>
    <t>chiusini completi in ghisa per saracinesche dell'acquedotto, gasdotto ecc.</t>
  </si>
  <si>
    <t>Somma RIMOZIONI</t>
  </si>
  <si>
    <t>53.11</t>
  </si>
  <si>
    <t>RIMESSA IN OPERA DI OGGETTI PRECEDENTEMENTE RIMOSSI</t>
  </si>
  <si>
    <t>53.11.01</t>
  </si>
  <si>
    <t>RIMESSA IN OPERA DI PARACARRI</t>
  </si>
  <si>
    <t>53.11.01.01</t>
  </si>
  <si>
    <t>Rimessa in opera di paracarri</t>
  </si>
  <si>
    <t>53.11.02</t>
  </si>
  <si>
    <t>RIMESSA IN OPERA DI SEGNALI STRADALI</t>
  </si>
  <si>
    <t>53.11.02.01</t>
  </si>
  <si>
    <t>Rimessa in opera di segnali stradali nei luoghi indicati dalla DL</t>
  </si>
  <si>
    <t>53.11.05</t>
  </si>
  <si>
    <t>RIMESSA IN OPERA DI RECINZIONI</t>
  </si>
  <si>
    <t>53.11.05.01</t>
  </si>
  <si>
    <t>Rimessa in opera di recinzioni</t>
  </si>
  <si>
    <t>53.11.05.01A</t>
  </si>
  <si>
    <t>recinzioni altezza fuori terra: fino a 1,50 m</t>
  </si>
  <si>
    <t>53.11.08</t>
  </si>
  <si>
    <t>RIMESSA IN OPERA DI IRRIGATORE</t>
  </si>
  <si>
    <t>53.11.08.01</t>
  </si>
  <si>
    <t>Rimessa in opera di irrigatore</t>
  </si>
  <si>
    <t>53.11.10</t>
  </si>
  <si>
    <t>RIMESSA IN OPERA DI CHIUSINI E CADITOIE</t>
  </si>
  <si>
    <t>53.11.10.01</t>
  </si>
  <si>
    <t>Rimessa in opera di chiusini e caditoie stradali</t>
  </si>
  <si>
    <t>53.11.10.02</t>
  </si>
  <si>
    <t>Rimessa in opera di chiusino completo per prese stradali dell'acquedotto</t>
  </si>
  <si>
    <t>Somma RIMESSA IN OPERA DI OGGETTI PRECEDENTEMENTE RIMOSSI</t>
  </si>
  <si>
    <t>Somma LAVORI PRELIMINARI E CONCLUSIVI</t>
  </si>
  <si>
    <t>54</t>
  </si>
  <si>
    <t>MOVIMENTI DI TERRA, DEMOLIZIONI</t>
  </si>
  <si>
    <t>54.01</t>
  </si>
  <si>
    <t>SCAVI</t>
  </si>
  <si>
    <t>54.01.01</t>
  </si>
  <si>
    <t>SCAVI DI SBANCAMENTO (A SEZIONE APERTA)</t>
  </si>
  <si>
    <t>54.01.01.01</t>
  </si>
  <si>
    <t>Scavo di sbancamento in materiale</t>
  </si>
  <si>
    <t>54.01.01.05</t>
  </si>
  <si>
    <t>Estrazione di massi in scavi di sbancamento</t>
  </si>
  <si>
    <t>54.01.02</t>
  </si>
  <si>
    <t>SCAVI A SEZIONE RISTRETTA (LAVORI DI SCAVO A SEZIONE OBBLIGATA)</t>
  </si>
  <si>
    <t>54.01.02.01</t>
  </si>
  <si>
    <t>Scavo a sezione ristretta in materiale</t>
  </si>
  <si>
    <t>54.01.02.01A</t>
  </si>
  <si>
    <t>con caricamento su mezzo e con trasporto</t>
  </si>
  <si>
    <t>54.01.02.05</t>
  </si>
  <si>
    <t>Estrazione di massi in scavi a sezione</t>
  </si>
  <si>
    <t>54.01.03</t>
  </si>
  <si>
    <t>SCARIFICATURE</t>
  </si>
  <si>
    <t>54.01.03.01</t>
  </si>
  <si>
    <t>Scarificatura</t>
  </si>
  <si>
    <t>54.01.03.01B</t>
  </si>
  <si>
    <t>compresa cilindratura</t>
  </si>
  <si>
    <t>54.01.90</t>
  </si>
  <si>
    <t>SOVRAPPREZZI PER ONERI PARTICOLARI</t>
  </si>
  <si>
    <t>54.01.90.01</t>
  </si>
  <si>
    <t>Sovrapprezzo per scavo eseguito a mano</t>
  </si>
  <si>
    <t>54.01.90.01A</t>
  </si>
  <si>
    <t>in materiale di qualunque consistenza e natura</t>
  </si>
  <si>
    <t>54.01.90.05</t>
  </si>
  <si>
    <t>Sovrapprezzo per scavo nel greto di corsi d'acqua</t>
  </si>
  <si>
    <t>54.01.90.05A</t>
  </si>
  <si>
    <t>scarico entro R = 50 m</t>
  </si>
  <si>
    <t>54.01.90.30</t>
  </si>
  <si>
    <t>Sovrapprezzo per il trasporto di materiale di scavo</t>
  </si>
  <si>
    <t>km</t>
  </si>
  <si>
    <t>Somma SCAVI</t>
  </si>
  <si>
    <t>54.02</t>
  </si>
  <si>
    <t>DEMOLIZIONI</t>
  </si>
  <si>
    <t>54.02.01</t>
  </si>
  <si>
    <t>DEMOLIZIONI DI COSTRUZIONI EDILI</t>
  </si>
  <si>
    <t>54.02.01.01</t>
  </si>
  <si>
    <t>Demolizione completa</t>
  </si>
  <si>
    <t>54.02.01.01B</t>
  </si>
  <si>
    <t>struttura in muratura con blocchi di cemento o laterizio, solai in legno o travi d'acciaio e/o voltini</t>
  </si>
  <si>
    <t>54.02.03</t>
  </si>
  <si>
    <t>DEMOLIZIONE DI MURATURA IN PIETRAME ED IN CONGLOMERATO CEMENTIZIO</t>
  </si>
  <si>
    <t>54.02.03.10</t>
  </si>
  <si>
    <t>Demolizione di muratura mista</t>
  </si>
  <si>
    <t>54.02.03.15</t>
  </si>
  <si>
    <t>Demolizione di muratura in calcestruzzo</t>
  </si>
  <si>
    <t>54.02.03.15B</t>
  </si>
  <si>
    <t>con apparecchiature idrauliche, comprese eventuali perforazioni</t>
  </si>
  <si>
    <t>54.02.05</t>
  </si>
  <si>
    <t>DEMOLIZIONE DI STRUTTURE IN CEMENTO ARMATO</t>
  </si>
  <si>
    <t>54.02.05.05</t>
  </si>
  <si>
    <t>Demolizione di strutture in cemento armato</t>
  </si>
  <si>
    <t>54.02.05.05B</t>
  </si>
  <si>
    <t>54.02.20</t>
  </si>
  <si>
    <t>DEMOLIZIONE DI PAVIMENTAZIONI</t>
  </si>
  <si>
    <t>54.02.20.03</t>
  </si>
  <si>
    <t>Demolizione di pavimentazione bituminosa</t>
  </si>
  <si>
    <t>54.02.20.03A</t>
  </si>
  <si>
    <t>spessore di pavimentazione fino a 10 cm</t>
  </si>
  <si>
    <t>54.02.20.03B</t>
  </si>
  <si>
    <t>spessore  di pavimentazione oltre 10 cm fino a 20 cm</t>
  </si>
  <si>
    <t>54.02.20.03C</t>
  </si>
  <si>
    <t>spessore di pavimentazione oltre 20 cm</t>
  </si>
  <si>
    <t>Somma DEMOLIZIONI</t>
  </si>
  <si>
    <t>54.08</t>
  </si>
  <si>
    <t>PREPARAZIONE DEL PIANO DI POSA DI RILEVATI</t>
  </si>
  <si>
    <t>54.08.01</t>
  </si>
  <si>
    <t>PREPARAZIONE DEL PIANO DI POSA DEI RILEVATI CON MATERIALE</t>
  </si>
  <si>
    <t>54.08.01.01</t>
  </si>
  <si>
    <t>Da cava</t>
  </si>
  <si>
    <t>54.08.01.03</t>
  </si>
  <si>
    <t>Costipamento del piano di posa della fondazione  stradale</t>
  </si>
  <si>
    <t>54.08.01.03B</t>
  </si>
  <si>
    <t>Su terreni appartenenti ai gruppi A4, A2-6, A2-7, A5.(GU, G:T, GU, U, T, SU, TL, TM)</t>
  </si>
  <si>
    <t>Somma PREPARAZIONE DEL PIANO DI POSA DI RILEVATI</t>
  </si>
  <si>
    <t>54.10</t>
  </si>
  <si>
    <t>RILEVATI E RINTERRI</t>
  </si>
  <si>
    <t>54.10.03</t>
  </si>
  <si>
    <t>FORNITURA DI MATERIALE DA CAVA DI PRESTITO ED ESECUZIONE DI RILEVATI E RINTERRI</t>
  </si>
  <si>
    <t>54.10.03.03</t>
  </si>
  <si>
    <t>Formazione di rilevati e rinterri</t>
  </si>
  <si>
    <t>54.10.03.03A</t>
  </si>
  <si>
    <t>per opere sensibili a cedimenti</t>
  </si>
  <si>
    <t>54.10.03.05</t>
  </si>
  <si>
    <t>Rinterro di scavi a sezione ristretta</t>
  </si>
  <si>
    <t>54.10.03.05A</t>
  </si>
  <si>
    <t>54.10.03.20</t>
  </si>
  <si>
    <t>Fornitura e posa in opera di ghiaione</t>
  </si>
  <si>
    <t>Somma RILEVATI E RINTERRI</t>
  </si>
  <si>
    <t>54.14</t>
  </si>
  <si>
    <t>LAVORI IN GEOTESSUTO (TESSUTO NON TESSUTO)</t>
  </si>
  <si>
    <t>54.14.10</t>
  </si>
  <si>
    <t>GEOTESSUTI IN POLIPROPILENE</t>
  </si>
  <si>
    <t>54.14.10.04</t>
  </si>
  <si>
    <t>Fornitura e posa di strati drenanti in polipropilene per fondazioni stradali.</t>
  </si>
  <si>
    <t>54.14.10.04A</t>
  </si>
  <si>
    <t>Geotessile nontessuto per fondazioni stradali su terreni a bassa portanza e rilevati con altezza compresa tra 0,7m e 1,5m.</t>
  </si>
  <si>
    <t>*54.14.10.04C</t>
  </si>
  <si>
    <t>Geotessile nontessuto per fondazioni stradali su terreni a bassa portanza e rilevati con altezza maggiore di 1,5m.</t>
  </si>
  <si>
    <t>Somma LAVORI IN GEOTESSUTO (TESSUTO NON TESSUTO)</t>
  </si>
  <si>
    <t>54.16</t>
  </si>
  <si>
    <t>STRATI DI BASE (STRATI PORTANTI ED ANTIGELO)</t>
  </si>
  <si>
    <t>54.16.03</t>
  </si>
  <si>
    <t>FORNITURA DI MATERIALE DA CAVA DI PRESTITO PER L'ESECUZIONE DI STRATI DI BASE</t>
  </si>
  <si>
    <t>54.16.03.01</t>
  </si>
  <si>
    <t>Fornitura di materiale di primo impiego e/o di riciclaggio ed esecuzione di strati di base</t>
  </si>
  <si>
    <t>54.16.03.01A</t>
  </si>
  <si>
    <t>spessore finito: 20 cm</t>
  </si>
  <si>
    <t>54.16.03.01B</t>
  </si>
  <si>
    <t>spessore finito: 40 cm</t>
  </si>
  <si>
    <t>54.16.03.01D</t>
  </si>
  <si>
    <t>a volume in opera</t>
  </si>
  <si>
    <t>54.16.03.10</t>
  </si>
  <si>
    <t>Fornitura e posa in opera  di  materiale  granulometricamente  stabilizzato (materiale di primo impiego e/o di riciclo) per chiusura superficiale</t>
  </si>
  <si>
    <t>54.16.03.10A</t>
  </si>
  <si>
    <t>spessore finito: 5 cm</t>
  </si>
  <si>
    <t>54.16.03.10B</t>
  </si>
  <si>
    <t>54.16.03.15</t>
  </si>
  <si>
    <t>Fornitura e posa in opera  di  materiale  granulometricamente  stabilizzato (materiale di primo impiego e/o di riciclo)  per  raccordi altimetrici di strati di base</t>
  </si>
  <si>
    <t>54.16.03.15A</t>
  </si>
  <si>
    <t>Somma STRATI DI BASE (STRATI PORTANTI ED ANTIGELO)</t>
  </si>
  <si>
    <t>54.20</t>
  </si>
  <si>
    <t>DRENAGGI</t>
  </si>
  <si>
    <t>54.20.05</t>
  </si>
  <si>
    <t>BLOCCAGGI</t>
  </si>
  <si>
    <t>54.20.05.05</t>
  </si>
  <si>
    <t>Bloccaggio di pietrame, spessore minimo strato: 30 cm</t>
  </si>
  <si>
    <t>54.20.10</t>
  </si>
  <si>
    <t>FORNITURA E POSA IN OPERA DI MATERIALE FILTRANTE</t>
  </si>
  <si>
    <t>54.20.10.05</t>
  </si>
  <si>
    <t>Materiale drenante in strati orizzontali</t>
  </si>
  <si>
    <t>54.20.10.05B</t>
  </si>
  <si>
    <t>fuso granulometrico (mm): 35/70</t>
  </si>
  <si>
    <t>Somma DRENAGGI</t>
  </si>
  <si>
    <t>54.25</t>
  </si>
  <si>
    <t>SCOGLIERE</t>
  </si>
  <si>
    <t>54.25.01</t>
  </si>
  <si>
    <t>FORNITURA DI MASSI DA CAVA</t>
  </si>
  <si>
    <t>54.25.01.01</t>
  </si>
  <si>
    <t>Massi da cava per scogliera (V min)</t>
  </si>
  <si>
    <t>54.25.01.01M</t>
  </si>
  <si>
    <t>V min = 0,40 m3 (ca. 75 cm)</t>
  </si>
  <si>
    <t>54.25.01.01O</t>
  </si>
  <si>
    <t>V min = 1,00 m3 (ca. 100 cm)</t>
  </si>
  <si>
    <t>54.25.01.01P</t>
  </si>
  <si>
    <t>V min = 1,30 m3 (ca. 110 cm)</t>
  </si>
  <si>
    <t>54.25.01.01R</t>
  </si>
  <si>
    <t>V min = 2,20 m3 (ca. 130 cm)</t>
  </si>
  <si>
    <t>54.25.05</t>
  </si>
  <si>
    <t>ESECUZIONE DI SCOGLIERE NORMALI</t>
  </si>
  <si>
    <t>54.25.05.05</t>
  </si>
  <si>
    <t>Esecuzione di scogliere normali</t>
  </si>
  <si>
    <t>54.25.05.05C</t>
  </si>
  <si>
    <t>per superficie lorda</t>
  </si>
  <si>
    <t>Somma SCOGLIERE</t>
  </si>
  <si>
    <t>54.30</t>
  </si>
  <si>
    <t>LAVORI CON TERRA VEGETALE</t>
  </si>
  <si>
    <t>54.30.02</t>
  </si>
  <si>
    <t>FORNITURA DI TERRA VEGETALE, COMPOST, TORBA</t>
  </si>
  <si>
    <t>54.30.02.01</t>
  </si>
  <si>
    <t>Fornitura di terra vegetale di prestito</t>
  </si>
  <si>
    <t>54.30.03</t>
  </si>
  <si>
    <t>CARICAMENTO, TRASPORTO E SCARICAMENTO DI TERRA VEGETALE, COMPOST, TORBA</t>
  </si>
  <si>
    <t>54.30.03.05</t>
  </si>
  <si>
    <t>Caricamento, trasporto e scaricamento di terra vegetale, compost, torba</t>
  </si>
  <si>
    <t>54.30.03.05A</t>
  </si>
  <si>
    <t>terra vegetale, compost, torba: sciolti</t>
  </si>
  <si>
    <t>54.30.05</t>
  </si>
  <si>
    <t>SPANDIMENTO E SPIANAMENTO DI TERRA VEGETALE, COMPOST, TORBA E POSA DI ZOLLE ERBOSE</t>
  </si>
  <si>
    <t>54.30.05.01</t>
  </si>
  <si>
    <t>Spandimento e spianamento di terra vegetale, compost, torba</t>
  </si>
  <si>
    <t>54.30.05.01C</t>
  </si>
  <si>
    <t>spessore 26 - 35 cm</t>
  </si>
  <si>
    <t>Somma LAVORI CON TERRA VEGETALE</t>
  </si>
  <si>
    <t>54.45</t>
  </si>
  <si>
    <t>DIRITTI DI DISCARICA</t>
  </si>
  <si>
    <t>54.45.01</t>
  </si>
  <si>
    <t>DIRITTI DI DISCARICA PER MATERIALI DA SCAVO</t>
  </si>
  <si>
    <t>54.45.01.01</t>
  </si>
  <si>
    <t>Diritti di discarica per materiale di categoria 1/A</t>
  </si>
  <si>
    <t>t</t>
  </si>
  <si>
    <t>54.45.01.03</t>
  </si>
  <si>
    <t>Diritti di discarica per materiale di categoria 1/C</t>
  </si>
  <si>
    <t>54.45.02</t>
  </si>
  <si>
    <t>DIRITTI DI DISCARICA PER MACERIE EDILI</t>
  </si>
  <si>
    <t>54.45.02.03</t>
  </si>
  <si>
    <t>cat.2/C: asfalto</t>
  </si>
  <si>
    <t>54.45.03</t>
  </si>
  <si>
    <t>DIRITTI DI DISCARICA PER MATERIALI SINTETICI E LIGNEI</t>
  </si>
  <si>
    <t>54.45.03.05</t>
  </si>
  <si>
    <t>cat.6/B: legname non trattato, travi</t>
  </si>
  <si>
    <t>54.45.04</t>
  </si>
  <si>
    <t>DIRITTI DI DISCARICA MATERIALE VEGETALE VIVO</t>
  </si>
  <si>
    <t>54.45.04.03</t>
  </si>
  <si>
    <t>cat.7/C: ceppaie senza impurità con un diametro fino a 150 cm</t>
  </si>
  <si>
    <t>54.45.04.04</t>
  </si>
  <si>
    <t>cat.7/D: ceppaie senza impurità con un diametro oltre 150 cm</t>
  </si>
  <si>
    <t>Somma DIRITTI DI DISCARICA</t>
  </si>
  <si>
    <t>Somma MOVIMENTI DI TERRA, DEMOLIZIONI</t>
  </si>
  <si>
    <t>55</t>
  </si>
  <si>
    <t>AGGOTTAMENTI, ABBASSAMENTI DI FALDA, POZZI IDRICI</t>
  </si>
  <si>
    <t>55.15</t>
  </si>
  <si>
    <t>POMPE</t>
  </si>
  <si>
    <t>55.15.03</t>
  </si>
  <si>
    <t>IMPIANTI COMBINATI</t>
  </si>
  <si>
    <t>55.15.03.02</t>
  </si>
  <si>
    <t>Impianto, potenza 5,10 - 15 kW</t>
  </si>
  <si>
    <t>55.15.03.02A</t>
  </si>
  <si>
    <t>per ora d'esercizio</t>
  </si>
  <si>
    <t>55.15.03.03</t>
  </si>
  <si>
    <t>Impianto, potenza 15,01 - 30 kW</t>
  </si>
  <si>
    <t>55.15.03.03A</t>
  </si>
  <si>
    <t>Somma POMPE</t>
  </si>
  <si>
    <t>Somma AGGOTTAMENTI, ABBASSAMENTI DI FALDA, POZZI IDRICI</t>
  </si>
  <si>
    <t>56</t>
  </si>
  <si>
    <t>PROTEZIONI DI PARETI DI SCAVO, RIVESTIMENTI DI SCARPATE</t>
  </si>
  <si>
    <t>56.04</t>
  </si>
  <si>
    <t>PALANCOLE D'ACCIAIO</t>
  </si>
  <si>
    <t>56.04.01</t>
  </si>
  <si>
    <t>INSTALLAZIONE E SGOMBERO DEL CANTIERE PER LA REALIZZAZIONE DI PALANCOLATE</t>
  </si>
  <si>
    <t>56.04.01.01</t>
  </si>
  <si>
    <t>Installazione e sgombero del cantiere per la realizzazione di palancolate.</t>
  </si>
  <si>
    <t>56.04.02</t>
  </si>
  <si>
    <t>LAVORAZIONI PRELIMINARI E CONCLUSIVE</t>
  </si>
  <si>
    <t>56.04.02.02</t>
  </si>
  <si>
    <t>Estrazione, caricamento e asporto delle palancole</t>
  </si>
  <si>
    <t>56.04.03</t>
  </si>
  <si>
    <t>REALIZZAZIONE DI PALANCOLATE</t>
  </si>
  <si>
    <t>56.04.03.01</t>
  </si>
  <si>
    <t>Fornitura, scarico e posa in opera di palancole</t>
  </si>
  <si>
    <t>Somma PALANCOLE D'ACCIAIO</t>
  </si>
  <si>
    <t>Somma PROTEZIONI DI PARETI DI SCAVO, RIVESTIMENTI DI SCARPATE</t>
  </si>
  <si>
    <t>57</t>
  </si>
  <si>
    <t>FONDAZIONI SPECIALI</t>
  </si>
  <si>
    <t>57.02</t>
  </si>
  <si>
    <t>PALI TRIVELLATI</t>
  </si>
  <si>
    <t>57.02.01</t>
  </si>
  <si>
    <t>INSTALLAZIONE E SGOMBERO DEL CANTIERE PER LA REALIZZAZIONE DI PALI TRIVELLATI</t>
  </si>
  <si>
    <t>57.02.01.01</t>
  </si>
  <si>
    <t>Installazione e sgombero di cantiere</t>
  </si>
  <si>
    <t>57.02.02</t>
  </si>
  <si>
    <t>PALI TRIVELLATI DI MEDIO E GRANDE DIAMETRO</t>
  </si>
  <si>
    <t>57.02.02.01</t>
  </si>
  <si>
    <t>Pali trivellati in c.a. classe C 20/25</t>
  </si>
  <si>
    <t>57.02.02.01B</t>
  </si>
  <si>
    <t>D = 400 mm</t>
  </si>
  <si>
    <t>57.02.20</t>
  </si>
  <si>
    <t>ARMATURA PER PALI TRIVELLATI</t>
  </si>
  <si>
    <t>57.02.20.01</t>
  </si>
  <si>
    <t>Armatura in barre ad aderenza migliorata</t>
  </si>
  <si>
    <t>57.02.20.01A</t>
  </si>
  <si>
    <t>B450C</t>
  </si>
  <si>
    <t>kg</t>
  </si>
  <si>
    <t>Somma PALI TRIVELLATI</t>
  </si>
  <si>
    <t>Somma FONDAZIONI SPECIALI</t>
  </si>
  <si>
    <t>58</t>
  </si>
  <si>
    <t>OPERE IN CONGLOMERATO CEMENTIZIO ARMATO E NON ARMATO</t>
  </si>
  <si>
    <t>58.02</t>
  </si>
  <si>
    <t>CASSERI</t>
  </si>
  <si>
    <t>58.02.01</t>
  </si>
  <si>
    <t>CASSERI PER STRUTTURE POGGIANTI SUL TERRENO, SOTTOMURAZIONI</t>
  </si>
  <si>
    <t>58.02.01.02</t>
  </si>
  <si>
    <t>Casseratura laterale per fondazioni</t>
  </si>
  <si>
    <t>58.02.01.02B</t>
  </si>
  <si>
    <t>per struttura superficiale S2</t>
  </si>
  <si>
    <t>58.02.01.02C</t>
  </si>
  <si>
    <t>per struttura superficiale S3</t>
  </si>
  <si>
    <t>58.02.02</t>
  </si>
  <si>
    <t>CASSERI PER MURI E PARETI</t>
  </si>
  <si>
    <t>58.02.02.02</t>
  </si>
  <si>
    <t>Casseratura per muri e pareti diritte</t>
  </si>
  <si>
    <t>58.02.02.02C</t>
  </si>
  <si>
    <t>58.02.50</t>
  </si>
  <si>
    <t>PROFILATI E LISTELLI DA INSERIRE NELLA CASSERATURA</t>
  </si>
  <si>
    <t>58.02.50.01</t>
  </si>
  <si>
    <t>Fornitura e posa in opera di listelli triangolari</t>
  </si>
  <si>
    <t>58.02.50.01C</t>
  </si>
  <si>
    <t>20/25 mm</t>
  </si>
  <si>
    <t>Somma CASSERI</t>
  </si>
  <si>
    <t>58.03</t>
  </si>
  <si>
    <t>CONGLOMERATO CEMENTIZIO PER MANUFATTI ARMATI E NON ARMATI</t>
  </si>
  <si>
    <t>58.03.01</t>
  </si>
  <si>
    <t>CONGLOMERATO CEMENTIZIO PER SOTTOFONDI, SPIANAMENTI, RIEMPIMENTI E DRENAGGI</t>
  </si>
  <si>
    <t>58.03.01.01</t>
  </si>
  <si>
    <t>Conglomerato cementizio (classi di esposizione ordinarie), per sottofondi, spianamenti e riempimenti</t>
  </si>
  <si>
    <t>58.03.01.01A</t>
  </si>
  <si>
    <t>classe C 8/10</t>
  </si>
  <si>
    <t>58.03.01.01B</t>
  </si>
  <si>
    <t>classe C 12/15</t>
  </si>
  <si>
    <t>58.03.02</t>
  </si>
  <si>
    <t>CONGLOMERATO CEMENTIZIO PER MANUFATTI DI QUALUNQUE UBICAZIONE, FORMA E DIMENSIONE</t>
  </si>
  <si>
    <t>58.03.02.04</t>
  </si>
  <si>
    <t>Conglomerato cementizio per banchettoni C30/37 - S4 - XF4</t>
  </si>
  <si>
    <t>58.03.02.07</t>
  </si>
  <si>
    <t>Conglomerato cementizio per manufatti, con classe d'esposizione XC</t>
  </si>
  <si>
    <t>58.03.02.07A</t>
  </si>
  <si>
    <t>classe C 25/30 - XC1/XC2</t>
  </si>
  <si>
    <t>58.03.02.09</t>
  </si>
  <si>
    <t>Conglomerato cementizio per manufatti, con classe d'esposizione XF</t>
  </si>
  <si>
    <t>58.03.02.09F</t>
  </si>
  <si>
    <t>classe C 30/37 - XF2</t>
  </si>
  <si>
    <t>58.03.02.09H</t>
  </si>
  <si>
    <t>classe C 30/37 - XF4</t>
  </si>
  <si>
    <t>Somma CONGLOMERATO CEMENTIZIO PER MANUFATTI ARMATI E NON ARMATI</t>
  </si>
  <si>
    <t>58.10</t>
  </si>
  <si>
    <t>ACCIAIO PER ARMATURA</t>
  </si>
  <si>
    <t>58.10.02</t>
  </si>
  <si>
    <t>BARRE TONDE AD ADERENZA MIGLIORATA</t>
  </si>
  <si>
    <t>58.10.02.02</t>
  </si>
  <si>
    <t>Barre ad aderenza migl. controllate in stabilimento</t>
  </si>
  <si>
    <t>58.10.02.02B</t>
  </si>
  <si>
    <t>acciaio B450C</t>
  </si>
  <si>
    <t>58.10.03</t>
  </si>
  <si>
    <t>RETE ELETTROSALDATA D'ACCIAIO</t>
  </si>
  <si>
    <t>58.10.03.02</t>
  </si>
  <si>
    <t>Rete elettrosaldata con fili nervati</t>
  </si>
  <si>
    <t>58.10.03.02A</t>
  </si>
  <si>
    <t>acciaio ad aderenza migl., B450C</t>
  </si>
  <si>
    <t>Somma ACCIAIO PER ARMATURA</t>
  </si>
  <si>
    <t>58.86</t>
  </si>
  <si>
    <t>MANUFATTI TIPO</t>
  </si>
  <si>
    <t>58.86.30</t>
  </si>
  <si>
    <t>POZZETTI TIPO</t>
  </si>
  <si>
    <t>58.86.30.05</t>
  </si>
  <si>
    <t>Pozzetti tipo TELECOM</t>
  </si>
  <si>
    <t>58.86.30.05B</t>
  </si>
  <si>
    <t>dimensioni  60/120/100 cm</t>
  </si>
  <si>
    <t>Somma MANUFATTI TIPO</t>
  </si>
  <si>
    <t>Somma OPERE IN CONGLOMERATO CEMENTIZIO ARMATO E NON ARMATO</t>
  </si>
  <si>
    <t>59</t>
  </si>
  <si>
    <t>OPERE IN PIETRA NATURALE ED ARTIFICIALE</t>
  </si>
  <si>
    <t>59.05</t>
  </si>
  <si>
    <t>OPERE IN PIETRAME A SECCO</t>
  </si>
  <si>
    <t>59.05.01</t>
  </si>
  <si>
    <t>MURATURA A SECCO IN PIETRAME NATURALE O ELEMENTI PREFABBRICATI</t>
  </si>
  <si>
    <t>59.05.01.10</t>
  </si>
  <si>
    <t>Muri ciclopici</t>
  </si>
  <si>
    <t>59.05.01.10A</t>
  </si>
  <si>
    <t>con porfido, da cava</t>
  </si>
  <si>
    <t>Somma OPERE IN PIETRAME A SECCO</t>
  </si>
  <si>
    <t>59.07</t>
  </si>
  <si>
    <t>OPERE MISTE IN PIETRAME E MALTA CEMENTIZIA</t>
  </si>
  <si>
    <t>59.07.01</t>
  </si>
  <si>
    <t>MURATURA MISTA</t>
  </si>
  <si>
    <t>59.07.01.05</t>
  </si>
  <si>
    <t>Muratura in pietrame emalta a corsi irregolari</t>
  </si>
  <si>
    <t>59.07.01.05C</t>
  </si>
  <si>
    <t>con pietrame di calcare, dolomite, scisto, gneiss locale, da cava</t>
  </si>
  <si>
    <t>59.07.01.10</t>
  </si>
  <si>
    <t>Paramento in pietrame per muri in conglomerato cementizio</t>
  </si>
  <si>
    <t>Somma OPERE MISTE IN PIETRAME E MALTA CEMENTIZIA</t>
  </si>
  <si>
    <t>59.80</t>
  </si>
  <si>
    <t>LAVORI AUSILIARI</t>
  </si>
  <si>
    <t>59.80.10</t>
  </si>
  <si>
    <t>RIEMPIMENTO DI VUOTI CON CS.</t>
  </si>
  <si>
    <t>59.80.10.05</t>
  </si>
  <si>
    <t>Riempimento dei vuoti di briglie, scogliere, ecc.</t>
  </si>
  <si>
    <t>59.80.10.05A</t>
  </si>
  <si>
    <t>opere con superficie fino 1 : 1</t>
  </si>
  <si>
    <t>Somma LAVORI AUSILIARI</t>
  </si>
  <si>
    <t>59.90</t>
  </si>
  <si>
    <t>SOVRAPPREZZI</t>
  </si>
  <si>
    <t>59.90.05</t>
  </si>
  <si>
    <t>SOVRAPPREZZO PER ALTEZZA</t>
  </si>
  <si>
    <t>59.90.05.05</t>
  </si>
  <si>
    <t>Sovrapprezzo per muro di controripa</t>
  </si>
  <si>
    <t>59.90.05.05A</t>
  </si>
  <si>
    <t>per la muratura</t>
  </si>
  <si>
    <t>Somma SOVRAPPREZZI</t>
  </si>
  <si>
    <t>Somma OPERE IN PIETRA NATURALE ED ARTIFICIALE</t>
  </si>
  <si>
    <t>61</t>
  </si>
  <si>
    <t>OPERE IN CONGLOMERATO CEMENTIZIO PREFABBRICATO</t>
  </si>
  <si>
    <t>61.10</t>
  </si>
  <si>
    <t>OPERE IN CONGLOMERATO CEMENTIZIO PREFABBRICATO PRECOMPRESSO</t>
  </si>
  <si>
    <t>61.10.01</t>
  </si>
  <si>
    <t>SOLETTONI</t>
  </si>
  <si>
    <t>61.10.01.05</t>
  </si>
  <si>
    <t>Solettone, categoria ponte: II</t>
  </si>
  <si>
    <t>61.10.01.05D</t>
  </si>
  <si>
    <t>luce netta 6,01 - 7,00 m</t>
  </si>
  <si>
    <t>61.10.05</t>
  </si>
  <si>
    <t>IMPALCATI PER PONTI</t>
  </si>
  <si>
    <t>61.10.05.01</t>
  </si>
  <si>
    <t>Impalcato per ponte stradale di I. categoria (travi a doppio T)</t>
  </si>
  <si>
    <t>61.10.05.01C</t>
  </si>
  <si>
    <t>luce netta 20,01 - 24,0 m</t>
  </si>
  <si>
    <t>61.10.05.01D</t>
  </si>
  <si>
    <t>luce netta 24,01 - 30,00 m</t>
  </si>
  <si>
    <t>Somma OPERE IN CONGLOMERATO CEMENTIZIO PREFABBRICATO PRECOMPRESSO</t>
  </si>
  <si>
    <t>Somma OPERE IN CONGLOMERATO CEMENTIZIO PREFABBRICATO</t>
  </si>
  <si>
    <t>63</t>
  </si>
  <si>
    <t>OPERE IN ACCIAIO</t>
  </si>
  <si>
    <t>63.80</t>
  </si>
  <si>
    <t>LAVORI ACCESSORI</t>
  </si>
  <si>
    <t>63.80.10</t>
  </si>
  <si>
    <t>GIUNTI INDUSTRIALI PER PONTI STRADALI</t>
  </si>
  <si>
    <t>63.80.10.20</t>
  </si>
  <si>
    <t>Giunto di impermeabilizzazione in tessuto</t>
  </si>
  <si>
    <t>Somma LAVORI ACCESSORI</t>
  </si>
  <si>
    <t>Somma OPERE IN ACCIAIO</t>
  </si>
  <si>
    <t>70</t>
  </si>
  <si>
    <t>IMPERMEABILIZZAZIONI, RIVESTIMENTI PROTETTIVI</t>
  </si>
  <si>
    <t>70.10</t>
  </si>
  <si>
    <t>IMPERMEABILIZZAZIONI CON GUAINE E FOGLI</t>
  </si>
  <si>
    <t>70.10.20</t>
  </si>
  <si>
    <t>IMPERMEABILIZZAZIONE POLIURETANICA A SPRUZZO</t>
  </si>
  <si>
    <t>70.10.20.30</t>
  </si>
  <si>
    <t>Impermeabilizzazione poliuretanica con mano d'aggancio</t>
  </si>
  <si>
    <t>Somma IMPERMEABILIZZAZIONI CON GUAINE E FOGLI</t>
  </si>
  <si>
    <t>Somma IMPERMEABILIZZAZIONI, RIVESTIMENTI PROTETTIVI</t>
  </si>
  <si>
    <t>75</t>
  </si>
  <si>
    <t>TUBAZIONI, FORNITURA E POSA IN OPERA</t>
  </si>
  <si>
    <t>75.10</t>
  </si>
  <si>
    <t>TUBI DI MATERIALE PLASTICO</t>
  </si>
  <si>
    <t>75.10.05</t>
  </si>
  <si>
    <t>TUBI DI PVC PER DRENAGGIO</t>
  </si>
  <si>
    <t>75.10.05.20</t>
  </si>
  <si>
    <t>Tubo di PVC per drenaggio, tipo D</t>
  </si>
  <si>
    <t>75.10.05.20C</t>
  </si>
  <si>
    <t>DN mm 100</t>
  </si>
  <si>
    <t>75.10.70</t>
  </si>
  <si>
    <t>POSA DI TUBI IN PLASTICA</t>
  </si>
  <si>
    <t>75.10.70.04</t>
  </si>
  <si>
    <t>Solo posa di tubi in PVC</t>
  </si>
  <si>
    <t>75.10.70.04I</t>
  </si>
  <si>
    <t>DN mm 150, fco Bolzano</t>
  </si>
  <si>
    <t>Somma TUBI DI MATERIALE PLASTICO</t>
  </si>
  <si>
    <t>75.80</t>
  </si>
  <si>
    <t>75.80.05</t>
  </si>
  <si>
    <t>NASTRI DI AVVERTIMENTO E LOCALIZZAZIONE</t>
  </si>
  <si>
    <t>75.80.05.05</t>
  </si>
  <si>
    <t>Fornitura e posa in opera di nastri di avvertimento</t>
  </si>
  <si>
    <t>75.80.50</t>
  </si>
  <si>
    <t>ACCESSORI PER IL TRASCINAMENTO DI CAVI</t>
  </si>
  <si>
    <t>75.80.50.05</t>
  </si>
  <si>
    <t>Filo di trascinamento cavi</t>
  </si>
  <si>
    <t>75.80.50.05B</t>
  </si>
  <si>
    <t>filo di ferro ø 2,5 - 3,0 mm, zincato</t>
  </si>
  <si>
    <t>Somma TUBAZIONI, FORNITURA E POSA IN OPERA</t>
  </si>
  <si>
    <t>78</t>
  </si>
  <si>
    <t>CHIUSINI, CADITOIE, GRIGLIE, CANALETTE PREFABBRICATE, ACCESSORI PER POZZETTI</t>
  </si>
  <si>
    <t>78.02</t>
  </si>
  <si>
    <t>CADITOIE IN GHISA</t>
  </si>
  <si>
    <t>78.02.01</t>
  </si>
  <si>
    <t>CADITOIE IN GHISA CON TELAIO IN GHISA OPPURE GHISA/CEMENTO</t>
  </si>
  <si>
    <t>78.02.01.10</t>
  </si>
  <si>
    <t>Caditoia per ponte in conglomerato cementizio armato, 500 x 500 mm, classe D 400</t>
  </si>
  <si>
    <t>Somma CADITOIE IN GHISA</t>
  </si>
  <si>
    <t>Somma CHIUSINI, CADITOIE, GRIGLIE, CANALETTE PREFABBRICATE, ACCESSORI PER POZZETTI</t>
  </si>
  <si>
    <t>80</t>
  </si>
  <si>
    <t>ACCESSORI PER ACQUEDOTTO</t>
  </si>
  <si>
    <t>80.25</t>
  </si>
  <si>
    <t>EQUIPAGGIAMENTO PER SERBATOI, OPERE DI CAPTAZIONE DI SORGENTI</t>
  </si>
  <si>
    <t>80.25.35</t>
  </si>
  <si>
    <t>CIPPI SEGNALETICI</t>
  </si>
  <si>
    <t>80.25.35.02</t>
  </si>
  <si>
    <t>Cippi in pietra naturale</t>
  </si>
  <si>
    <t>80.25.35.02A</t>
  </si>
  <si>
    <t>cippi segnaletici in porfido</t>
  </si>
  <si>
    <t>Somma EQUIPAGGIAMENTO PER SERBATOI, OPERE DI CAPTAZIONE DI SORGENTI</t>
  </si>
  <si>
    <t>80.27</t>
  </si>
  <si>
    <t>TUBAZIONI ALL'INTERNO DI MANUFATTI</t>
  </si>
  <si>
    <t>80.27.05</t>
  </si>
  <si>
    <t>TUBI IN ACCIAIO INOSSIDABILE</t>
  </si>
  <si>
    <t>80.27.05.05</t>
  </si>
  <si>
    <t>Tubo in acciaio inossidabile AISI 304 elettrounito, calibrato, standard UNI, PN 16</t>
  </si>
  <si>
    <t>80.27.05.05L</t>
  </si>
  <si>
    <t>DN 5 "</t>
  </si>
  <si>
    <t>Somma TUBAZIONI ALL'INTERNO DI MANUFATTI</t>
  </si>
  <si>
    <t>Somma ACCESSORI PER ACQUEDOTTO</t>
  </si>
  <si>
    <t>85</t>
  </si>
  <si>
    <t>PAVIMENTAZIONI</t>
  </si>
  <si>
    <t>85.05</t>
  </si>
  <si>
    <t>PAVIMENTAZIONI BITUMINOSE</t>
  </si>
  <si>
    <t>85.05.05</t>
  </si>
  <si>
    <t>APPLICAZIONI CON LEGANTI BITUMINOSI</t>
  </si>
  <si>
    <t>85.05.05.05</t>
  </si>
  <si>
    <t>Applicazione di una mano di emulsione cationica</t>
  </si>
  <si>
    <t>85.05.10</t>
  </si>
  <si>
    <t>PAVIMENTAZIONI CON CONGLOMERATO BITUMINOSO</t>
  </si>
  <si>
    <t>85.05.10.01</t>
  </si>
  <si>
    <t>Installazione di cantiere per posa di conglomerati bituminosi.</t>
  </si>
  <si>
    <t>85.05.10.08</t>
  </si>
  <si>
    <t>Conglomerato bituminoso 0/40 con bitume modificato e fresato per strato di base</t>
  </si>
  <si>
    <t>85.05.10.08A</t>
  </si>
  <si>
    <t>per ogni m2 e ogni cm di spessore finito</t>
  </si>
  <si>
    <t>85.05.10.12</t>
  </si>
  <si>
    <t>Conglomerato bituminoso 0/25 per strato di collegamento binder</t>
  </si>
  <si>
    <t>85.05.10.12A</t>
  </si>
  <si>
    <t>85.05.10.15</t>
  </si>
  <si>
    <t>Conglomerato bituminoso 0/25 con bitume modificato e fresato per strato di collegamento binder</t>
  </si>
  <si>
    <t>85.05.10.15A</t>
  </si>
  <si>
    <t>85.05.10.22</t>
  </si>
  <si>
    <t>Conglomerato bituminoso 0/12 per strato d'usura di 1. categoria</t>
  </si>
  <si>
    <t>85.05.10.22A</t>
  </si>
  <si>
    <t>spessore finito &lt;cm&gt;: 3</t>
  </si>
  <si>
    <t>85.05.10.33</t>
  </si>
  <si>
    <t>Conglomerato bituminoso 0/12 con bitume modificato hard per strato d'usura tipo Splittmastix</t>
  </si>
  <si>
    <t>85.05.10.33A</t>
  </si>
  <si>
    <t>85.05.10.93</t>
  </si>
  <si>
    <t>Sovrapprezzo per ripristino di pavimentazione</t>
  </si>
  <si>
    <t>85.05.10.93A</t>
  </si>
  <si>
    <t>a superficie</t>
  </si>
  <si>
    <t>Somma PAVIMENTAZIONI BITUMINOSE</t>
  </si>
  <si>
    <t>Somma PAVIMENTAZIONI</t>
  </si>
  <si>
    <t>86</t>
  </si>
  <si>
    <t>MANUFATTI TIPO ED ACCESSORI STRADALI, SEGNALETICA</t>
  </si>
  <si>
    <t>86.01</t>
  </si>
  <si>
    <t>CORDONATE</t>
  </si>
  <si>
    <t>86.01.02</t>
  </si>
  <si>
    <t>CORDONATE DI CALCESTRUZZO</t>
  </si>
  <si>
    <t>86.01.02.01</t>
  </si>
  <si>
    <t>Cordone tipo "Bolzano" 12/15/30 cm</t>
  </si>
  <si>
    <t>86.01.02.01B</t>
  </si>
  <si>
    <t>C 35/45 resistente al gelo ed ai sali</t>
  </si>
  <si>
    <t>86.01.02.20</t>
  </si>
  <si>
    <t>Cordolo per isole spartitraffico con elementi a „L“ rovesciato</t>
  </si>
  <si>
    <t>86.01.02.20A</t>
  </si>
  <si>
    <t>B = 40 cm, H1/H2 = 25/11 cm, L = 50 cm,  s = 15 cm</t>
  </si>
  <si>
    <t>Somma CORDONATE</t>
  </si>
  <si>
    <t>86.02</t>
  </si>
  <si>
    <t>CUNETTE E BANCHETTONI</t>
  </si>
  <si>
    <t>86.02.03</t>
  </si>
  <si>
    <t>BANCHETTONI IN CONGLOMERATO CEMENTIZIO</t>
  </si>
  <si>
    <t>86.02.03.01</t>
  </si>
  <si>
    <t>Banchettoni di delimitazione stradale</t>
  </si>
  <si>
    <t>86.02.03.01D</t>
  </si>
  <si>
    <t>sez. pentagonale  B/H a richiesta</t>
  </si>
  <si>
    <t>Somma CUNETTE E BANCHETTONI</t>
  </si>
  <si>
    <t>86.10</t>
  </si>
  <si>
    <t>BARRIERE STRADALI</t>
  </si>
  <si>
    <t>86.10.02</t>
  </si>
  <si>
    <t>BARRIERE PROTETTIVE STRADALI IN ACCIAIO, OMOLOGATE E O CERTIFICATE</t>
  </si>
  <si>
    <t>86.10.02.01</t>
  </si>
  <si>
    <t>Barriera stradale protettiva in acciaio, PAB H2 BPC con corrimano (bordo ponte)</t>
  </si>
  <si>
    <t>86.10.02.02</t>
  </si>
  <si>
    <t>Barriera stradale protettiva in acciaio, PAB H2 CE</t>
  </si>
  <si>
    <t>86.10.02.03</t>
  </si>
  <si>
    <t>Barriera stradale protettiva in acciaio, PAB H2 TE (bordo laterale)</t>
  </si>
  <si>
    <t>86.10.02.04</t>
  </si>
  <si>
    <t>Corrimano per barriere in acciaio tipo PAB H2</t>
  </si>
  <si>
    <t>86.10.02.05</t>
  </si>
  <si>
    <t>Gruppo terminale interrato per barriere in acciaio tipo PAB H2</t>
  </si>
  <si>
    <t>Somma BARRIERE STRADALI</t>
  </si>
  <si>
    <t>86.14</t>
  </si>
  <si>
    <t>PARACARRI</t>
  </si>
  <si>
    <t>86.14.01</t>
  </si>
  <si>
    <t>86.14.01.05</t>
  </si>
  <si>
    <t>Delineatore tipo "Europa normalizzato" (ANAS)</t>
  </si>
  <si>
    <t>Somma PARACARRI</t>
  </si>
  <si>
    <t>86.22</t>
  </si>
  <si>
    <t>RETI PROTETTIVE, RECINZIONI, STECCATI</t>
  </si>
  <si>
    <t>86.22.02</t>
  </si>
  <si>
    <t>RECINZIONI</t>
  </si>
  <si>
    <t>86.22.02.02</t>
  </si>
  <si>
    <t>Recinzione metallica a maglia  (con rivestimento)</t>
  </si>
  <si>
    <t>86.22.02.02A</t>
  </si>
  <si>
    <t>H &lt;= 1,50 m</t>
  </si>
  <si>
    <t>Somma RETI PROTETTIVE, RECINZIONI, STECCATI</t>
  </si>
  <si>
    <t>86.30</t>
  </si>
  <si>
    <t>SEGNALETICA VERTICALE ED ORIZZONTALE</t>
  </si>
  <si>
    <t>86.30.01</t>
  </si>
  <si>
    <t>SEGNALETICA VERTICALE</t>
  </si>
  <si>
    <t>86.30.01.01</t>
  </si>
  <si>
    <t>Pannello regolamentare, circolare, di prescrizione, classe 2</t>
  </si>
  <si>
    <t>86.30.01.01D</t>
  </si>
  <si>
    <t>ø 90 cm in alluminio 25/10 mm</t>
  </si>
  <si>
    <t>86.30.01.22</t>
  </si>
  <si>
    <t>Palo tubolare in acciaio S235</t>
  </si>
  <si>
    <t>86.30.01.22F</t>
  </si>
  <si>
    <t>ø 90 mm   7,30 kg/ml  con dispositivo antirotazione</t>
  </si>
  <si>
    <t>86.30.01.80</t>
  </si>
  <si>
    <t>Blocchetti di fondazione</t>
  </si>
  <si>
    <t>86.30.01.80B</t>
  </si>
  <si>
    <t>dimensioni blocchetto 40/40/50 cm</t>
  </si>
  <si>
    <t>86.30.02</t>
  </si>
  <si>
    <t>SEGNALETICA ORIZZONTALE</t>
  </si>
  <si>
    <t>86.30.02.01</t>
  </si>
  <si>
    <t>Applicazione di segnaletica orizzontale</t>
  </si>
  <si>
    <t>86.30.02.01A</t>
  </si>
  <si>
    <t>vernice rifrangente, per strisce B = 12 cm</t>
  </si>
  <si>
    <t>86.30.02.01K</t>
  </si>
  <si>
    <t>vernice rifrangente, linea di arresto costituita da una serie di triangoli B = 60 cm; H = 70 cm</t>
  </si>
  <si>
    <t>86.30.02.80</t>
  </si>
  <si>
    <t>Cancellatura di segnaletica orizzontale</t>
  </si>
  <si>
    <t>86.30.02.80A</t>
  </si>
  <si>
    <t>cancellatura mediante fresatura, raschiamento, a fiamma</t>
  </si>
  <si>
    <t>Somma SEGNALETICA VERTICALE ED ORIZZONTALE</t>
  </si>
  <si>
    <t>Somma MANUFATTI TIPO ED ACCESSORI STRADALI, SEGNALETICA</t>
  </si>
  <si>
    <t>96</t>
  </si>
  <si>
    <t>INERBIMENTI E LAVORI DA GIARDINIERE</t>
  </si>
  <si>
    <t>96.01</t>
  </si>
  <si>
    <t>INERBIMENTI</t>
  </si>
  <si>
    <t>96.01.01</t>
  </si>
  <si>
    <t>SEMINAGIONI</t>
  </si>
  <si>
    <t>96.01.01.01</t>
  </si>
  <si>
    <t>Seminagione a secco con miscele di semenza</t>
  </si>
  <si>
    <t>Somma INERBIMENTI</t>
  </si>
  <si>
    <t>Somma INERBIMENTI E LAVORI DA GIARDINIERE</t>
  </si>
  <si>
    <t>*97</t>
  </si>
  <si>
    <t>VOCI PARTICOLARI</t>
  </si>
  <si>
    <t>*97.01.01.05</t>
  </si>
  <si>
    <t>Fornitura e posa in opera di appoggi in gomma armati e vulcanizzati</t>
  </si>
  <si>
    <t>dm3</t>
  </si>
  <si>
    <t>*97.01.01.10</t>
  </si>
  <si>
    <t>Sovraprezzo per la formazione di un banchettone prefabbricato ai lati dei ponti con velette sec. disegno di dettaglio.</t>
  </si>
  <si>
    <t>Somma VOCI PARTICOLARI</t>
  </si>
  <si>
    <t>*97.82</t>
  </si>
  <si>
    <t>BONIFICA BELLICA</t>
  </si>
  <si>
    <t>*97.82.01.01</t>
  </si>
  <si>
    <t>Bonifica superficiale terrestre</t>
  </si>
  <si>
    <t>*97.82.01.05</t>
  </si>
  <si>
    <t>Ricerca e localizzazione in profonditá di ordigni esplosivi residui bellici, mediante perforazione spinte verticali</t>
  </si>
  <si>
    <t>Somma BONIFICA BELLICA</t>
  </si>
  <si>
    <t>Importo dei lavori senza sicurezza</t>
  </si>
  <si>
    <t>MISURE PER LA SICUREZZA</t>
  </si>
  <si>
    <t>01</t>
  </si>
  <si>
    <t>Prezzi elementari</t>
  </si>
  <si>
    <t>01.06</t>
  </si>
  <si>
    <t>Oneri generali di cantiere</t>
  </si>
  <si>
    <t>01.06.03</t>
  </si>
  <si>
    <t>Recinzione di cantiere</t>
  </si>
  <si>
    <t>01.06.03.02</t>
  </si>
  <si>
    <t>Recinzione da cantiere con pannelli di lamiere grecate</t>
  </si>
  <si>
    <t>01.06.03.02A</t>
  </si>
  <si>
    <t>per tutta la durata necessaria</t>
  </si>
  <si>
    <t>52.01.02</t>
  </si>
  <si>
    <t>MONOBLOCCHI PREFABBRICATI</t>
  </si>
  <si>
    <t>52.01.02.01</t>
  </si>
  <si>
    <t>Messa a disposizione di locali nel cantiere</t>
  </si>
  <si>
    <t>52.01.02.01A</t>
  </si>
  <si>
    <t>Unità d'ufficio per il primo mese (30 gg) o frazione</t>
  </si>
  <si>
    <t>52.01.02.01B</t>
  </si>
  <si>
    <t>Unità d'ufficio per ogni giorno successivo</t>
  </si>
  <si>
    <t>52.01.02.02</t>
  </si>
  <si>
    <t>Monoblocco prefabbricato ad uso magazzino</t>
  </si>
  <si>
    <t>52.01.02.02A</t>
  </si>
  <si>
    <t>6,0mx2,45mx2,50m (interno), per il primo mese (30gg) o frazioni</t>
  </si>
  <si>
    <t>52.01.02.02B</t>
  </si>
  <si>
    <t>6,0mx2,45mx2,50m (interno), per ogni giorno successivo</t>
  </si>
  <si>
    <t>52.01.02.04</t>
  </si>
  <si>
    <t>Monoblocco prefabbricato ad uso WC di cantiere</t>
  </si>
  <si>
    <t>52.01.02.04A</t>
  </si>
  <si>
    <t>WC chimico</t>
  </si>
  <si>
    <t>52.01.02.04B</t>
  </si>
  <si>
    <t>WC chimico; noleggio per ogni giorno successivo al 1° mese</t>
  </si>
  <si>
    <t>52.01.03.02</t>
  </si>
  <si>
    <t>Tabellone trilingue</t>
  </si>
  <si>
    <t>52.01.03.02B</t>
  </si>
  <si>
    <t>52.02.02.05</t>
  </si>
  <si>
    <t>Messa a disposizione di recinzione con rete in polietilene, altezza 1.0 m</t>
  </si>
  <si>
    <t>52.02.02.05B</t>
  </si>
  <si>
    <t>per il primo mese (30 gg) o frazione</t>
  </si>
  <si>
    <t>52.02.02.05C</t>
  </si>
  <si>
    <t>per ogni mese successivo</t>
  </si>
  <si>
    <t>52.02.02.07</t>
  </si>
  <si>
    <t>Messa a disposizione di barriere prefabbricate in calcestruzzo, tipo New Jersey</t>
  </si>
  <si>
    <t>52.02.02.07B</t>
  </si>
  <si>
    <t>52.02.02.07C</t>
  </si>
  <si>
    <t>52.02.02.25</t>
  </si>
  <si>
    <t>Cartello di forma triangolare, fondo giallo</t>
  </si>
  <si>
    <t>52.02.02.25B</t>
  </si>
  <si>
    <t>90/90/90 cm, rifrangenza classe I</t>
  </si>
  <si>
    <t>52.02.02.26</t>
  </si>
  <si>
    <t>Cartello di forma circolare</t>
  </si>
  <si>
    <t>52.02.02.26B</t>
  </si>
  <si>
    <t>Ø 90 cm, rifrangenza classe I</t>
  </si>
  <si>
    <t>52.02.02.28</t>
  </si>
  <si>
    <t>Presegnale di cantiere, fondo giallo</t>
  </si>
  <si>
    <t>52.02.02.28D</t>
  </si>
  <si>
    <t>dimensioni 200x270 cm</t>
  </si>
  <si>
    <t>52.02.02.29</t>
  </si>
  <si>
    <t>Tabella lavori con fondo giallo</t>
  </si>
  <si>
    <t>52.02.02.29A</t>
  </si>
  <si>
    <t>in lamiera di acciaio spessore 10/10 mm</t>
  </si>
  <si>
    <t>52.02.02.30</t>
  </si>
  <si>
    <t>Delimitazione di cantieri, costituito da cartelli e barriere</t>
  </si>
  <si>
    <t>52.02.02.30A</t>
  </si>
  <si>
    <t>lunghezza 1200 mm</t>
  </si>
  <si>
    <t>52.02.02.31</t>
  </si>
  <si>
    <t>Barriera direzionale di delimitazione</t>
  </si>
  <si>
    <t>52.02.02.31A</t>
  </si>
  <si>
    <t>dimensioni 60x240 cm, con strisce rifrangenti in classe I</t>
  </si>
  <si>
    <t>52.02.02.33</t>
  </si>
  <si>
    <t>Pannello di delimitazione</t>
  </si>
  <si>
    <t>52.02.02.33A</t>
  </si>
  <si>
    <t>dimensioni 20x80 cm, rifrangenza di classe I</t>
  </si>
  <si>
    <t>52.02.02.34</t>
  </si>
  <si>
    <t>Delimitatore modulare di curva provvisoria</t>
  </si>
  <si>
    <t>52.02.02.34A</t>
  </si>
  <si>
    <t>in lamiera di acciaio spessore 10/10 mm, dimensioni 60x60 cm, rifrangenza in classe I</t>
  </si>
  <si>
    <t>52.02.02.45</t>
  </si>
  <si>
    <t>Preavviso di semaforo per cantiere</t>
  </si>
  <si>
    <t>52.02.02.45A</t>
  </si>
  <si>
    <t>utilizzo dell'impianto completo</t>
  </si>
  <si>
    <t>52.02.02.50</t>
  </si>
  <si>
    <t>Lampeggiatori sincronizzabili, posizionate in serie per effetto sequenziale</t>
  </si>
  <si>
    <t>52.02.02.50A</t>
  </si>
  <si>
    <t>per un mese</t>
  </si>
  <si>
    <t>52.02.02.60</t>
  </si>
  <si>
    <t>Cappellotti di protezione in PVC</t>
  </si>
  <si>
    <t>58.02.30</t>
  </si>
  <si>
    <t>OPERE DI SOSTEGNO, PIANI DI LAVORO, "H" &gt; 4,0 m</t>
  </si>
  <si>
    <t>58.02.30.50</t>
  </si>
  <si>
    <t>Piani di lavoro, H &gt; 4,0 m</t>
  </si>
  <si>
    <t>58.02.30.50A</t>
  </si>
  <si>
    <t>H oltre 4,0 fino a 6,0 m</t>
  </si>
  <si>
    <t>Importo complessivo per la sicurezza</t>
  </si>
  <si>
    <t xml:space="preserve">
RIEPILOGO
</t>
  </si>
  <si>
    <t xml:space="preserve">
Importo lavori a CORPO
</t>
  </si>
  <si>
    <t xml:space="preserve">
Importo a base d'asta senza oneri di sicurezza
</t>
  </si>
  <si>
    <t xml:space="preserve">
Ribasso d'asta in %
</t>
  </si>
  <si>
    <t xml:space="preserve">
Oneri di sicurezza
</t>
  </si>
  <si>
    <t xml:space="preserve">
IMPORTO COMPLESSIVO DEI LAVORI CON GLI ONERI Di SICUREZZA
</t>
  </si>
  <si>
    <t>Data:</t>
  </si>
  <si>
    <r>
      <t xml:space="preserve">Firma digitale rappresentante legale dell'impresa </t>
    </r>
    <r>
      <rPr>
        <b/>
        <sz val="8"/>
        <color indexed="8"/>
        <rFont val="Calibri"/>
        <family val="2"/>
      </rPr>
      <t>singola</t>
    </r>
  </si>
  <si>
    <r>
      <t xml:space="preserve">Firma digitale rappresentante legale della </t>
    </r>
    <r>
      <rPr>
        <b/>
        <sz val="8"/>
        <color indexed="8"/>
        <rFont val="Calibri"/>
        <family val="2"/>
      </rPr>
      <t>capogruppo</t>
    </r>
  </si>
  <si>
    <r>
      <t xml:space="preserve">Firma digitale rappresentante legale </t>
    </r>
    <r>
      <rPr>
        <b/>
        <sz val="8"/>
        <color indexed="8"/>
        <rFont val="Calibri"/>
        <family val="2"/>
      </rPr>
      <t>mandante/cooptata</t>
    </r>
  </si>
  <si>
    <t xml:space="preserve">
ALLEGATO C1
LISTA DELLE CATEGORIE DI LAVORAZIONE E FORNITURE
OFFERTA CON PREZZI UNITARI
</t>
  </si>
  <si>
    <t>S.S. 12 del Brennero - Mitigazione del rischio nel tratto dal km 401+800 al km 403+000</t>
  </si>
  <si>
    <t>Prezzo totale
(quantità per
prezzo unitario)</t>
  </si>
  <si>
    <t>5900786AA4</t>
  </si>
  <si>
    <t xml:space="preserve">
BEILAGE C1
VERZEICHNIS DER ARBEITEN UND DER LIEFERUNGEN
ANGEBOT MIT EINHEITSPREISEN
</t>
  </si>
  <si>
    <t>S.S. 12 Brennerstaatsstraße - Risikominimierung im Abschnitt von km 401+800 bis km 403+000</t>
  </si>
  <si>
    <t>CIG-Kodex:</t>
  </si>
  <si>
    <t>Nr.</t>
  </si>
  <si>
    <t>LV-Pos. Nr.</t>
  </si>
  <si>
    <t>Bezeichnung</t>
  </si>
  <si>
    <t>Maßeinheit DE</t>
  </si>
  <si>
    <t>Menge</t>
  </si>
  <si>
    <t>Einheitspreis</t>
  </si>
  <si>
    <t>Gesamtpreis
(Menge x EH)</t>
  </si>
  <si>
    <t>ELEMENTARPREISE</t>
  </si>
  <si>
    <t>STUNDENLÖHNE</t>
  </si>
  <si>
    <t>STUNDENLÖHNE - BAUSEKTOR</t>
  </si>
  <si>
    <t>Hochspez. Facharbeiter</t>
  </si>
  <si>
    <t>Spezialisierter Arbeiter</t>
  </si>
  <si>
    <t>Qualifizierter Arbeiter</t>
  </si>
  <si>
    <t>Arbeiter</t>
  </si>
  <si>
    <t>STUNDENLÖHNE - METALLSEKTOR</t>
  </si>
  <si>
    <t>Arbeiter 5. Stufe</t>
  </si>
  <si>
    <t>Arbeiter 4. Stufe</t>
  </si>
  <si>
    <t>Arbeiter 3. Stufe</t>
  </si>
  <si>
    <t>Arbeiter 2. Stufe</t>
  </si>
  <si>
    <t>Gesamt STUNDENLÖHNE</t>
  </si>
  <si>
    <t>MIETEN</t>
  </si>
  <si>
    <t>TRANSPORTGERÄTE</t>
  </si>
  <si>
    <t>Lastwagen mit Kippbrücke, 3- seitig</t>
  </si>
  <si>
    <t>Nutzlast über 8,0 bis 10,5 t</t>
  </si>
  <si>
    <t>Gewicht (Sondergenehmigung) 33 t</t>
  </si>
  <si>
    <t>Hydraulik-Dumper</t>
  </si>
  <si>
    <t>Nutzlast über 2,00 - 3,5 t</t>
  </si>
  <si>
    <t>ERDBEWEGUNGS- UND LADEMASCHINEN</t>
  </si>
  <si>
    <t>Hydraulik-Bagger mit gummibereift, Motorleistung:</t>
  </si>
  <si>
    <t>von 51 bis 76 kW (69 - 102 PS)</t>
  </si>
  <si>
    <t>Hydraulik-Bagger mit Raupen, Motorleistung:</t>
  </si>
  <si>
    <t>Schaufellader mit Raupen oder gummibereift, Motorleistung:</t>
  </si>
  <si>
    <t>über 51 bis 76 kW (69 - 102 PS)</t>
  </si>
  <si>
    <t>Planierraupe (Bulldozer), Motorleistung:</t>
  </si>
  <si>
    <t>Straßenhobel (Grader), Motorleistung:</t>
  </si>
  <si>
    <t>von 77 bis 101 kW (103 - 136 PS)</t>
  </si>
  <si>
    <t>VERDICHTUNGSGERÄTE</t>
  </si>
  <si>
    <t>Selbstfahrende Rüttelwalze</t>
  </si>
  <si>
    <t>Tandemwalze mit Kabine, Gewicht über 6,00 bis 9,00 t</t>
  </si>
  <si>
    <t>KOMPRESSOREN UND PNEUMATISCHE GERÄTE</t>
  </si>
  <si>
    <t>Fahrbarer Kompressor, schallgedämmte Ausführung, mit Diesel Motor, Betriebsdruck von 6 bis 8 bar.</t>
  </si>
  <si>
    <t>über 3,00 bis 6,00 m3/min</t>
  </si>
  <si>
    <t>Pneumatischer, händischer Preßlufthammer</t>
  </si>
  <si>
    <t>Gewicht bis 10,00 kg</t>
  </si>
  <si>
    <t>Hydraulik-Brechhammer</t>
  </si>
  <si>
    <t>Gewicht über 300 bis 700 kg</t>
  </si>
  <si>
    <t>BELAGSMASCHINEN</t>
  </si>
  <si>
    <t>Selbstfahrende Fräse zum Abtragen von Straßenbelag</t>
  </si>
  <si>
    <t>maximale Fräsbreite 1000 mm</t>
  </si>
  <si>
    <t>Selbstfahrende Kehrmaschine</t>
  </si>
  <si>
    <t>V: bis 1,00 m3</t>
  </si>
  <si>
    <t>STROMAGGREGATE</t>
  </si>
  <si>
    <t>Tragbares Stromaggregat</t>
  </si>
  <si>
    <t>Leistung über 5,0 - 7,0 KVA</t>
  </si>
  <si>
    <t>Gesamt MIETEN</t>
  </si>
  <si>
    <t>MATERIALIEN</t>
  </si>
  <si>
    <t>HOLZ</t>
  </si>
  <si>
    <t>Kantholz (ohne Fehlkanten), Lärche</t>
  </si>
  <si>
    <t>Abmessungen über 12/12 cm</t>
  </si>
  <si>
    <t>Schalbretter, sägerauh, Fichte</t>
  </si>
  <si>
    <t>Stärke über 25 mm</t>
  </si>
  <si>
    <t>PVC-ROHRE</t>
  </si>
  <si>
    <t>PVC-Drainagerohre, flexibel (ohne Auflagerfuß, Querschlitze)</t>
  </si>
  <si>
    <t>Gesamt MATERIALIEN</t>
  </si>
  <si>
    <t>Gesamt ELEMENTARPREISE</t>
  </si>
  <si>
    <t>ALLGEMEINE UND BESONDERE LASTEN DER BAUSTELLE</t>
  </si>
  <si>
    <t>ALLGEMEINE BAUSTELLENLASTEN</t>
  </si>
  <si>
    <t>BAUSTELLENSCHILDER</t>
  </si>
  <si>
    <t>Zweisprachiges Baustellenschild</t>
  </si>
  <si>
    <t>Dimension 2,00 x 2,00 m</t>
  </si>
  <si>
    <t>psch</t>
  </si>
  <si>
    <t>Gesamt ALLGEMEINE BAUSTELLENLASTEN</t>
  </si>
  <si>
    <t>BESONDERE BAUSTELLENLASTEN</t>
  </si>
  <si>
    <t>BESONDERE BAUSTELLENINSTALLATIONEN</t>
  </si>
  <si>
    <t>Homologierte Baustellen-Straßenverkehr-Signalanlage verkehrsabhängig mit Sensorbetrieb</t>
  </si>
  <si>
    <t>pro Kalendertag</t>
  </si>
  <si>
    <t>Mobile Flutlichtanlage</t>
  </si>
  <si>
    <t>Gesamt BESONDERE BAUSTELLENLASTEN</t>
  </si>
  <si>
    <t>Gesamt ALLGEMEINE UND BESONDERE LASTEN DER BAUSTELLE</t>
  </si>
  <si>
    <t>VORBEREITUNGS- UND ABSCHLUSSARBEITEN</t>
  </si>
  <si>
    <t>RODUNGSARBEITEN</t>
  </si>
  <si>
    <t>RODUNGEN</t>
  </si>
  <si>
    <t>Rodungen von Weinreben</t>
  </si>
  <si>
    <t>FÄLLEN VON BÄUMEN</t>
  </si>
  <si>
    <t>Fällen von Bäumen</t>
  </si>
  <si>
    <t>Durchmesser 16 bis 20 cm</t>
  </si>
  <si>
    <t>Nr</t>
  </si>
  <si>
    <t>Durchmesser 31 bis 40 cm</t>
  </si>
  <si>
    <t>Durchmesser über 60 cm</t>
  </si>
  <si>
    <t>ENTFERNEN VON WURZELSTÖCKEN</t>
  </si>
  <si>
    <t>Entfernen von Wurzelstöcken, Durchmesser:</t>
  </si>
  <si>
    <t>16 bis 20 cm</t>
  </si>
  <si>
    <t>31 bis 40 cm</t>
  </si>
  <si>
    <t>über 60 cm</t>
  </si>
  <si>
    <t>Gesamt RODUNGSARBEITEN</t>
  </si>
  <si>
    <t>BELAGSSCHNEIDEARBEITEN</t>
  </si>
  <si>
    <t>SCHNEIDEN VON BITUMINÖSEN BELÄGEN</t>
  </si>
  <si>
    <t>Schneiden von bituminösen Belägen</t>
  </si>
  <si>
    <t>Belagstärke über 10,0 cm bis 20,0 cm</t>
  </si>
  <si>
    <t>Belagstärke über 20,0 cm</t>
  </si>
  <si>
    <t>Gesamt BELAGSSCHNEIDEARBEITEN</t>
  </si>
  <si>
    <t>AUSBAUEN VON GEGENSTÄNDEN</t>
  </si>
  <si>
    <t>AUSBAU VON LEITPFLÖCKEN</t>
  </si>
  <si>
    <t>Ausbau von Leitpflöcken</t>
  </si>
  <si>
    <t>AUSBAU VON STRASSENSCHILDERN</t>
  </si>
  <si>
    <t>Ausbau von Straßenschildern</t>
  </si>
  <si>
    <t>AUSBAU VON LEITPLANKEN</t>
  </si>
  <si>
    <t>Ausbau von Leitplanken</t>
  </si>
  <si>
    <t>Leitplanke ohne Handlauf</t>
  </si>
  <si>
    <t xml:space="preserve">
IMPORTO TOTALE offerto SENZA ONERI DI SICUREZZA
</t>
  </si>
  <si>
    <t xml:space="preserve">
GESAMTBETRAG des Angebots OHNE KOSTEN FÜR SICHERHEITSMASSNAHMEN
</t>
  </si>
  <si>
    <t>AUSBAU VON MASTEN</t>
  </si>
  <si>
    <t>Ausbau von elektrischen Leitungsmasten</t>
  </si>
  <si>
    <t>Mastenlänge: über 6,00 bis 12,00 m</t>
  </si>
  <si>
    <t>AUSBAU VON EINFRIEDUNGEN</t>
  </si>
  <si>
    <t>Ausbau von Einfriedungen</t>
  </si>
  <si>
    <t>Höhe über Boden: bis 1,50 m</t>
  </si>
  <si>
    <t>AUSBAU VON REGNER</t>
  </si>
  <si>
    <t>Ausbau von Regner</t>
  </si>
  <si>
    <t>AUSBAU VON SCHACHTABDECKUNGEN UND EINLÄUFEN</t>
  </si>
  <si>
    <t>Ausbau von Schachtabdeckungen und Einläufen</t>
  </si>
  <si>
    <t>Schachtabdeckungen und Einläufe von Verkehrsflächen</t>
  </si>
  <si>
    <t>Abdeckkappen komplett, aus Gußeisen, für Straßeneinbaugarnituren von Wasserleitungen, Gasleitungen usw.</t>
  </si>
  <si>
    <t>Gesamt AUSBAUEN VON GEGENSTÄNDEN</t>
  </si>
  <si>
    <t>WIEDEREINBAU VON AUSGEBAUTEN GEGENSTÄNDEN</t>
  </si>
  <si>
    <t>WIEDEREINBAU VON LEITPFLÖCKEN</t>
  </si>
  <si>
    <t>Wiedereinbau von Leitpflöcken</t>
  </si>
  <si>
    <t>WIEDEREINBAU VON STRASSENSCHILDERN</t>
  </si>
  <si>
    <t>Wiedereinbau von Straßenschildern an den von der BL angegebenen Stellen</t>
  </si>
  <si>
    <t>WIEDEREINBAU VON EINFRIEDUNGEN</t>
  </si>
  <si>
    <t>Wiedereinbau von Einfriedungen</t>
  </si>
  <si>
    <t>Zäune, Höhe über Boden: bis 1,5 m</t>
  </si>
  <si>
    <t>WIEDEREINBAU VON REGNER</t>
  </si>
  <si>
    <t>Wiedereinbau von Regner</t>
  </si>
  <si>
    <t>WIEDEREINBAU VON SCHACHTABDECKUNGEN UND EINLÄUFEN</t>
  </si>
  <si>
    <t>Wiedereinbau von Schachtabdeckungen und Einläufen von Verkehrsflächen</t>
  </si>
  <si>
    <t>Wiedereinbau von kompletten Straßenkappen von Wasserleitungen</t>
  </si>
  <si>
    <t>Gesamt WIEDEREINBAU VON AUSGEBAUTEN GEGENSTÄNDEN</t>
  </si>
  <si>
    <t>Gesamt VORBEREITUNGS- UND ABSCHLUSSARBEITEN</t>
  </si>
  <si>
    <t>ERDBEWEGUNGEN, ABBRUCHARBEITEN</t>
  </si>
  <si>
    <t>AUSHÜBE</t>
  </si>
  <si>
    <t>ALLGEMEINER AUSHUB (OFFENE AUSHUBARBEITEN)</t>
  </si>
  <si>
    <t>Allgemeiner Aushub im Material</t>
  </si>
  <si>
    <t>Ausgraben von Steinblöcken bei allgemeinem Aushub</t>
  </si>
  <si>
    <t>GRABENAUSHUB (AUSHUBARBEITEN MIT VORGESCHRIEBENEM QUERSCHNITT)</t>
  </si>
  <si>
    <t>Grabenaushub in Material jedwelcher Konsistenz</t>
  </si>
  <si>
    <t>inkl. Aufladen und Transport</t>
  </si>
  <si>
    <t>Ausgraben von Steinblöcken bei Grabenaushub</t>
  </si>
  <si>
    <t>OBERFLÄCHENHOBELUNGEN</t>
  </si>
  <si>
    <t>Abtrag</t>
  </si>
  <si>
    <t>inkl. Verdichtung</t>
  </si>
  <si>
    <t>AUFPREISE FÜR BESONDERE ERSCHWERNISSE</t>
  </si>
  <si>
    <t>Aufpreis für Handaushub</t>
  </si>
  <si>
    <t>in Material jedwelcher Konsistenz und Natur</t>
  </si>
  <si>
    <t>Aufpreis für Aushub innerhalb von Bach- und Flußläufen</t>
  </si>
  <si>
    <t>Einleitung innerhalb R = 50 m</t>
  </si>
  <si>
    <t>Aufpreis für Transport von Aushubmaterial</t>
  </si>
  <si>
    <t>Gesamt AUSHÜBE</t>
  </si>
  <si>
    <t>ABBRUCHARBEITEN</t>
  </si>
  <si>
    <t>ABBRUCH VON HOCHBAUTEN</t>
  </si>
  <si>
    <t>Totalabbruch</t>
  </si>
  <si>
    <t>Konstruktion aus Betonblock- oder Ziegelmauerwerk, Holzbalkendecken, Stahlträgern, Kappengewölbe</t>
  </si>
  <si>
    <t>ABBRUCH VON STEINMAUERWERK UND BETON</t>
  </si>
  <si>
    <t>Abbruch von Mischmauerwerk</t>
  </si>
  <si>
    <t>Abbruch von Betonmauerwerk</t>
  </si>
  <si>
    <t>mit hydraulischen geräten, die notwendigen Bohrlöcher mit inbegriffen</t>
  </si>
  <si>
    <t>ABBRUCH VON STAHLBETONSTRUKTUREN</t>
  </si>
  <si>
    <t>Abbruch von Stahlbetonstrukturen</t>
  </si>
  <si>
    <t>ABBRUCH VON FAHRBAHNBELÄGEN</t>
  </si>
  <si>
    <t>Abbruch von bituminöser Fahrbahndecke</t>
  </si>
  <si>
    <t>Belagstärke Stärke bis 10 cm</t>
  </si>
  <si>
    <t>Belagstärke über 10 cm bis 20 cm</t>
  </si>
  <si>
    <t>Belagstärke über 20 cm</t>
  </si>
  <si>
    <t>Gesamt ABBRUCHARBEITEN</t>
  </si>
  <si>
    <t>HERSTELLEN DER AUFSTANDSFLÄCHE VON DÄMMEN</t>
  </si>
  <si>
    <t>HERSTELLEN DES PLANUMS (AUFSTANDSFLÄCHE) VON DÄMMEN, AUFSCHÜTTUNGEN MIT MATERIAL</t>
  </si>
  <si>
    <t>Aus Schürfgrube</t>
  </si>
  <si>
    <t>Verdichtung des Planums</t>
  </si>
  <si>
    <t>Auf Böden der Gruppen A4, A2-6, A2-7, A5.(GU, G:T, GU, U, T, SU, TL, TM)</t>
  </si>
  <si>
    <t>Gesamt HERSTELLEN DER AUFSTANDSFLÄCHE VON DÄMMEN</t>
  </si>
  <si>
    <t>AUFSCHÜTTUNGEN UND WIEDERAUFFÜLLUNGEN</t>
  </si>
  <si>
    <t>LIEFERUNG VON FREMDMATERIAL UND AUSFÜHREN VON AUFSCHÜTTUNGEN UND WIEDERAUFFÜLLUNGEN</t>
  </si>
  <si>
    <t>Dämme, Aufschüttungen und Wiederauffüllungen</t>
  </si>
  <si>
    <t>für setzungsempfindliche Bauwerke</t>
  </si>
  <si>
    <t>Wiederauffüllen von Grabenaushub</t>
  </si>
  <si>
    <t>Lieferung und Einbau von Grobschotter</t>
  </si>
  <si>
    <t>Gesamt AUFSCHÜTTUNGEN UND WIEDERAUFFÜLLUNGEN</t>
  </si>
  <si>
    <t>ARBEITEN MIT GEOTEXTILIEN (VLIESE)</t>
  </si>
  <si>
    <t>GEOTEXTILIEN AUS POLYPROPYLEN</t>
  </si>
  <si>
    <t>Lieferung und Verlegung von Drainageschichten aus Polypropylen für den Straßenunterbau.</t>
  </si>
  <si>
    <t>Geotextil für den Straßenunterbau für den Einsatz bei Böden mit geringer Tragfähigkeit und Schüttungshöhen von 0,7m bis 1,5m.</t>
  </si>
  <si>
    <t>Geotextil für den Straßenunterbau für den Einsatz bei Böden mit geringer Tragfähigkeit und Schüttungshöhen über 1,5m.</t>
  </si>
  <si>
    <t>Gesamt ARBEITEN MIT GEOTEXTILIEN (VLIESE)</t>
  </si>
  <si>
    <t>TRAG- UND FROSTSCHUTZSCHICHTEN</t>
  </si>
  <si>
    <t>LIEFERUNG VON FREMDMATERIAL UND AUSFÜHRUNG VON TRAGSCHICHTEN</t>
  </si>
  <si>
    <t>Lieferung von Fremdmaterial Material in Erstanwendung und/oder Recyclingmaterial und Ausführung von Tragschichten</t>
  </si>
  <si>
    <t>Schichtstärke im eingebauten Zustand: 20 cm</t>
  </si>
  <si>
    <t>Schichtstärke im eingebauten Zustand: 40 cm</t>
  </si>
  <si>
    <t>nach Volumen im eingebauten Zustand</t>
  </si>
  <si>
    <t>Lieferung  und  Einbau  von    korngrößenmäßig    stabilisiertem    Material (Material in Erstanwendung und/oder Recyclingmaterial)  für  den  Oberflächenverschluß</t>
  </si>
  <si>
    <t>Schichtstärke im eingebauten Zustand: 5 cm</t>
  </si>
  <si>
    <t>Lieferung  und  Einbau  von  korngrößenmäßig  stabilisiertem  Material (Material in Erstanwendung und/oder Recyclingmaterial) für  höhenmäßige Anschlußbereiche von Tragschichten</t>
  </si>
  <si>
    <t>Gesamt TRAG- UND FROSTSCHUTZSCHICHTEN</t>
  </si>
  <si>
    <t>DRAINAGEN</t>
  </si>
  <si>
    <t>HINTERMAUERUNGEN</t>
  </si>
  <si>
    <t>Drainagehintermauerung, Mindest-Schichtstärke: 30 cm</t>
  </si>
  <si>
    <t>LIEFERUNG UND EINBAU VON FILTERMATERIAL</t>
  </si>
  <si>
    <t>Drainagematerial in horizontalen Schichten</t>
  </si>
  <si>
    <t>Sieblinienbereich (mm): 35/70</t>
  </si>
  <si>
    <t>Gesamt DRAINAGEN</t>
  </si>
  <si>
    <t>STEINWÜRFE (STEINSCHÜTTUNGEN, UFERVERBAUUNGEN)</t>
  </si>
  <si>
    <t>LIEFERN VON STEINBLÖCKEN</t>
  </si>
  <si>
    <t>Steinblöcke für Steinwurf (V min.)</t>
  </si>
  <si>
    <t>V min. = 0,40 m3 (ca. 75 cm)</t>
  </si>
  <si>
    <t>V min. = 1,00 m3 (ca. 100 cm)</t>
  </si>
  <si>
    <t>V min. = 1,30 m3 (ca. 110 cm)</t>
  </si>
  <si>
    <t>V min. = 2,20 m3 (ca. 130 cm)</t>
  </si>
  <si>
    <t>AUSFÜHREN VON NORMALEN STEINWÜRFEN</t>
  </si>
  <si>
    <t>Ausführen von normalen Steinwürfen</t>
  </si>
  <si>
    <t>nach Sichtoberfläche, brutto</t>
  </si>
  <si>
    <t>Gesamt STEINWÜRFE (STEINSCHÜTTUNGEN, UFERVERBAUUNGEN)</t>
  </si>
  <si>
    <t>ARBEITEN MIT MUTTERERDE</t>
  </si>
  <si>
    <t>LIEFERUNG VON MUTTERERDE, KOMPOST, TORF</t>
  </si>
  <si>
    <t>Lieferung von Muttererde</t>
  </si>
  <si>
    <t>AUFLADEN, TRANSPORT UND ABLADEN VON MUTTERERDE, KOMPOST, TORF</t>
  </si>
  <si>
    <t>Aufladen, Transport und Abladen von Muttererde, Kompost, Torf</t>
  </si>
  <si>
    <t>Muttererde, Kompost, Torf: lose</t>
  </si>
  <si>
    <t>AUSBREITEN UND EINEBNEN VON MUTTERBODEN, AUSBRINGEN VON GRASNARBEN, KOMPOST, TORF</t>
  </si>
  <si>
    <t>Ausbreiten und Verteilen von Muttererde, Kompost, Torf</t>
  </si>
  <si>
    <t>Schichtstärke 26 - 35 cm</t>
  </si>
  <si>
    <t>Gesamt ARBEITEN MIT MUTTERERDE</t>
  </si>
  <si>
    <t>DEPONNIEGEBÜHREN</t>
  </si>
  <si>
    <t>DEPONIEGEBÜHREN FÜR AUSHUBMATERIAL</t>
  </si>
  <si>
    <t>Deponiegebühren für Material der Deponieklasse 1/A</t>
  </si>
  <si>
    <t>Deponiegebühren für Material der Deponieklasse 1/C</t>
  </si>
  <si>
    <t>DEPONIEGEBÜHREN FÜR BAUSCHUTT</t>
  </si>
  <si>
    <t>Kl.2/C: Asphalt</t>
  </si>
  <si>
    <t>DEPONIEGEBÜHREN FÜR KUNSTSTOFF UND HOLZ</t>
  </si>
  <si>
    <t>Kl.6/B: unbehandeltes Holz, Balken</t>
  </si>
  <si>
    <t>DEPONIEGEBÜHREN FÜR PFLANZLICHE RESTSTOFFE</t>
  </si>
  <si>
    <t>Kl.7/C: Wurzelstöcke ohne Verunreinigung mit einem Durchmesser bis zu 150 cm</t>
  </si>
  <si>
    <t>Kl.7/D: Wurzelstöcke ohne Verunreinigung mit einem Durchmesser über 150 cm</t>
  </si>
  <si>
    <t>Gesamt DEPONNIEGEBÜHREN</t>
  </si>
  <si>
    <t>Gesamt ERDBEWEGUNGEN, ABBRUCHARBEITEN</t>
  </si>
  <si>
    <t>WASSERHALTUNGEN, GRUNDWASSERABSENKUNGEN, NUTZWASSERBRUNNEN</t>
  </si>
  <si>
    <t>PUMPEN</t>
  </si>
  <si>
    <t>KOMBINIERTE PUMPANLAGEN</t>
  </si>
  <si>
    <t>Pumpanlage, Leistung 5,10 - 15 kW</t>
  </si>
  <si>
    <t>pro Betriebsstunde</t>
  </si>
  <si>
    <t>Pumpanlage, Leistung 15,01 - 30 kW</t>
  </si>
  <si>
    <t>Gesamt PUMPEN</t>
  </si>
  <si>
    <t>Gesamt WASSERHALTUNGEN, GRUNDWASSERABSENKUNGEN, NUTZWASSERBRUNNEN</t>
  </si>
  <si>
    <t>GRABENVERBAUWÄNDE, BÖSCHUNGSVERKLEIDUNGEN</t>
  </si>
  <si>
    <t>STAHLSPUNDWÄNDE</t>
  </si>
  <si>
    <t>EINRICHTEN UND RÄUMEN DER BAUSTELLE FÜR DIE HERSTELLUNG VON STAHLSPUNDWÄNDEN</t>
  </si>
  <si>
    <t>Einrichten und Räumen der Baustelle für die Herstellung von Stahlspundwänden.</t>
  </si>
  <si>
    <t>Ziehen, Aufladen und Transport der Spundwandbohlen</t>
  </si>
  <si>
    <t>HERSTELLUNG VON STAHLSPUNDWÄNDEN</t>
  </si>
  <si>
    <t>Liefern, Abladen und Einbringen von Stahlspundwand</t>
  </si>
  <si>
    <t>Gesamt STAHLSPUNDWÄNDE</t>
  </si>
  <si>
    <t>Gesamt GRABENVERBAUWÄNDE, BÖSCHUNGSVERKLEIDUNGEN</t>
  </si>
  <si>
    <t>SPEZIALGRÜNDUNGEN</t>
  </si>
  <si>
    <t>BOHRPFÄHLE</t>
  </si>
  <si>
    <t>EINRICHTEN UND RÄUMEN DER BAUSTELLE FÜR DIE HERSTELLUNG VON BOHRPFÄHLEN</t>
  </si>
  <si>
    <t>Einrichten und Räumen der Baustelle</t>
  </si>
  <si>
    <t>BOHRPFÄHLE MIT MITTLEREM BIS GROSSEM DURCHMESSER</t>
  </si>
  <si>
    <t>Bohrpfähle aus Stahlbeton, Festigkeitsklasse C 20/25)</t>
  </si>
  <si>
    <t>STAHLBEWEHRUNG FÜR BOHRPFÄHLE</t>
  </si>
  <si>
    <t>Beton-Rundstahl, gerippt</t>
  </si>
  <si>
    <t>Gesamt BOHRPFÄHLE</t>
  </si>
  <si>
    <t>Gesamt SPEZIALGRÜNDUNGEN</t>
  </si>
  <si>
    <t>BETON UND STAHLBETON</t>
  </si>
  <si>
    <t>SCHALUNGEN</t>
  </si>
  <si>
    <t>SCHALUNGEN FÜR AM BODEN AUFLIEGENDE STRUKTUREN, UNTERMAUERUNGEN</t>
  </si>
  <si>
    <t>Seitliche Abschalung für Streifenfundamente</t>
  </si>
  <si>
    <t>für Oberflächenstruktur S2</t>
  </si>
  <si>
    <t>für Oberflächenstruktur S3</t>
  </si>
  <si>
    <t>SCHALUNGEN FÜR MAUERN UND WÄNDE</t>
  </si>
  <si>
    <t>Schalung für geradlinige Mauern und Wände</t>
  </si>
  <si>
    <t>SCHALLEISTEN UND -PROFILE</t>
  </si>
  <si>
    <t>Liefern und Einbau von Holzleisten mit Dreiecksquerschnitt</t>
  </si>
  <si>
    <t>Gesamt SCHALUNGEN</t>
  </si>
  <si>
    <t>BETON FÜR BEWEHRTE UND UNBEWEHRTE BAUWERKE</t>
  </si>
  <si>
    <t>UNTERBETON, AUSGLEICHSBETON, FÜLLBETON UND DRAINAGEBETON</t>
  </si>
  <si>
    <t>Liefern und Einbauen von Unterbeton, Ausgleichsbeton und Füllbeton (Standard-Expositionsklassen)</t>
  </si>
  <si>
    <t>Festigkeitsklasse C 8/10</t>
  </si>
  <si>
    <t>Festigkeitsklasse C 12/15</t>
  </si>
  <si>
    <t>BETON FÜR BAUWERKE JEDWELCHER LAGE, FORM UND ABMESSUNG</t>
  </si>
  <si>
    <t>Beton für Stützmaueraufsatz C30/37 - S4 - XF4</t>
  </si>
  <si>
    <t>Beton für Bauwerke, mit Expositionsklasse XC</t>
  </si>
  <si>
    <t>Festigkeitsklasse C 25/30 - XC1/XC2</t>
  </si>
  <si>
    <t>Beton für Bauwerke, mit Expositionsklasse XF</t>
  </si>
  <si>
    <t>Festigkeitsklasse C 30/37 - XF2</t>
  </si>
  <si>
    <t>Festigkeitsklasse C 30/37 - XF4</t>
  </si>
  <si>
    <t>Gesamt BETON FÜR BEWEHRTE UND UNBEWEHRTE BAUWERKE</t>
  </si>
  <si>
    <t>BEWEHRUNGSSTAHL</t>
  </si>
  <si>
    <t>RUNDSTAHL, GERIPPT</t>
  </si>
  <si>
    <t>Rundstahl, gerippt, im Werk kontrolliert</t>
  </si>
  <si>
    <t>Stahl B450C</t>
  </si>
  <si>
    <t>BAUSTAHLGITTERMATTEN</t>
  </si>
  <si>
    <t>Baustahlgittermatten mit gerippten Stäben</t>
  </si>
  <si>
    <t>gerippter Stahl, B450C</t>
  </si>
  <si>
    <t>Gesamt BEWEHRUNGSSTAHL</t>
  </si>
  <si>
    <t>REGELBAUWERKE</t>
  </si>
  <si>
    <t>REGELSCHÄCHTE</t>
  </si>
  <si>
    <t>TELECOM-Regelschächte</t>
  </si>
  <si>
    <t>Abmessungen  60/120/100 cm</t>
  </si>
  <si>
    <t>Gesamt REGELBAUWERKE</t>
  </si>
  <si>
    <t>Gesamt BETON UND STAHLBETON</t>
  </si>
  <si>
    <t>MAUERWERK AUS NATUR- UND KUNSTSTEIN</t>
  </si>
  <si>
    <t>TROCKENMAUERWERK</t>
  </si>
  <si>
    <t>TROCKENMAUERN AUS NATURSTEIN ODER FERTIGTEILELEMENTEN</t>
  </si>
  <si>
    <t>Zyklopenmauern</t>
  </si>
  <si>
    <t>mit Porphyrsteinen, inkl. Lieferung</t>
  </si>
  <si>
    <t>Gesamt TROCKENMAUERWERK</t>
  </si>
  <si>
    <t>BAUWERKE AUS NATURSTEIN UND ZEMENTMÖRTEL</t>
  </si>
  <si>
    <t>MISCHMAUERWERK</t>
  </si>
  <si>
    <t>Unregelmäßiges Schichtmauerwerk aus Naturstein und Mörtel</t>
  </si>
  <si>
    <t>mit örtlich anfallendem Kalk-, Dolomit-, Schiefer-, Gneisgestein, inkl. Lieferung</t>
  </si>
  <si>
    <t>Sichtoberfläche aus Naturstein bei Betonmauer</t>
  </si>
  <si>
    <t>Gesamt BAUWERKE AUS NATURSTEIN UND ZEMENTMÖRTEL</t>
  </si>
  <si>
    <t>NEBENARBEITEN</t>
  </si>
  <si>
    <t>AUSGIESSEN VON HOHLRÄUMEN</t>
  </si>
  <si>
    <t>Ausgießen von Hohlräumen bei Bodenschwellen, Pflasterungen usw.</t>
  </si>
  <si>
    <t>Bauwerke mit Neigung bis 1 : 1</t>
  </si>
  <si>
    <t>Gesamt NEBENARBEITEN</t>
  </si>
  <si>
    <t>AUFPREISE</t>
  </si>
  <si>
    <t>AUFPREIS FÜR GROSSE MAUERHÖHEN</t>
  </si>
  <si>
    <t>Aufpreis für Futtermauern</t>
  </si>
  <si>
    <t>für die Errichtung der Mauern</t>
  </si>
  <si>
    <t>Gesamt AUFPREISE</t>
  </si>
  <si>
    <t>Gesamt MAUERWERK AUS NATUR- UND KUNSTSTEIN</t>
  </si>
  <si>
    <t>BETONFERTIGTEILE</t>
  </si>
  <si>
    <t>BAUWERKE AUS VORGESPANNTEN BETONFERTIGTEILEN</t>
  </si>
  <si>
    <t>PLATTENTRAGWERKE</t>
  </si>
  <si>
    <t>Plattentragwerk, Brückenkategorie: II</t>
  </si>
  <si>
    <t>lichte Stützweite 6,01 - 7,00 m</t>
  </si>
  <si>
    <t>BRÜCKENTRAGWERKE</t>
  </si>
  <si>
    <t>Brückentragwerk für Brücke I. Kategorie (Doppel-T-Träger)</t>
  </si>
  <si>
    <t>lichte Stützweite 20,01 - 24,0 m</t>
  </si>
  <si>
    <t>lichte Stützweite 24,01 - 30,00 m</t>
  </si>
  <si>
    <t>Gesamt BAUWERKE AUS VORGESPANNTEN BETONFERTIGTEILEN</t>
  </si>
  <si>
    <t>Gesamt BETONFERTIGTEILE</t>
  </si>
  <si>
    <t>STAHLBAU</t>
  </si>
  <si>
    <t>ZUSATZARBEITEN</t>
  </si>
  <si>
    <t>INDUSTRIELL GEFERTIGTE BRÜCKENÜBERGÄNGE FÜR STRASSENBRÜCKEN</t>
  </si>
  <si>
    <t>Abdichtungsübergänge aus Gewebe</t>
  </si>
  <si>
    <t>Gesamt ZUSATZARBEITEN</t>
  </si>
  <si>
    <t>Gesamt STAHLBAU</t>
  </si>
  <si>
    <t>ABDICHTUNGEN, OBERFLÄCHENSCHUTZ</t>
  </si>
  <si>
    <t>ABDICHTUNGEN MIT DICHTUNGSBAHNEN UND FOLIEN</t>
  </si>
  <si>
    <t>POLYURETHAN-ABDICHTUNG, AUFGESPRÜHT</t>
  </si>
  <si>
    <t>Polyurethan-Abdichtung mit Haftanstrich</t>
  </si>
  <si>
    <t>Gesamt ABDICHTUNGEN MIT DICHTUNGSBAHNEN UND FOLIEN</t>
  </si>
  <si>
    <t>Gesamt ABDICHTUNGEN, OBERFLÄCHENSCHUTZ</t>
  </si>
  <si>
    <t>ROHRLEITUNGEN, LIEFERUNG UND EINBAU</t>
  </si>
  <si>
    <t>KUNSTSTOFFROHRE</t>
  </si>
  <si>
    <t>PVC-ROHRE FÜR DRAINAGEN</t>
  </si>
  <si>
    <t>PVC-Drainagerohr, Typ D</t>
  </si>
  <si>
    <t>VERLEGUNG VON KUNSTSTOFFROHREN</t>
  </si>
  <si>
    <t>Verlegen von PVC-Rohren (Lieferung ausgenommen)</t>
  </si>
  <si>
    <t>DN mm 150, fco Bozen</t>
  </si>
  <si>
    <t>Gesamt KUNSTSTOFFROHRE</t>
  </si>
  <si>
    <t>WARN- UND ORTUNGSBÄNDER</t>
  </si>
  <si>
    <t>Liefern und Einbau von Warnbändern</t>
  </si>
  <si>
    <t>KABELEINZUGSHILFEN</t>
  </si>
  <si>
    <t>Kabeleinzugsdraht</t>
  </si>
  <si>
    <t>Eisendraht ø 2,5 - 3,0 mm, verzinkt</t>
  </si>
  <si>
    <t>Gesamt ROHRLEITUNGEN, LIEFERUNG UND EINBAU</t>
  </si>
  <si>
    <t>SCHACHTABDECKUNGEN, EINLÄUFE, ROSTE, RIGOLEN, SCHACHTZUBEHÖR</t>
  </si>
  <si>
    <t>STRASSENEINLÄUFE AUS GUSSEISEN</t>
  </si>
  <si>
    <t>STRASSENEINLÄUFE AUS GUSSEISEN MIT RAHMEN AUS GUSSEISEN ODER GUSSEISEN/BETON (BEGU)</t>
  </si>
  <si>
    <t>Straßenablauf für Stahlbetonbrücke, 500 x 500 mm, Klasse D 400</t>
  </si>
  <si>
    <t>Gesamt STRASSENEINLÄUFE AUS GUSSEISEN</t>
  </si>
  <si>
    <t>Gesamt SCHACHTABDECKUNGEN, EINLÄUFE, ROSTE, RIGOLEN, SCHACHTZUBEHÖR</t>
  </si>
  <si>
    <t>WASSERLEITUNGSZUBEHÖR</t>
  </si>
  <si>
    <t>AUSSTATTUNGSZUBEHÖR FÜR WASSERBEHÄLTER UND QUELLKAMMERN</t>
  </si>
  <si>
    <t>MARKIERUNGSSTEINEN</t>
  </si>
  <si>
    <t>Markierungssteine aus Naturstein</t>
  </si>
  <si>
    <t>Markierungsstein aus Porphyr</t>
  </si>
  <si>
    <t>Gesamt AUSSTATTUNGSZUBEHÖR FÜR WASSERBEHÄLTER UND QUELLKAMMERN</t>
  </si>
  <si>
    <t>ROHRLEITUNGEN INNERHALB  VON BAUWERKEN</t>
  </si>
  <si>
    <t>ROHRE AUS ROSTFREIEM STAHL</t>
  </si>
  <si>
    <t>Rohr aus rostfreiem Stahl AISI 304 längsgeschweißt, kalibriert, UNI-Standard, PN 16</t>
  </si>
  <si>
    <t>Gesamt ROHRLEITUNGEN INNERHALB  VON BAUWERKEN</t>
  </si>
  <si>
    <t>Gesamt WASSERLEITUNGSZUBEHÖR</t>
  </si>
  <si>
    <t>BELAGSARBEITEN</t>
  </si>
  <si>
    <t>BITUMINÖSE BELÄGE</t>
  </si>
  <si>
    <t>AUFBRINGEN VON BITUMINÖSEN BINDEMITTELN</t>
  </si>
  <si>
    <t>Aufbringen eines kationischen Emulsionsfilms</t>
  </si>
  <si>
    <t>BELÄGE AUS BITUMINÖSEM MISCHGUT</t>
  </si>
  <si>
    <t>Baustelleneinrichtung für den Einbau von bituminösen Belagsschichten.</t>
  </si>
  <si>
    <t>Bituminöses Mischgut 0/40 für Tragschichten mit modifiziertem Bindemittel und Fräsgut</t>
  </si>
  <si>
    <t>je m2 und cm Schichtstärke, eingebaut</t>
  </si>
  <si>
    <t>Bituminöses Mischgut 0/25 für Binderschichten</t>
  </si>
  <si>
    <t>Bituminöses Mischgut 0/25 für Binderschichten mit modifiziertem Bindemittel und Fräsgut</t>
  </si>
  <si>
    <t>Bituminöses Mischgut, 0/12 für Verschleißschichten 1.Kategorie</t>
  </si>
  <si>
    <t>Schichtstärke, eingebaut: 3 cm</t>
  </si>
  <si>
    <t>Bituminöses Mischgut, 0/12 mit hochmodifiziertem Bindemittel für Verschleißschichten aus Splittmastix (hard)</t>
  </si>
  <si>
    <t>Aufpreis für die Wiederherstellung von Belagsstreifen</t>
  </si>
  <si>
    <t>nach Oberfläche</t>
  </si>
  <si>
    <t>Gesamt BITUMINÖSE BELÄGE</t>
  </si>
  <si>
    <t>Gesamt BELAGSARBEITEN</t>
  </si>
  <si>
    <t>STRASSENREGELBAUWERKE, STRASSENZUBEHÖR, STRASSENBESCHILDERUNG UND BODENMARKIERUNG</t>
  </si>
  <si>
    <t>RANDSTEINE</t>
  </si>
  <si>
    <t>BETONRANDSTEINE</t>
  </si>
  <si>
    <t>Betonrandstein Typ "Bolzano" 12/15/30 cm</t>
  </si>
  <si>
    <t>C 35/45 frost- und tausalzbeständig</t>
  </si>
  <si>
    <t>Trenninsel-Begrenzungselemente  L-förmig, umgekehrt</t>
  </si>
  <si>
    <t>Gesamt RANDSTEINE</t>
  </si>
  <si>
    <t>KUNETTEN UND STÜTZMAUERAUFSÄTZE</t>
  </si>
  <si>
    <t>STÜTZMAUERAUFSÄTZE AUS STAHLBETON</t>
  </si>
  <si>
    <t>Stützmaueraufsätze zur Abgrenzung von Straßenfahrbahnen</t>
  </si>
  <si>
    <t>Fünfeckquerschnitt  B/H nach Anordnung der BL</t>
  </si>
  <si>
    <t>Gesamt KUNETTEN UND STÜTZMAUERAUFSÄTZE</t>
  </si>
  <si>
    <t>STRASSENLEITPLANKEN</t>
  </si>
  <si>
    <t>STRASSENLEITPLANKE AUS STAHL, HOMOLOGIERT UND/ODER ZERTIFIZIERT</t>
  </si>
  <si>
    <t>Straßenleitplanke aus Stahl, PAB H2 BPC inkl. Handlauf (Brückenrand)</t>
  </si>
  <si>
    <t>Straßenleitplanke aus Stahl, PAB H2 CE</t>
  </si>
  <si>
    <t>Straßenleitplanke aus Stahl, PAB H2 TE (Seitenrand)</t>
  </si>
  <si>
    <t>Handlauf für Straßenleitplanken Typ PAB H2</t>
  </si>
  <si>
    <t>Versenktes Endstück für eine Straßenleitplanke aus Stahl Typ PAB H2</t>
  </si>
  <si>
    <t>Gesamt STRASSENLEITPLANKEN</t>
  </si>
  <si>
    <t>LEITPFLÖCKE</t>
  </si>
  <si>
    <t>Straßenleitpflock vom Typ "Europa normiert" (ANAS)</t>
  </si>
  <si>
    <t>Gesamt LEITPFLÖCKE</t>
  </si>
  <si>
    <t>SCHUTZGITTER, ZÄUNE</t>
  </si>
  <si>
    <t>ZÄUNE</t>
  </si>
  <si>
    <t>Metallischer Maschendrahtzaun (mit Kunststoffbeschichtung)</t>
  </si>
  <si>
    <t>Gesamt SCHUTZGITTER, ZÄUNE</t>
  </si>
  <si>
    <t>STRASSENBESCHILDERUNG UND BODENMARKIERUNG</t>
  </si>
  <si>
    <t>STRASSENBESCHILDERUNG</t>
  </si>
  <si>
    <t>Regulamentäres Vorschriftsschild, kreisrund, Klasse 2</t>
  </si>
  <si>
    <t>ø 90 cm in Aluminium  25/10 mm</t>
  </si>
  <si>
    <t>Rohrstange aus Stahl S235</t>
  </si>
  <si>
    <t>ø 90 mm   7,30 kg/ml  mit Drehsicherung</t>
  </si>
  <si>
    <t>Fundamentblöcke</t>
  </si>
  <si>
    <t>Abmessungen des Fundamentblockes 40/40/50 cm</t>
  </si>
  <si>
    <t>BODENMARKIERUNG</t>
  </si>
  <si>
    <t>Aufbringung von horizontaler Bodenmarkierung</t>
  </si>
  <si>
    <t>rückstrahlende Lackfarbe, Streifen B = 12 cm</t>
  </si>
  <si>
    <t>rückstrahlende Lackfarbe, Stoplinie bestehend aus einer Reihe von Dreiecken B = 60 cm; H = 70 cm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</si>
</sst>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%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4" fillId="9" borderId="1" applyNumberFormat="0" applyAlignment="0" applyProtection="0"/>
    <xf numFmtId="0" fontId="15" fillId="0" borderId="2" applyNumberFormat="0" applyFill="0" applyAlignment="0" applyProtection="0"/>
    <xf numFmtId="0" fontId="16" fillId="13" borderId="3" applyNumberFormat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2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5" borderId="4" applyNumberFormat="0" applyFont="0" applyAlignment="0" applyProtection="0"/>
    <xf numFmtId="0" fontId="13" fillId="9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0" fillId="17" borderId="0" applyNumberFormat="0" applyBorder="0" applyAlignment="0" applyProtection="0"/>
    <xf numFmtId="0" fontId="9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" fontId="2" fillId="13" borderId="0" xfId="0" applyNumberFormat="1" applyFont="1" applyFill="1" applyAlignment="1">
      <alignment horizontal="left" vertical="center"/>
    </xf>
    <xf numFmtId="49" fontId="2" fillId="13" borderId="0" xfId="0" applyNumberFormat="1" applyFont="1" applyFill="1" applyAlignment="1">
      <alignment/>
    </xf>
    <xf numFmtId="49" fontId="2" fillId="13" borderId="0" xfId="0" applyNumberFormat="1" applyFont="1" applyFill="1" applyAlignment="1">
      <alignment vertical="center"/>
    </xf>
    <xf numFmtId="49" fontId="3" fillId="0" borderId="0" xfId="0" applyNumberFormat="1" applyFont="1" applyAlignment="1">
      <alignment/>
    </xf>
    <xf numFmtId="164" fontId="2" fillId="6" borderId="10" xfId="0" applyNumberFormat="1" applyFont="1" applyFill="1" applyBorder="1" applyAlignment="1">
      <alignment horizontal="right"/>
    </xf>
    <xf numFmtId="1" fontId="2" fillId="6" borderId="10" xfId="0" applyNumberFormat="1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4" fontId="2" fillId="6" borderId="10" xfId="0" applyNumberFormat="1" applyFont="1" applyFill="1" applyBorder="1" applyAlignment="1">
      <alignment horizontal="center" vertical="center"/>
    </xf>
    <xf numFmtId="164" fontId="2" fillId="6" borderId="10" xfId="0" applyNumberFormat="1" applyFont="1" applyFill="1" applyBorder="1" applyAlignment="1">
      <alignment horizontal="center" vertical="center"/>
    </xf>
    <xf numFmtId="164" fontId="2" fillId="6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horizontal="left"/>
    </xf>
    <xf numFmtId="164" fontId="2" fillId="6" borderId="10" xfId="0" applyNumberFormat="1" applyFont="1" applyFill="1" applyBorder="1" applyAlignment="1">
      <alignment horizontal="right" vertical="center"/>
    </xf>
    <xf numFmtId="164" fontId="2" fillId="6" borderId="10" xfId="0" applyNumberFormat="1" applyFont="1" applyFill="1" applyBorder="1" applyAlignment="1" applyProtection="1">
      <alignment horizontal="right" vertical="center"/>
      <protection locked="0"/>
    </xf>
    <xf numFmtId="165" fontId="2" fillId="6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 applyProtection="1">
      <alignment horizontal="right"/>
      <protection locked="0"/>
    </xf>
    <xf numFmtId="49" fontId="3" fillId="6" borderId="11" xfId="0" applyNumberFormat="1" applyFont="1" applyFill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6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3" fillId="6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3" fillId="6" borderId="11" xfId="0" applyNumberFormat="1" applyFont="1" applyFill="1" applyBorder="1" applyAlignment="1">
      <alignment horizontal="left"/>
    </xf>
    <xf numFmtId="49" fontId="3" fillId="6" borderId="0" xfId="0" applyNumberFormat="1" applyFont="1" applyFill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4" fillId="6" borderId="11" xfId="0" applyNumberFormat="1" applyFont="1" applyFill="1" applyBorder="1" applyAlignment="1">
      <alignment horizontal="left" wrapText="1"/>
    </xf>
    <xf numFmtId="1" fontId="1" fillId="6" borderId="0" xfId="0" applyNumberFormat="1" applyFont="1" applyFill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" fontId="1" fillId="6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3"/>
  <sheetViews>
    <sheetView tabSelected="1" zoomScale="140" zoomScaleNormal="140" zoomScalePageLayoutView="0" workbookViewId="0" topLeftCell="A1">
      <selection activeCell="G593" sqref="G593"/>
    </sheetView>
  </sheetViews>
  <sheetFormatPr defaultColWidth="11.421875" defaultRowHeight="15"/>
  <cols>
    <col min="1" max="1" width="4.7109375" style="2" customWidth="1"/>
    <col min="2" max="2" width="12.7109375" style="3" customWidth="1"/>
    <col min="3" max="3" width="59.57421875" style="5" customWidth="1"/>
    <col min="4" max="4" width="14.7109375" style="4" customWidth="1"/>
    <col min="5" max="5" width="10.7109375" style="6" customWidth="1"/>
    <col min="6" max="6" width="10.7109375" style="7" customWidth="1"/>
    <col min="7" max="7" width="13.7109375" style="8" customWidth="1"/>
    <col min="8" max="16384" width="11.421875" style="1" customWidth="1"/>
  </cols>
  <sheetData>
    <row r="1" spans="1:7" ht="69.75" customHeight="1">
      <c r="A1" s="46" t="s">
        <v>1063</v>
      </c>
      <c r="B1" s="47"/>
      <c r="C1" s="47"/>
      <c r="D1" s="47"/>
      <c r="E1" s="47"/>
      <c r="F1" s="47"/>
      <c r="G1" s="47"/>
    </row>
    <row r="3" spans="1:7" ht="69.75" customHeight="1">
      <c r="A3" s="48" t="s">
        <v>1064</v>
      </c>
      <c r="B3" s="49"/>
      <c r="C3" s="49"/>
      <c r="D3" s="49"/>
      <c r="E3" s="49"/>
      <c r="F3" s="49"/>
      <c r="G3" s="49"/>
    </row>
    <row r="5" spans="1:3" ht="24.75" customHeight="1">
      <c r="A5" s="9" t="s">
        <v>81</v>
      </c>
      <c r="B5" s="10"/>
      <c r="C5" s="11" t="s">
        <v>1066</v>
      </c>
    </row>
    <row r="7" spans="1:7" ht="33.75">
      <c r="A7" s="14" t="s">
        <v>75</v>
      </c>
      <c r="B7" s="15" t="s">
        <v>76</v>
      </c>
      <c r="C7" s="15" t="s">
        <v>77</v>
      </c>
      <c r="D7" s="15" t="s">
        <v>78</v>
      </c>
      <c r="E7" s="16" t="s">
        <v>79</v>
      </c>
      <c r="F7" s="17" t="s">
        <v>80</v>
      </c>
      <c r="G7" s="18" t="s">
        <v>1065</v>
      </c>
    </row>
    <row r="8" spans="1:7" ht="11.25">
      <c r="A8" s="19"/>
      <c r="B8" s="20" t="s">
        <v>82</v>
      </c>
      <c r="C8" s="21" t="s">
        <v>83</v>
      </c>
      <c r="D8" s="22" t="s">
        <v>84</v>
      </c>
      <c r="E8" s="23"/>
      <c r="F8" s="24"/>
      <c r="G8" s="25"/>
    </row>
    <row r="9" spans="1:7" ht="11.25">
      <c r="A9" s="19"/>
      <c r="B9" s="20" t="s">
        <v>85</v>
      </c>
      <c r="C9" s="21" t="s">
        <v>86</v>
      </c>
      <c r="D9" s="22" t="s">
        <v>84</v>
      </c>
      <c r="E9" s="23"/>
      <c r="F9" s="24"/>
      <c r="G9" s="25"/>
    </row>
    <row r="10" spans="1:7" ht="11.25">
      <c r="A10" s="19"/>
      <c r="B10" s="20" t="s">
        <v>87</v>
      </c>
      <c r="C10" s="21" t="s">
        <v>88</v>
      </c>
      <c r="D10" s="22" t="s">
        <v>84</v>
      </c>
      <c r="E10" s="23"/>
      <c r="F10" s="24"/>
      <c r="G10" s="25"/>
    </row>
    <row r="11" spans="1:7" ht="11.25">
      <c r="A11" s="19">
        <v>1</v>
      </c>
      <c r="B11" s="26" t="s">
        <v>89</v>
      </c>
      <c r="C11" s="27" t="s">
        <v>90</v>
      </c>
      <c r="D11" s="22" t="s">
        <v>91</v>
      </c>
      <c r="E11" s="23">
        <v>48</v>
      </c>
      <c r="F11" s="28"/>
      <c r="G11" s="25">
        <f>ROUND(E11*F11,2)</f>
        <v>0</v>
      </c>
    </row>
    <row r="12" spans="1:7" ht="11.25">
      <c r="A12" s="19">
        <v>2</v>
      </c>
      <c r="B12" s="26" t="s">
        <v>92</v>
      </c>
      <c r="C12" s="27" t="s">
        <v>93</v>
      </c>
      <c r="D12" s="22" t="s">
        <v>91</v>
      </c>
      <c r="E12" s="23">
        <v>80</v>
      </c>
      <c r="F12" s="28"/>
      <c r="G12" s="25">
        <f>ROUND(E12*F12,2)</f>
        <v>0</v>
      </c>
    </row>
    <row r="13" spans="1:7" ht="11.25">
      <c r="A13" s="19">
        <v>3</v>
      </c>
      <c r="B13" s="26" t="s">
        <v>94</v>
      </c>
      <c r="C13" s="27" t="s">
        <v>95</v>
      </c>
      <c r="D13" s="22" t="s">
        <v>91</v>
      </c>
      <c r="E13" s="23">
        <v>80</v>
      </c>
      <c r="F13" s="28"/>
      <c r="G13" s="25">
        <f>ROUND(E13*F13,2)</f>
        <v>0</v>
      </c>
    </row>
    <row r="14" spans="1:7" ht="11.25">
      <c r="A14" s="19">
        <v>4</v>
      </c>
      <c r="B14" s="26" t="s">
        <v>96</v>
      </c>
      <c r="C14" s="27" t="s">
        <v>97</v>
      </c>
      <c r="D14" s="22" t="s">
        <v>91</v>
      </c>
      <c r="E14" s="23">
        <v>40</v>
      </c>
      <c r="F14" s="28"/>
      <c r="G14" s="25">
        <f>ROUND(E14*F14,2)</f>
        <v>0</v>
      </c>
    </row>
    <row r="15" spans="1:7" ht="11.25">
      <c r="A15" s="19"/>
      <c r="B15" s="20" t="s">
        <v>98</v>
      </c>
      <c r="C15" s="21" t="s">
        <v>99</v>
      </c>
      <c r="D15" s="22" t="s">
        <v>84</v>
      </c>
      <c r="E15" s="23"/>
      <c r="F15" s="24"/>
      <c r="G15" s="25"/>
    </row>
    <row r="16" spans="1:7" ht="11.25">
      <c r="A16" s="19">
        <v>5</v>
      </c>
      <c r="B16" s="26" t="s">
        <v>100</v>
      </c>
      <c r="C16" s="27" t="s">
        <v>101</v>
      </c>
      <c r="D16" s="22" t="s">
        <v>91</v>
      </c>
      <c r="E16" s="23">
        <v>40</v>
      </c>
      <c r="F16" s="28"/>
      <c r="G16" s="25">
        <f>ROUND(E16*F16,2)</f>
        <v>0</v>
      </c>
    </row>
    <row r="17" spans="1:7" ht="11.25">
      <c r="A17" s="19">
        <v>6</v>
      </c>
      <c r="B17" s="26" t="s">
        <v>102</v>
      </c>
      <c r="C17" s="27" t="s">
        <v>103</v>
      </c>
      <c r="D17" s="22" t="s">
        <v>91</v>
      </c>
      <c r="E17" s="23">
        <v>40</v>
      </c>
      <c r="F17" s="28"/>
      <c r="G17" s="25">
        <f>ROUND(E17*F17,2)</f>
        <v>0</v>
      </c>
    </row>
    <row r="18" spans="1:7" ht="11.25">
      <c r="A18" s="19">
        <v>7</v>
      </c>
      <c r="B18" s="26" t="s">
        <v>104</v>
      </c>
      <c r="C18" s="27" t="s">
        <v>105</v>
      </c>
      <c r="D18" s="22" t="s">
        <v>91</v>
      </c>
      <c r="E18" s="23">
        <v>40</v>
      </c>
      <c r="F18" s="28"/>
      <c r="G18" s="25">
        <f>ROUND(E18*F18,2)</f>
        <v>0</v>
      </c>
    </row>
    <row r="19" spans="1:7" ht="11.25">
      <c r="A19" s="19">
        <v>8</v>
      </c>
      <c r="B19" s="26" t="s">
        <v>106</v>
      </c>
      <c r="C19" s="27" t="s">
        <v>107</v>
      </c>
      <c r="D19" s="22" t="s">
        <v>91</v>
      </c>
      <c r="E19" s="23">
        <v>40</v>
      </c>
      <c r="F19" s="28"/>
      <c r="G19" s="25">
        <f>ROUND(E19*F19,2)</f>
        <v>0</v>
      </c>
    </row>
    <row r="20" spans="1:7" ht="11.25">
      <c r="A20" s="19"/>
      <c r="B20" s="26"/>
      <c r="C20" s="37" t="s">
        <v>108</v>
      </c>
      <c r="D20" s="38"/>
      <c r="E20" s="38"/>
      <c r="F20" s="38"/>
      <c r="G20" s="13">
        <f>SUM(G10:G19)</f>
        <v>0</v>
      </c>
    </row>
    <row r="21" spans="1:7" ht="11.25">
      <c r="A21" s="19"/>
      <c r="B21" s="26"/>
      <c r="C21" s="27"/>
      <c r="D21" s="22"/>
      <c r="E21" s="23"/>
      <c r="F21" s="24"/>
      <c r="G21" s="25"/>
    </row>
    <row r="22" spans="1:7" ht="11.25">
      <c r="A22" s="19"/>
      <c r="B22" s="20" t="s">
        <v>109</v>
      </c>
      <c r="C22" s="21" t="s">
        <v>110</v>
      </c>
      <c r="D22" s="22" t="s">
        <v>84</v>
      </c>
      <c r="E22" s="23"/>
      <c r="F22" s="24"/>
      <c r="G22" s="25"/>
    </row>
    <row r="23" spans="1:7" ht="11.25">
      <c r="A23" s="19"/>
      <c r="B23" s="20" t="s">
        <v>111</v>
      </c>
      <c r="C23" s="21" t="s">
        <v>112</v>
      </c>
      <c r="D23" s="22" t="s">
        <v>84</v>
      </c>
      <c r="E23" s="23"/>
      <c r="F23" s="24"/>
      <c r="G23" s="25"/>
    </row>
    <row r="24" spans="1:7" ht="11.25">
      <c r="A24" s="19"/>
      <c r="B24" s="26" t="s">
        <v>113</v>
      </c>
      <c r="C24" s="21" t="s">
        <v>114</v>
      </c>
      <c r="D24" s="22" t="s">
        <v>84</v>
      </c>
      <c r="E24" s="23"/>
      <c r="F24" s="24"/>
      <c r="G24" s="25"/>
    </row>
    <row r="25" spans="1:7" ht="11.25">
      <c r="A25" s="19">
        <v>9</v>
      </c>
      <c r="B25" s="26" t="s">
        <v>115</v>
      </c>
      <c r="C25" s="27" t="s">
        <v>116</v>
      </c>
      <c r="D25" s="22" t="s">
        <v>91</v>
      </c>
      <c r="E25" s="23">
        <v>40</v>
      </c>
      <c r="F25" s="28"/>
      <c r="G25" s="25">
        <f>ROUND(E25*F25,2)</f>
        <v>0</v>
      </c>
    </row>
    <row r="26" spans="1:7" ht="11.25">
      <c r="A26" s="19">
        <v>10</v>
      </c>
      <c r="B26" s="26" t="s">
        <v>117</v>
      </c>
      <c r="C26" s="27" t="s">
        <v>118</v>
      </c>
      <c r="D26" s="22" t="s">
        <v>91</v>
      </c>
      <c r="E26" s="23">
        <v>40</v>
      </c>
      <c r="F26" s="28"/>
      <c r="G26" s="25">
        <f>ROUND(E26*F26,2)</f>
        <v>0</v>
      </c>
    </row>
    <row r="27" spans="1:7" ht="11.25">
      <c r="A27" s="19"/>
      <c r="B27" s="26" t="s">
        <v>119</v>
      </c>
      <c r="C27" s="21" t="s">
        <v>120</v>
      </c>
      <c r="D27" s="22" t="s">
        <v>84</v>
      </c>
      <c r="E27" s="23"/>
      <c r="F27" s="24"/>
      <c r="G27" s="25"/>
    </row>
    <row r="28" spans="1:7" ht="11.25">
      <c r="A28" s="19">
        <v>11</v>
      </c>
      <c r="B28" s="26" t="s">
        <v>121</v>
      </c>
      <c r="C28" s="27" t="s">
        <v>122</v>
      </c>
      <c r="D28" s="22" t="s">
        <v>91</v>
      </c>
      <c r="E28" s="23">
        <v>40</v>
      </c>
      <c r="F28" s="28"/>
      <c r="G28" s="25">
        <f>ROUND(E28*F28,2)</f>
        <v>0</v>
      </c>
    </row>
    <row r="29" spans="1:7" ht="11.25">
      <c r="A29" s="19"/>
      <c r="B29" s="20" t="s">
        <v>123</v>
      </c>
      <c r="C29" s="21" t="s">
        <v>124</v>
      </c>
      <c r="D29" s="22" t="s">
        <v>84</v>
      </c>
      <c r="E29" s="23"/>
      <c r="F29" s="24"/>
      <c r="G29" s="25"/>
    </row>
    <row r="30" spans="1:7" ht="11.25">
      <c r="A30" s="19"/>
      <c r="B30" s="26" t="s">
        <v>125</v>
      </c>
      <c r="C30" s="21" t="s">
        <v>126</v>
      </c>
      <c r="D30" s="22" t="s">
        <v>84</v>
      </c>
      <c r="E30" s="23"/>
      <c r="F30" s="24"/>
      <c r="G30" s="25"/>
    </row>
    <row r="31" spans="1:7" ht="11.25">
      <c r="A31" s="19">
        <v>12</v>
      </c>
      <c r="B31" s="26" t="s">
        <v>127</v>
      </c>
      <c r="C31" s="27" t="s">
        <v>128</v>
      </c>
      <c r="D31" s="22" t="s">
        <v>91</v>
      </c>
      <c r="E31" s="23">
        <v>40</v>
      </c>
      <c r="F31" s="28"/>
      <c r="G31" s="25">
        <f>ROUND(E31*F31,2)</f>
        <v>0</v>
      </c>
    </row>
    <row r="32" spans="1:7" ht="11.25">
      <c r="A32" s="19"/>
      <c r="B32" s="26" t="s">
        <v>129</v>
      </c>
      <c r="C32" s="21" t="s">
        <v>130</v>
      </c>
      <c r="D32" s="22" t="s">
        <v>84</v>
      </c>
      <c r="E32" s="23"/>
      <c r="F32" s="24"/>
      <c r="G32" s="25"/>
    </row>
    <row r="33" spans="1:7" ht="11.25">
      <c r="A33" s="19">
        <v>13</v>
      </c>
      <c r="B33" s="26" t="s">
        <v>131</v>
      </c>
      <c r="C33" s="27" t="s">
        <v>128</v>
      </c>
      <c r="D33" s="22" t="s">
        <v>91</v>
      </c>
      <c r="E33" s="23">
        <v>40</v>
      </c>
      <c r="F33" s="28"/>
      <c r="G33" s="25">
        <f>ROUND(E33*F33,2)</f>
        <v>0</v>
      </c>
    </row>
    <row r="34" spans="1:7" ht="11.25">
      <c r="A34" s="19"/>
      <c r="B34" s="26" t="s">
        <v>132</v>
      </c>
      <c r="C34" s="21" t="s">
        <v>133</v>
      </c>
      <c r="D34" s="22" t="s">
        <v>84</v>
      </c>
      <c r="E34" s="23"/>
      <c r="F34" s="24"/>
      <c r="G34" s="25"/>
    </row>
    <row r="35" spans="1:7" ht="11.25">
      <c r="A35" s="19">
        <v>14</v>
      </c>
      <c r="B35" s="26" t="s">
        <v>134</v>
      </c>
      <c r="C35" s="27" t="s">
        <v>135</v>
      </c>
      <c r="D35" s="22" t="s">
        <v>91</v>
      </c>
      <c r="E35" s="23">
        <v>40</v>
      </c>
      <c r="F35" s="28"/>
      <c r="G35" s="25">
        <f>ROUND(E35*F35,2)</f>
        <v>0</v>
      </c>
    </row>
    <row r="36" spans="1:7" ht="11.25">
      <c r="A36" s="19"/>
      <c r="B36" s="26" t="s">
        <v>136</v>
      </c>
      <c r="C36" s="21" t="s">
        <v>137</v>
      </c>
      <c r="D36" s="22" t="s">
        <v>84</v>
      </c>
      <c r="E36" s="23"/>
      <c r="F36" s="24"/>
      <c r="G36" s="25"/>
    </row>
    <row r="37" spans="1:7" ht="11.25">
      <c r="A37" s="19">
        <v>15</v>
      </c>
      <c r="B37" s="26" t="s">
        <v>138</v>
      </c>
      <c r="C37" s="27" t="s">
        <v>139</v>
      </c>
      <c r="D37" s="22" t="s">
        <v>91</v>
      </c>
      <c r="E37" s="23">
        <v>40</v>
      </c>
      <c r="F37" s="28"/>
      <c r="G37" s="25">
        <f>ROUND(E37*F37,2)</f>
        <v>0</v>
      </c>
    </row>
    <row r="38" spans="1:7" ht="11.25">
      <c r="A38" s="19"/>
      <c r="B38" s="26" t="s">
        <v>140</v>
      </c>
      <c r="C38" s="21" t="s">
        <v>141</v>
      </c>
      <c r="D38" s="22" t="s">
        <v>84</v>
      </c>
      <c r="E38" s="23"/>
      <c r="F38" s="24"/>
      <c r="G38" s="25"/>
    </row>
    <row r="39" spans="1:7" ht="11.25">
      <c r="A39" s="19">
        <v>16</v>
      </c>
      <c r="B39" s="26" t="s">
        <v>142</v>
      </c>
      <c r="C39" s="27" t="s">
        <v>143</v>
      </c>
      <c r="D39" s="22" t="s">
        <v>91</v>
      </c>
      <c r="E39" s="23">
        <v>40</v>
      </c>
      <c r="F39" s="28"/>
      <c r="G39" s="25">
        <f>ROUND(E39*F39,2)</f>
        <v>0</v>
      </c>
    </row>
    <row r="40" spans="1:7" ht="11.25">
      <c r="A40" s="19"/>
      <c r="B40" s="20" t="s">
        <v>144</v>
      </c>
      <c r="C40" s="21" t="s">
        <v>145</v>
      </c>
      <c r="D40" s="22" t="s">
        <v>84</v>
      </c>
      <c r="E40" s="23"/>
      <c r="F40" s="24"/>
      <c r="G40" s="25"/>
    </row>
    <row r="41" spans="1:7" ht="11.25">
      <c r="A41" s="19"/>
      <c r="B41" s="26" t="s">
        <v>146</v>
      </c>
      <c r="C41" s="21" t="s">
        <v>147</v>
      </c>
      <c r="D41" s="22" t="s">
        <v>84</v>
      </c>
      <c r="E41" s="23"/>
      <c r="F41" s="24"/>
      <c r="G41" s="25"/>
    </row>
    <row r="42" spans="1:7" ht="11.25">
      <c r="A42" s="19">
        <v>17</v>
      </c>
      <c r="B42" s="26" t="s">
        <v>148</v>
      </c>
      <c r="C42" s="27" t="s">
        <v>149</v>
      </c>
      <c r="D42" s="22" t="s">
        <v>91</v>
      </c>
      <c r="E42" s="23">
        <v>40</v>
      </c>
      <c r="F42" s="28"/>
      <c r="G42" s="25">
        <f>ROUND(E42*F42,2)</f>
        <v>0</v>
      </c>
    </row>
    <row r="43" spans="1:7" ht="11.25">
      <c r="A43" s="19"/>
      <c r="B43" s="20" t="s">
        <v>150</v>
      </c>
      <c r="C43" s="21" t="s">
        <v>151</v>
      </c>
      <c r="D43" s="22" t="s">
        <v>84</v>
      </c>
      <c r="E43" s="23"/>
      <c r="F43" s="24"/>
      <c r="G43" s="25"/>
    </row>
    <row r="44" spans="1:7" ht="11.25">
      <c r="A44" s="19"/>
      <c r="B44" s="26" t="s">
        <v>152</v>
      </c>
      <c r="C44" s="21" t="s">
        <v>153</v>
      </c>
      <c r="D44" s="22" t="s">
        <v>84</v>
      </c>
      <c r="E44" s="23"/>
      <c r="F44" s="24"/>
      <c r="G44" s="25"/>
    </row>
    <row r="45" spans="1:7" ht="11.25">
      <c r="A45" s="19">
        <v>18</v>
      </c>
      <c r="B45" s="26" t="s">
        <v>154</v>
      </c>
      <c r="C45" s="27" t="s">
        <v>155</v>
      </c>
      <c r="D45" s="22" t="s">
        <v>91</v>
      </c>
      <c r="E45" s="23">
        <v>40</v>
      </c>
      <c r="F45" s="28"/>
      <c r="G45" s="25">
        <f>ROUND(E45*F45,2)</f>
        <v>0</v>
      </c>
    </row>
    <row r="46" spans="1:7" ht="11.25">
      <c r="A46" s="19"/>
      <c r="B46" s="26" t="s">
        <v>156</v>
      </c>
      <c r="C46" s="21" t="s">
        <v>157</v>
      </c>
      <c r="D46" s="22" t="s">
        <v>84</v>
      </c>
      <c r="E46" s="23"/>
      <c r="F46" s="24"/>
      <c r="G46" s="25"/>
    </row>
    <row r="47" spans="1:7" ht="11.25">
      <c r="A47" s="19">
        <v>19</v>
      </c>
      <c r="B47" s="26" t="s">
        <v>158</v>
      </c>
      <c r="C47" s="27" t="s">
        <v>159</v>
      </c>
      <c r="D47" s="22" t="s">
        <v>91</v>
      </c>
      <c r="E47" s="23">
        <v>100</v>
      </c>
      <c r="F47" s="28"/>
      <c r="G47" s="25">
        <f>ROUND(E47*F47,2)</f>
        <v>0</v>
      </c>
    </row>
    <row r="48" spans="1:7" ht="11.25">
      <c r="A48" s="19"/>
      <c r="B48" s="26" t="s">
        <v>160</v>
      </c>
      <c r="C48" s="21" t="s">
        <v>161</v>
      </c>
      <c r="D48" s="22" t="s">
        <v>84</v>
      </c>
      <c r="E48" s="23"/>
      <c r="F48" s="24"/>
      <c r="G48" s="25"/>
    </row>
    <row r="49" spans="1:7" ht="11.25">
      <c r="A49" s="19">
        <v>20</v>
      </c>
      <c r="B49" s="26" t="s">
        <v>162</v>
      </c>
      <c r="C49" s="27" t="s">
        <v>163</v>
      </c>
      <c r="D49" s="22" t="s">
        <v>91</v>
      </c>
      <c r="E49" s="23">
        <v>100</v>
      </c>
      <c r="F49" s="28"/>
      <c r="G49" s="25">
        <f>ROUND(E49*F49,2)</f>
        <v>0</v>
      </c>
    </row>
    <row r="50" spans="1:7" ht="11.25">
      <c r="A50" s="19"/>
      <c r="B50" s="20" t="s">
        <v>164</v>
      </c>
      <c r="C50" s="21" t="s">
        <v>165</v>
      </c>
      <c r="D50" s="22" t="s">
        <v>84</v>
      </c>
      <c r="E50" s="23"/>
      <c r="F50" s="24"/>
      <c r="G50" s="25"/>
    </row>
    <row r="51" spans="1:7" ht="11.25">
      <c r="A51" s="19"/>
      <c r="B51" s="26" t="s">
        <v>166</v>
      </c>
      <c r="C51" s="21" t="s">
        <v>167</v>
      </c>
      <c r="D51" s="22" t="s">
        <v>84</v>
      </c>
      <c r="E51" s="23"/>
      <c r="F51" s="24"/>
      <c r="G51" s="25"/>
    </row>
    <row r="52" spans="1:7" ht="11.25">
      <c r="A52" s="19">
        <v>21</v>
      </c>
      <c r="B52" s="26" t="s">
        <v>168</v>
      </c>
      <c r="C52" s="27" t="s">
        <v>169</v>
      </c>
      <c r="D52" s="22" t="s">
        <v>91</v>
      </c>
      <c r="E52" s="23">
        <v>63</v>
      </c>
      <c r="F52" s="28"/>
      <c r="G52" s="25">
        <f>ROUND(E52*F52,2)</f>
        <v>0</v>
      </c>
    </row>
    <row r="53" spans="1:7" ht="11.25">
      <c r="A53" s="19"/>
      <c r="B53" s="26" t="s">
        <v>170</v>
      </c>
      <c r="C53" s="21" t="s">
        <v>171</v>
      </c>
      <c r="D53" s="22" t="s">
        <v>84</v>
      </c>
      <c r="E53" s="23"/>
      <c r="F53" s="24"/>
      <c r="G53" s="25"/>
    </row>
    <row r="54" spans="1:7" ht="11.25">
      <c r="A54" s="19">
        <v>22</v>
      </c>
      <c r="B54" s="26" t="s">
        <v>172</v>
      </c>
      <c r="C54" s="27" t="s">
        <v>173</v>
      </c>
      <c r="D54" s="22" t="s">
        <v>91</v>
      </c>
      <c r="E54" s="23">
        <v>120</v>
      </c>
      <c r="F54" s="28"/>
      <c r="G54" s="25">
        <f>ROUND(E54*F54,2)</f>
        <v>0</v>
      </c>
    </row>
    <row r="55" spans="1:7" ht="11.25">
      <c r="A55" s="19"/>
      <c r="B55" s="20" t="s">
        <v>174</v>
      </c>
      <c r="C55" s="21" t="s">
        <v>175</v>
      </c>
      <c r="D55" s="22" t="s">
        <v>84</v>
      </c>
      <c r="E55" s="23"/>
      <c r="F55" s="24"/>
      <c r="G55" s="25"/>
    </row>
    <row r="56" spans="1:7" ht="11.25">
      <c r="A56" s="19"/>
      <c r="B56" s="26" t="s">
        <v>176</v>
      </c>
      <c r="C56" s="21" t="s">
        <v>177</v>
      </c>
      <c r="D56" s="22" t="s">
        <v>84</v>
      </c>
      <c r="E56" s="23"/>
      <c r="F56" s="24"/>
      <c r="G56" s="25"/>
    </row>
    <row r="57" spans="1:7" ht="11.25">
      <c r="A57" s="19">
        <v>23</v>
      </c>
      <c r="B57" s="26" t="s">
        <v>178</v>
      </c>
      <c r="C57" s="27" t="s">
        <v>179</v>
      </c>
      <c r="D57" s="22" t="s">
        <v>91</v>
      </c>
      <c r="E57" s="23">
        <v>500</v>
      </c>
      <c r="F57" s="28"/>
      <c r="G57" s="25">
        <f>ROUND(E57*F57,2)</f>
        <v>0</v>
      </c>
    </row>
    <row r="58" spans="1:7" ht="11.25">
      <c r="A58" s="19"/>
      <c r="B58" s="26"/>
      <c r="C58" s="37" t="s">
        <v>180</v>
      </c>
      <c r="D58" s="38"/>
      <c r="E58" s="38"/>
      <c r="F58" s="38"/>
      <c r="G58" s="13">
        <f>SUM(G23:G57)</f>
        <v>0</v>
      </c>
    </row>
    <row r="59" spans="1:7" ht="11.25">
      <c r="A59" s="19"/>
      <c r="B59" s="26"/>
      <c r="C59" s="27"/>
      <c r="D59" s="22"/>
      <c r="E59" s="23"/>
      <c r="F59" s="24"/>
      <c r="G59" s="25"/>
    </row>
    <row r="60" spans="1:7" ht="11.25">
      <c r="A60" s="19"/>
      <c r="B60" s="20" t="s">
        <v>181</v>
      </c>
      <c r="C60" s="21" t="s">
        <v>182</v>
      </c>
      <c r="D60" s="22" t="s">
        <v>84</v>
      </c>
      <c r="E60" s="23"/>
      <c r="F60" s="24"/>
      <c r="G60" s="25"/>
    </row>
    <row r="61" spans="1:7" ht="11.25">
      <c r="A61" s="19"/>
      <c r="B61" s="20" t="s">
        <v>183</v>
      </c>
      <c r="C61" s="21" t="s">
        <v>184</v>
      </c>
      <c r="D61" s="22" t="s">
        <v>84</v>
      </c>
      <c r="E61" s="23"/>
      <c r="F61" s="24"/>
      <c r="G61" s="25"/>
    </row>
    <row r="62" spans="1:7" ht="11.25">
      <c r="A62" s="19"/>
      <c r="B62" s="26" t="s">
        <v>185</v>
      </c>
      <c r="C62" s="21" t="s">
        <v>186</v>
      </c>
      <c r="D62" s="22" t="s">
        <v>84</v>
      </c>
      <c r="E62" s="23"/>
      <c r="F62" s="24"/>
      <c r="G62" s="25"/>
    </row>
    <row r="63" spans="1:7" ht="11.25">
      <c r="A63" s="19">
        <v>24</v>
      </c>
      <c r="B63" s="26" t="s">
        <v>187</v>
      </c>
      <c r="C63" s="27" t="s">
        <v>188</v>
      </c>
      <c r="D63" s="22" t="s">
        <v>189</v>
      </c>
      <c r="E63" s="23">
        <v>5</v>
      </c>
      <c r="F63" s="28"/>
      <c r="G63" s="25">
        <f>ROUND(E63*F63,2)</f>
        <v>0</v>
      </c>
    </row>
    <row r="64" spans="1:7" ht="11.25">
      <c r="A64" s="19"/>
      <c r="B64" s="26" t="s">
        <v>190</v>
      </c>
      <c r="C64" s="21" t="s">
        <v>191</v>
      </c>
      <c r="D64" s="22" t="s">
        <v>84</v>
      </c>
      <c r="E64" s="23"/>
      <c r="F64" s="24"/>
      <c r="G64" s="25"/>
    </row>
    <row r="65" spans="1:7" ht="11.25">
      <c r="A65" s="19">
        <v>25</v>
      </c>
      <c r="B65" s="26" t="s">
        <v>192</v>
      </c>
      <c r="C65" s="27" t="s">
        <v>193</v>
      </c>
      <c r="D65" s="22" t="s">
        <v>189</v>
      </c>
      <c r="E65" s="23">
        <v>10</v>
      </c>
      <c r="F65" s="28"/>
      <c r="G65" s="25">
        <f>ROUND(E65*F65,2)</f>
        <v>0</v>
      </c>
    </row>
    <row r="66" spans="1:7" ht="11.25">
      <c r="A66" s="19"/>
      <c r="B66" s="20" t="s">
        <v>194</v>
      </c>
      <c r="C66" s="21" t="s">
        <v>195</v>
      </c>
      <c r="D66" s="22" t="s">
        <v>84</v>
      </c>
      <c r="E66" s="23"/>
      <c r="F66" s="24"/>
      <c r="G66" s="25"/>
    </row>
    <row r="67" spans="1:7" ht="11.25">
      <c r="A67" s="19"/>
      <c r="B67" s="26" t="s">
        <v>196</v>
      </c>
      <c r="C67" s="21" t="s">
        <v>197</v>
      </c>
      <c r="D67" s="22" t="s">
        <v>84</v>
      </c>
      <c r="E67" s="23"/>
      <c r="F67" s="24"/>
      <c r="G67" s="25"/>
    </row>
    <row r="68" spans="1:7" ht="11.25">
      <c r="A68" s="19">
        <v>26</v>
      </c>
      <c r="B68" s="26" t="s">
        <v>198</v>
      </c>
      <c r="C68" s="27" t="s">
        <v>199</v>
      </c>
      <c r="D68" s="22" t="s">
        <v>200</v>
      </c>
      <c r="E68" s="23">
        <v>500</v>
      </c>
      <c r="F68" s="28"/>
      <c r="G68" s="25">
        <f>ROUND(E68*F68,2)</f>
        <v>0</v>
      </c>
    </row>
    <row r="69" spans="1:7" ht="11.25">
      <c r="A69" s="19"/>
      <c r="B69" s="26"/>
      <c r="C69" s="37" t="s">
        <v>201</v>
      </c>
      <c r="D69" s="38"/>
      <c r="E69" s="38"/>
      <c r="F69" s="38"/>
      <c r="G69" s="13">
        <f>SUM(G61:G68)</f>
        <v>0</v>
      </c>
    </row>
    <row r="70" spans="1:7" ht="11.25">
      <c r="A70" s="19"/>
      <c r="B70" s="26"/>
      <c r="C70" s="37" t="s">
        <v>202</v>
      </c>
      <c r="D70" s="38"/>
      <c r="E70" s="38"/>
      <c r="F70" s="38"/>
      <c r="G70" s="13">
        <f>G20+G58+G69</f>
        <v>0</v>
      </c>
    </row>
    <row r="71" spans="1:7" ht="11.25">
      <c r="A71" s="19"/>
      <c r="B71" s="26"/>
      <c r="C71" s="27"/>
      <c r="D71" s="22"/>
      <c r="E71" s="23"/>
      <c r="F71" s="24"/>
      <c r="G71" s="25"/>
    </row>
    <row r="72" spans="1:7" ht="11.25">
      <c r="A72" s="19"/>
      <c r="B72" s="20" t="s">
        <v>203</v>
      </c>
      <c r="C72" s="21" t="s">
        <v>204</v>
      </c>
      <c r="D72" s="22" t="s">
        <v>84</v>
      </c>
      <c r="E72" s="23"/>
      <c r="F72" s="24"/>
      <c r="G72" s="25"/>
    </row>
    <row r="73" spans="1:7" ht="11.25">
      <c r="A73" s="19"/>
      <c r="B73" s="20" t="s">
        <v>205</v>
      </c>
      <c r="C73" s="21" t="s">
        <v>206</v>
      </c>
      <c r="D73" s="22" t="s">
        <v>84</v>
      </c>
      <c r="E73" s="23"/>
      <c r="F73" s="24"/>
      <c r="G73" s="25"/>
    </row>
    <row r="74" spans="1:7" ht="11.25">
      <c r="A74" s="19"/>
      <c r="B74" s="20" t="s">
        <v>207</v>
      </c>
      <c r="C74" s="21" t="s">
        <v>208</v>
      </c>
      <c r="D74" s="22" t="s">
        <v>84</v>
      </c>
      <c r="E74" s="23"/>
      <c r="F74" s="24"/>
      <c r="G74" s="25"/>
    </row>
    <row r="75" spans="1:7" ht="11.25">
      <c r="A75" s="19"/>
      <c r="B75" s="26" t="s">
        <v>209</v>
      </c>
      <c r="C75" s="21" t="s">
        <v>210</v>
      </c>
      <c r="D75" s="22" t="s">
        <v>84</v>
      </c>
      <c r="E75" s="23"/>
      <c r="F75" s="24"/>
      <c r="G75" s="25"/>
    </row>
    <row r="76" spans="1:7" ht="11.25">
      <c r="A76" s="19">
        <v>27</v>
      </c>
      <c r="B76" s="26" t="s">
        <v>211</v>
      </c>
      <c r="C76" s="27" t="s">
        <v>212</v>
      </c>
      <c r="D76" s="22" t="s">
        <v>213</v>
      </c>
      <c r="E76" s="23">
        <v>4</v>
      </c>
      <c r="F76" s="28"/>
      <c r="G76" s="25">
        <f>ROUND(E76*F76,2)</f>
        <v>0</v>
      </c>
    </row>
    <row r="77" spans="1:7" ht="11.25">
      <c r="A77" s="19"/>
      <c r="B77" s="26"/>
      <c r="C77" s="37" t="s">
        <v>214</v>
      </c>
      <c r="D77" s="38"/>
      <c r="E77" s="38"/>
      <c r="F77" s="38"/>
      <c r="G77" s="13">
        <f>SUM(G74:G76)</f>
        <v>0</v>
      </c>
    </row>
    <row r="78" spans="1:7" ht="11.25">
      <c r="A78" s="19"/>
      <c r="B78" s="26"/>
      <c r="C78" s="27"/>
      <c r="D78" s="22"/>
      <c r="E78" s="23"/>
      <c r="F78" s="24"/>
      <c r="G78" s="25"/>
    </row>
    <row r="79" spans="1:7" ht="11.25">
      <c r="A79" s="19"/>
      <c r="B79" s="20" t="s">
        <v>215</v>
      </c>
      <c r="C79" s="21" t="s">
        <v>216</v>
      </c>
      <c r="D79" s="22" t="s">
        <v>84</v>
      </c>
      <c r="E79" s="23"/>
      <c r="F79" s="24"/>
      <c r="G79" s="25"/>
    </row>
    <row r="80" spans="1:7" ht="11.25">
      <c r="A80" s="19"/>
      <c r="B80" s="20" t="s">
        <v>217</v>
      </c>
      <c r="C80" s="21" t="s">
        <v>218</v>
      </c>
      <c r="D80" s="22" t="s">
        <v>84</v>
      </c>
      <c r="E80" s="23"/>
      <c r="F80" s="24"/>
      <c r="G80" s="25"/>
    </row>
    <row r="81" spans="1:7" ht="11.25">
      <c r="A81" s="19"/>
      <c r="B81" s="26" t="s">
        <v>219</v>
      </c>
      <c r="C81" s="21" t="s">
        <v>220</v>
      </c>
      <c r="D81" s="22" t="s">
        <v>84</v>
      </c>
      <c r="E81" s="23"/>
      <c r="F81" s="24"/>
      <c r="G81" s="25"/>
    </row>
    <row r="82" spans="1:7" ht="11.25">
      <c r="A82" s="19">
        <v>28</v>
      </c>
      <c r="B82" s="26" t="s">
        <v>221</v>
      </c>
      <c r="C82" s="27" t="s">
        <v>222</v>
      </c>
      <c r="D82" s="22" t="s">
        <v>223</v>
      </c>
      <c r="E82" s="23">
        <v>240</v>
      </c>
      <c r="F82" s="28"/>
      <c r="G82" s="25">
        <f>ROUND(E82*F82,2)</f>
        <v>0</v>
      </c>
    </row>
    <row r="83" spans="1:7" ht="11.25">
      <c r="A83" s="19">
        <v>29</v>
      </c>
      <c r="B83" s="26" t="s">
        <v>224</v>
      </c>
      <c r="C83" s="27" t="s">
        <v>225</v>
      </c>
      <c r="D83" s="22" t="s">
        <v>223</v>
      </c>
      <c r="E83" s="23">
        <v>60</v>
      </c>
      <c r="F83" s="28"/>
      <c r="G83" s="25">
        <f>ROUND(E83*F83,2)</f>
        <v>0</v>
      </c>
    </row>
    <row r="84" spans="1:7" ht="11.25">
      <c r="A84" s="19"/>
      <c r="B84" s="26"/>
      <c r="C84" s="37" t="s">
        <v>226</v>
      </c>
      <c r="D84" s="38"/>
      <c r="E84" s="38"/>
      <c r="F84" s="38"/>
      <c r="G84" s="13">
        <f>SUM(G80:G83)</f>
        <v>0</v>
      </c>
    </row>
    <row r="85" spans="1:7" ht="11.25">
      <c r="A85" s="19"/>
      <c r="B85" s="26"/>
      <c r="C85" s="37" t="s">
        <v>227</v>
      </c>
      <c r="D85" s="38"/>
      <c r="E85" s="38"/>
      <c r="F85" s="38"/>
      <c r="G85" s="13">
        <f>G77+G84</f>
        <v>0</v>
      </c>
    </row>
    <row r="86" spans="1:7" ht="11.25">
      <c r="A86" s="19"/>
      <c r="B86" s="26"/>
      <c r="C86" s="27"/>
      <c r="D86" s="22"/>
      <c r="E86" s="23"/>
      <c r="F86" s="24"/>
      <c r="G86" s="25"/>
    </row>
    <row r="87" spans="1:7" ht="11.25">
      <c r="A87" s="19"/>
      <c r="B87" s="20" t="s">
        <v>228</v>
      </c>
      <c r="C87" s="21" t="s">
        <v>229</v>
      </c>
      <c r="D87" s="22" t="s">
        <v>84</v>
      </c>
      <c r="E87" s="23"/>
      <c r="F87" s="24"/>
      <c r="G87" s="25"/>
    </row>
    <row r="88" spans="1:7" ht="11.25">
      <c r="A88" s="19"/>
      <c r="B88" s="20" t="s">
        <v>230</v>
      </c>
      <c r="C88" s="21" t="s">
        <v>231</v>
      </c>
      <c r="D88" s="22" t="s">
        <v>84</v>
      </c>
      <c r="E88" s="23"/>
      <c r="F88" s="24"/>
      <c r="G88" s="25"/>
    </row>
    <row r="89" spans="1:7" ht="11.25">
      <c r="A89" s="19"/>
      <c r="B89" s="20" t="s">
        <v>232</v>
      </c>
      <c r="C89" s="21" t="s">
        <v>233</v>
      </c>
      <c r="D89" s="22" t="s">
        <v>84</v>
      </c>
      <c r="E89" s="23"/>
      <c r="F89" s="24"/>
      <c r="G89" s="25"/>
    </row>
    <row r="90" spans="1:7" ht="11.25">
      <c r="A90" s="19">
        <v>30</v>
      </c>
      <c r="B90" s="26" t="s">
        <v>234</v>
      </c>
      <c r="C90" s="27" t="s">
        <v>235</v>
      </c>
      <c r="D90" s="22" t="s">
        <v>236</v>
      </c>
      <c r="E90" s="23">
        <v>6700</v>
      </c>
      <c r="F90" s="28"/>
      <c r="G90" s="25">
        <f>ROUND(E90*F90,2)</f>
        <v>0</v>
      </c>
    </row>
    <row r="91" spans="1:7" ht="11.25">
      <c r="A91" s="19"/>
      <c r="B91" s="20" t="s">
        <v>237</v>
      </c>
      <c r="C91" s="21" t="s">
        <v>238</v>
      </c>
      <c r="D91" s="22" t="s">
        <v>84</v>
      </c>
      <c r="E91" s="23"/>
      <c r="F91" s="24"/>
      <c r="G91" s="25"/>
    </row>
    <row r="92" spans="1:7" ht="11.25">
      <c r="A92" s="19"/>
      <c r="B92" s="26" t="s">
        <v>239</v>
      </c>
      <c r="C92" s="21" t="s">
        <v>240</v>
      </c>
      <c r="D92" s="22" t="s">
        <v>84</v>
      </c>
      <c r="E92" s="23"/>
      <c r="F92" s="24"/>
      <c r="G92" s="25"/>
    </row>
    <row r="93" spans="1:7" ht="11.25">
      <c r="A93" s="19">
        <v>31</v>
      </c>
      <c r="B93" s="26" t="s">
        <v>241</v>
      </c>
      <c r="C93" s="27" t="s">
        <v>242</v>
      </c>
      <c r="D93" s="22" t="s">
        <v>243</v>
      </c>
      <c r="E93" s="23">
        <v>3</v>
      </c>
      <c r="F93" s="28"/>
      <c r="G93" s="25">
        <f>ROUND(E93*F93,2)</f>
        <v>0</v>
      </c>
    </row>
    <row r="94" spans="1:7" ht="11.25">
      <c r="A94" s="19">
        <v>32</v>
      </c>
      <c r="B94" s="26" t="s">
        <v>244</v>
      </c>
      <c r="C94" s="27" t="s">
        <v>245</v>
      </c>
      <c r="D94" s="22" t="s">
        <v>243</v>
      </c>
      <c r="E94" s="23">
        <v>2</v>
      </c>
      <c r="F94" s="28"/>
      <c r="G94" s="25">
        <f>ROUND(E94*F94,2)</f>
        <v>0</v>
      </c>
    </row>
    <row r="95" spans="1:7" ht="11.25">
      <c r="A95" s="19">
        <v>33</v>
      </c>
      <c r="B95" s="26" t="s">
        <v>246</v>
      </c>
      <c r="C95" s="27" t="s">
        <v>247</v>
      </c>
      <c r="D95" s="22" t="s">
        <v>243</v>
      </c>
      <c r="E95" s="23">
        <v>6</v>
      </c>
      <c r="F95" s="28"/>
      <c r="G95" s="25">
        <f>ROUND(E95*F95,2)</f>
        <v>0</v>
      </c>
    </row>
    <row r="96" spans="1:7" ht="11.25">
      <c r="A96" s="19"/>
      <c r="B96" s="20" t="s">
        <v>248</v>
      </c>
      <c r="C96" s="21" t="s">
        <v>249</v>
      </c>
      <c r="D96" s="22" t="s">
        <v>84</v>
      </c>
      <c r="E96" s="23"/>
      <c r="F96" s="24"/>
      <c r="G96" s="25"/>
    </row>
    <row r="97" spans="1:7" ht="11.25">
      <c r="A97" s="19"/>
      <c r="B97" s="26" t="s">
        <v>250</v>
      </c>
      <c r="C97" s="21" t="s">
        <v>251</v>
      </c>
      <c r="D97" s="22" t="s">
        <v>84</v>
      </c>
      <c r="E97" s="23"/>
      <c r="F97" s="24"/>
      <c r="G97" s="25"/>
    </row>
    <row r="98" spans="1:7" ht="11.25">
      <c r="A98" s="19">
        <v>34</v>
      </c>
      <c r="B98" s="26" t="s">
        <v>252</v>
      </c>
      <c r="C98" s="27" t="s">
        <v>253</v>
      </c>
      <c r="D98" s="22" t="s">
        <v>243</v>
      </c>
      <c r="E98" s="23">
        <v>3</v>
      </c>
      <c r="F98" s="28"/>
      <c r="G98" s="25">
        <f>ROUND(E98*F98,2)</f>
        <v>0</v>
      </c>
    </row>
    <row r="99" spans="1:7" ht="11.25">
      <c r="A99" s="19">
        <v>35</v>
      </c>
      <c r="B99" s="26" t="s">
        <v>254</v>
      </c>
      <c r="C99" s="27" t="s">
        <v>255</v>
      </c>
      <c r="D99" s="22" t="s">
        <v>243</v>
      </c>
      <c r="E99" s="23">
        <v>2</v>
      </c>
      <c r="F99" s="28"/>
      <c r="G99" s="25">
        <f>ROUND(E99*F99,2)</f>
        <v>0</v>
      </c>
    </row>
    <row r="100" spans="1:7" ht="11.25">
      <c r="A100" s="19">
        <v>36</v>
      </c>
      <c r="B100" s="26" t="s">
        <v>256</v>
      </c>
      <c r="C100" s="27" t="s">
        <v>257</v>
      </c>
      <c r="D100" s="22" t="s">
        <v>243</v>
      </c>
      <c r="E100" s="23">
        <v>6</v>
      </c>
      <c r="F100" s="28"/>
      <c r="G100" s="25">
        <f>ROUND(E100*F100,2)</f>
        <v>0</v>
      </c>
    </row>
    <row r="101" spans="1:7" ht="11.25">
      <c r="A101" s="19"/>
      <c r="B101" s="26"/>
      <c r="C101" s="37" t="s">
        <v>258</v>
      </c>
      <c r="D101" s="38"/>
      <c r="E101" s="38"/>
      <c r="F101" s="38"/>
      <c r="G101" s="13">
        <f>SUM(G89:G100)</f>
        <v>0</v>
      </c>
    </row>
    <row r="102" spans="1:7" ht="11.25">
      <c r="A102" s="19"/>
      <c r="B102" s="26"/>
      <c r="C102" s="27"/>
      <c r="D102" s="22"/>
      <c r="E102" s="23"/>
      <c r="F102" s="24"/>
      <c r="G102" s="25"/>
    </row>
    <row r="103" spans="1:7" ht="11.25">
      <c r="A103" s="19"/>
      <c r="B103" s="20" t="s">
        <v>259</v>
      </c>
      <c r="C103" s="21" t="s">
        <v>260</v>
      </c>
      <c r="D103" s="22" t="s">
        <v>84</v>
      </c>
      <c r="E103" s="23"/>
      <c r="F103" s="24"/>
      <c r="G103" s="25"/>
    </row>
    <row r="104" spans="1:7" ht="11.25">
      <c r="A104" s="19"/>
      <c r="B104" s="20" t="s">
        <v>261</v>
      </c>
      <c r="C104" s="21" t="s">
        <v>262</v>
      </c>
      <c r="D104" s="22" t="s">
        <v>84</v>
      </c>
      <c r="E104" s="23"/>
      <c r="F104" s="24"/>
      <c r="G104" s="25"/>
    </row>
    <row r="105" spans="1:7" ht="11.25">
      <c r="A105" s="19"/>
      <c r="B105" s="26" t="s">
        <v>263</v>
      </c>
      <c r="C105" s="21" t="s">
        <v>264</v>
      </c>
      <c r="D105" s="22" t="s">
        <v>84</v>
      </c>
      <c r="E105" s="23"/>
      <c r="F105" s="24"/>
      <c r="G105" s="25"/>
    </row>
    <row r="106" spans="1:7" ht="11.25">
      <c r="A106" s="19">
        <v>37</v>
      </c>
      <c r="B106" s="26" t="s">
        <v>265</v>
      </c>
      <c r="C106" s="27" t="s">
        <v>266</v>
      </c>
      <c r="D106" s="22" t="s">
        <v>200</v>
      </c>
      <c r="E106" s="23">
        <v>670</v>
      </c>
      <c r="F106" s="28"/>
      <c r="G106" s="25">
        <f>ROUND(E106*F106,2)</f>
        <v>0</v>
      </c>
    </row>
    <row r="107" spans="1:7" ht="11.25">
      <c r="A107" s="19">
        <v>38</v>
      </c>
      <c r="B107" s="26" t="s">
        <v>267</v>
      </c>
      <c r="C107" s="27" t="s">
        <v>268</v>
      </c>
      <c r="D107" s="22" t="s">
        <v>200</v>
      </c>
      <c r="E107" s="23">
        <v>599</v>
      </c>
      <c r="F107" s="28"/>
      <c r="G107" s="25">
        <f>ROUND(E107*F107,2)</f>
        <v>0</v>
      </c>
    </row>
    <row r="108" spans="1:7" ht="11.25">
      <c r="A108" s="19"/>
      <c r="B108" s="26"/>
      <c r="C108" s="37" t="s">
        <v>269</v>
      </c>
      <c r="D108" s="38"/>
      <c r="E108" s="38"/>
      <c r="F108" s="38"/>
      <c r="G108" s="13">
        <f>SUM(G104:G107)</f>
        <v>0</v>
      </c>
    </row>
    <row r="109" spans="1:7" ht="11.25">
      <c r="A109" s="19"/>
      <c r="B109" s="26"/>
      <c r="C109" s="27"/>
      <c r="D109" s="22"/>
      <c r="E109" s="23"/>
      <c r="F109" s="24"/>
      <c r="G109" s="25"/>
    </row>
    <row r="110" spans="1:7" ht="11.25">
      <c r="A110" s="19"/>
      <c r="B110" s="20" t="s">
        <v>270</v>
      </c>
      <c r="C110" s="21" t="s">
        <v>271</v>
      </c>
      <c r="D110" s="22" t="s">
        <v>84</v>
      </c>
      <c r="E110" s="23"/>
      <c r="F110" s="24"/>
      <c r="G110" s="25"/>
    </row>
    <row r="111" spans="1:7" ht="11.25">
      <c r="A111" s="19"/>
      <c r="B111" s="20" t="s">
        <v>272</v>
      </c>
      <c r="C111" s="21" t="s">
        <v>273</v>
      </c>
      <c r="D111" s="22" t="s">
        <v>84</v>
      </c>
      <c r="E111" s="23"/>
      <c r="F111" s="24"/>
      <c r="G111" s="25"/>
    </row>
    <row r="112" spans="1:7" ht="11.25">
      <c r="A112" s="19">
        <v>39</v>
      </c>
      <c r="B112" s="26" t="s">
        <v>274</v>
      </c>
      <c r="C112" s="27" t="s">
        <v>275</v>
      </c>
      <c r="D112" s="22" t="s">
        <v>243</v>
      </c>
      <c r="E112" s="23">
        <v>140</v>
      </c>
      <c r="F112" s="28"/>
      <c r="G112" s="25">
        <f>ROUND(E112*F112,2)</f>
        <v>0</v>
      </c>
    </row>
    <row r="113" spans="1:7" ht="11.25">
      <c r="A113" s="19"/>
      <c r="B113" s="20" t="s">
        <v>276</v>
      </c>
      <c r="C113" s="21" t="s">
        <v>277</v>
      </c>
      <c r="D113" s="22" t="s">
        <v>84</v>
      </c>
      <c r="E113" s="23"/>
      <c r="F113" s="24"/>
      <c r="G113" s="25"/>
    </row>
    <row r="114" spans="1:7" ht="11.25">
      <c r="A114" s="19">
        <v>40</v>
      </c>
      <c r="B114" s="26" t="s">
        <v>278</v>
      </c>
      <c r="C114" s="27" t="s">
        <v>279</v>
      </c>
      <c r="D114" s="22" t="s">
        <v>243</v>
      </c>
      <c r="E114" s="23">
        <v>39</v>
      </c>
      <c r="F114" s="28"/>
      <c r="G114" s="25">
        <f>ROUND(E114*F114,2)</f>
        <v>0</v>
      </c>
    </row>
    <row r="115" spans="1:7" ht="11.25">
      <c r="A115" s="19"/>
      <c r="B115" s="20" t="s">
        <v>280</v>
      </c>
      <c r="C115" s="21" t="s">
        <v>281</v>
      </c>
      <c r="D115" s="22" t="s">
        <v>84</v>
      </c>
      <c r="E115" s="23"/>
      <c r="F115" s="24"/>
      <c r="G115" s="25"/>
    </row>
    <row r="116" spans="1:7" ht="11.25">
      <c r="A116" s="19"/>
      <c r="B116" s="26" t="s">
        <v>282</v>
      </c>
      <c r="C116" s="21" t="s">
        <v>283</v>
      </c>
      <c r="D116" s="22" t="s">
        <v>84</v>
      </c>
      <c r="E116" s="23"/>
      <c r="F116" s="24"/>
      <c r="G116" s="25"/>
    </row>
    <row r="117" spans="1:7" ht="11.25">
      <c r="A117" s="19">
        <v>41</v>
      </c>
      <c r="B117" s="26" t="s">
        <v>284</v>
      </c>
      <c r="C117" s="27" t="s">
        <v>285</v>
      </c>
      <c r="D117" s="22" t="s">
        <v>200</v>
      </c>
      <c r="E117" s="23">
        <v>582</v>
      </c>
      <c r="F117" s="28"/>
      <c r="G117" s="25">
        <f>ROUND(E117*F117,2)</f>
        <v>0</v>
      </c>
    </row>
    <row r="118" spans="1:7" ht="11.25">
      <c r="A118" s="19"/>
      <c r="B118" s="20" t="s">
        <v>286</v>
      </c>
      <c r="C118" s="21" t="s">
        <v>287</v>
      </c>
      <c r="D118" s="22" t="s">
        <v>84</v>
      </c>
      <c r="E118" s="23"/>
      <c r="F118" s="24"/>
      <c r="G118" s="25"/>
    </row>
    <row r="119" spans="1:7" ht="11.25">
      <c r="A119" s="19"/>
      <c r="B119" s="26" t="s">
        <v>288</v>
      </c>
      <c r="C119" s="21" t="s">
        <v>289</v>
      </c>
      <c r="D119" s="22" t="s">
        <v>84</v>
      </c>
      <c r="E119" s="23"/>
      <c r="F119" s="24"/>
      <c r="G119" s="25"/>
    </row>
    <row r="120" spans="1:7" ht="11.25">
      <c r="A120" s="19">
        <v>42</v>
      </c>
      <c r="B120" s="26" t="s">
        <v>290</v>
      </c>
      <c r="C120" s="27" t="s">
        <v>291</v>
      </c>
      <c r="D120" s="22" t="s">
        <v>243</v>
      </c>
      <c r="E120" s="23">
        <v>8</v>
      </c>
      <c r="F120" s="28"/>
      <c r="G120" s="25">
        <f>ROUND(E120*F120,2)</f>
        <v>0</v>
      </c>
    </row>
    <row r="121" spans="1:7" ht="11.25">
      <c r="A121" s="19"/>
      <c r="B121" s="20" t="s">
        <v>292</v>
      </c>
      <c r="C121" s="21" t="s">
        <v>293</v>
      </c>
      <c r="D121" s="22" t="s">
        <v>84</v>
      </c>
      <c r="E121" s="23"/>
      <c r="F121" s="24"/>
      <c r="G121" s="25"/>
    </row>
    <row r="122" spans="1:7" ht="11.25">
      <c r="A122" s="19"/>
      <c r="B122" s="26" t="s">
        <v>294</v>
      </c>
      <c r="C122" s="21" t="s">
        <v>295</v>
      </c>
      <c r="D122" s="22" t="s">
        <v>84</v>
      </c>
      <c r="E122" s="23"/>
      <c r="F122" s="24"/>
      <c r="G122" s="25"/>
    </row>
    <row r="123" spans="1:7" ht="11.25">
      <c r="A123" s="19">
        <v>43</v>
      </c>
      <c r="B123" s="26" t="s">
        <v>296</v>
      </c>
      <c r="C123" s="27" t="s">
        <v>297</v>
      </c>
      <c r="D123" s="22" t="s">
        <v>200</v>
      </c>
      <c r="E123" s="23">
        <v>150</v>
      </c>
      <c r="F123" s="28"/>
      <c r="G123" s="25">
        <f>ROUND(E123*F123,2)</f>
        <v>0</v>
      </c>
    </row>
    <row r="124" spans="1:7" ht="11.25">
      <c r="A124" s="19"/>
      <c r="B124" s="20" t="s">
        <v>298</v>
      </c>
      <c r="C124" s="21" t="s">
        <v>299</v>
      </c>
      <c r="D124" s="22" t="s">
        <v>84</v>
      </c>
      <c r="E124" s="23"/>
      <c r="F124" s="24"/>
      <c r="G124" s="25"/>
    </row>
    <row r="125" spans="1:7" ht="11.25">
      <c r="A125" s="19">
        <v>44</v>
      </c>
      <c r="B125" s="26" t="s">
        <v>300</v>
      </c>
      <c r="C125" s="27" t="s">
        <v>301</v>
      </c>
      <c r="D125" s="22" t="s">
        <v>243</v>
      </c>
      <c r="E125" s="23">
        <v>2</v>
      </c>
      <c r="F125" s="28"/>
      <c r="G125" s="25">
        <f>ROUND(E125*F125,2)</f>
        <v>0</v>
      </c>
    </row>
    <row r="126" spans="1:7" ht="11.25">
      <c r="A126" s="19"/>
      <c r="B126" s="20" t="s">
        <v>302</v>
      </c>
      <c r="C126" s="21" t="s">
        <v>303</v>
      </c>
      <c r="D126" s="22" t="s">
        <v>84</v>
      </c>
      <c r="E126" s="23"/>
      <c r="F126" s="24"/>
      <c r="G126" s="25"/>
    </row>
    <row r="127" spans="1:7" ht="11.25">
      <c r="A127" s="19"/>
      <c r="B127" s="26" t="s">
        <v>304</v>
      </c>
      <c r="C127" s="21" t="s">
        <v>305</v>
      </c>
      <c r="D127" s="22" t="s">
        <v>84</v>
      </c>
      <c r="E127" s="23"/>
      <c r="F127" s="24"/>
      <c r="G127" s="25"/>
    </row>
    <row r="128" spans="1:7" ht="11.25">
      <c r="A128" s="19">
        <v>45</v>
      </c>
      <c r="B128" s="26" t="s">
        <v>306</v>
      </c>
      <c r="C128" s="27" t="s">
        <v>307</v>
      </c>
      <c r="D128" s="22" t="s">
        <v>243</v>
      </c>
      <c r="E128" s="23">
        <v>2</v>
      </c>
      <c r="F128" s="28"/>
      <c r="G128" s="25">
        <f>ROUND(E128*F128,2)</f>
        <v>0</v>
      </c>
    </row>
    <row r="129" spans="1:7" ht="11.25">
      <c r="A129" s="19">
        <v>46</v>
      </c>
      <c r="B129" s="26" t="s">
        <v>308</v>
      </c>
      <c r="C129" s="27" t="s">
        <v>309</v>
      </c>
      <c r="D129" s="22" t="s">
        <v>243</v>
      </c>
      <c r="E129" s="23">
        <v>5</v>
      </c>
      <c r="F129" s="28"/>
      <c r="G129" s="25">
        <f>ROUND(E129*F129,2)</f>
        <v>0</v>
      </c>
    </row>
    <row r="130" spans="1:7" ht="11.25">
      <c r="A130" s="19"/>
      <c r="B130" s="26"/>
      <c r="C130" s="37" t="s">
        <v>310</v>
      </c>
      <c r="D130" s="38"/>
      <c r="E130" s="38"/>
      <c r="F130" s="38"/>
      <c r="G130" s="13">
        <f>SUM(G111:G129)</f>
        <v>0</v>
      </c>
    </row>
    <row r="131" spans="1:7" ht="11.25">
      <c r="A131" s="19"/>
      <c r="B131" s="26"/>
      <c r="C131" s="27"/>
      <c r="D131" s="22"/>
      <c r="E131" s="23"/>
      <c r="F131" s="24"/>
      <c r="G131" s="25"/>
    </row>
    <row r="132" spans="1:7" ht="11.25">
      <c r="A132" s="19"/>
      <c r="B132" s="20" t="s">
        <v>311</v>
      </c>
      <c r="C132" s="21" t="s">
        <v>312</v>
      </c>
      <c r="D132" s="22" t="s">
        <v>84</v>
      </c>
      <c r="E132" s="23"/>
      <c r="F132" s="24"/>
      <c r="G132" s="25"/>
    </row>
    <row r="133" spans="1:7" ht="11.25">
      <c r="A133" s="19"/>
      <c r="B133" s="20" t="s">
        <v>313</v>
      </c>
      <c r="C133" s="21" t="s">
        <v>314</v>
      </c>
      <c r="D133" s="22" t="s">
        <v>84</v>
      </c>
      <c r="E133" s="23"/>
      <c r="F133" s="24"/>
      <c r="G133" s="25"/>
    </row>
    <row r="134" spans="1:7" ht="11.25">
      <c r="A134" s="19">
        <v>47</v>
      </c>
      <c r="B134" s="26" t="s">
        <v>315</v>
      </c>
      <c r="C134" s="27" t="s">
        <v>316</v>
      </c>
      <c r="D134" s="22" t="s">
        <v>243</v>
      </c>
      <c r="E134" s="23">
        <v>10</v>
      </c>
      <c r="F134" s="28"/>
      <c r="G134" s="25">
        <f>ROUND(E134*F134,2)</f>
        <v>0</v>
      </c>
    </row>
    <row r="135" spans="1:7" ht="11.25">
      <c r="A135" s="19"/>
      <c r="B135" s="20" t="s">
        <v>317</v>
      </c>
      <c r="C135" s="21" t="s">
        <v>318</v>
      </c>
      <c r="D135" s="22" t="s">
        <v>84</v>
      </c>
      <c r="E135" s="23"/>
      <c r="F135" s="24"/>
      <c r="G135" s="25"/>
    </row>
    <row r="136" spans="1:7" ht="11.25">
      <c r="A136" s="19">
        <v>48</v>
      </c>
      <c r="B136" s="26" t="s">
        <v>319</v>
      </c>
      <c r="C136" s="27" t="s">
        <v>320</v>
      </c>
      <c r="D136" s="22" t="s">
        <v>243</v>
      </c>
      <c r="E136" s="23">
        <v>2</v>
      </c>
      <c r="F136" s="28"/>
      <c r="G136" s="25">
        <f>ROUND(E136*F136,2)</f>
        <v>0</v>
      </c>
    </row>
    <row r="137" spans="1:7" ht="11.25">
      <c r="A137" s="19"/>
      <c r="B137" s="20" t="s">
        <v>321</v>
      </c>
      <c r="C137" s="21" t="s">
        <v>322</v>
      </c>
      <c r="D137" s="22" t="s">
        <v>84</v>
      </c>
      <c r="E137" s="23"/>
      <c r="F137" s="24"/>
      <c r="G137" s="25"/>
    </row>
    <row r="138" spans="1:7" ht="11.25">
      <c r="A138" s="19"/>
      <c r="B138" s="26" t="s">
        <v>323</v>
      </c>
      <c r="C138" s="21" t="s">
        <v>324</v>
      </c>
      <c r="D138" s="22" t="s">
        <v>84</v>
      </c>
      <c r="E138" s="23"/>
      <c r="F138" s="24"/>
      <c r="G138" s="25"/>
    </row>
    <row r="139" spans="1:7" ht="11.25">
      <c r="A139" s="19">
        <v>49</v>
      </c>
      <c r="B139" s="26" t="s">
        <v>325</v>
      </c>
      <c r="C139" s="27" t="s">
        <v>326</v>
      </c>
      <c r="D139" s="22" t="s">
        <v>200</v>
      </c>
      <c r="E139" s="23">
        <v>150</v>
      </c>
      <c r="F139" s="28"/>
      <c r="G139" s="25">
        <f>ROUND(E139*F139,2)</f>
        <v>0</v>
      </c>
    </row>
    <row r="140" spans="1:7" ht="11.25">
      <c r="A140" s="19"/>
      <c r="B140" s="20" t="s">
        <v>327</v>
      </c>
      <c r="C140" s="21" t="s">
        <v>328</v>
      </c>
      <c r="D140" s="22" t="s">
        <v>84</v>
      </c>
      <c r="E140" s="23"/>
      <c r="F140" s="24"/>
      <c r="G140" s="25"/>
    </row>
    <row r="141" spans="1:7" ht="11.25">
      <c r="A141" s="19">
        <v>50</v>
      </c>
      <c r="B141" s="26" t="s">
        <v>329</v>
      </c>
      <c r="C141" s="27" t="s">
        <v>330</v>
      </c>
      <c r="D141" s="22" t="s">
        <v>243</v>
      </c>
      <c r="E141" s="23">
        <v>2</v>
      </c>
      <c r="F141" s="28"/>
      <c r="G141" s="25">
        <f>ROUND(E141*F141,2)</f>
        <v>0</v>
      </c>
    </row>
    <row r="142" spans="1:7" ht="11.25">
      <c r="A142" s="19"/>
      <c r="B142" s="20" t="s">
        <v>331</v>
      </c>
      <c r="C142" s="21" t="s">
        <v>332</v>
      </c>
      <c r="D142" s="22" t="s">
        <v>84</v>
      </c>
      <c r="E142" s="23"/>
      <c r="F142" s="24"/>
      <c r="G142" s="25"/>
    </row>
    <row r="143" spans="1:7" ht="11.25">
      <c r="A143" s="19">
        <v>51</v>
      </c>
      <c r="B143" s="26" t="s">
        <v>333</v>
      </c>
      <c r="C143" s="27" t="s">
        <v>334</v>
      </c>
      <c r="D143" s="22" t="s">
        <v>243</v>
      </c>
      <c r="E143" s="23">
        <v>2</v>
      </c>
      <c r="F143" s="28"/>
      <c r="G143" s="25">
        <f>ROUND(E143*F143,2)</f>
        <v>0</v>
      </c>
    </row>
    <row r="144" spans="1:7" ht="11.25">
      <c r="A144" s="19">
        <v>52</v>
      </c>
      <c r="B144" s="26" t="s">
        <v>335</v>
      </c>
      <c r="C144" s="27" t="s">
        <v>336</v>
      </c>
      <c r="D144" s="22" t="s">
        <v>243</v>
      </c>
      <c r="E144" s="23">
        <v>5</v>
      </c>
      <c r="F144" s="28"/>
      <c r="G144" s="25">
        <f>ROUND(E144*F144,2)</f>
        <v>0</v>
      </c>
    </row>
    <row r="145" spans="1:7" ht="11.25">
      <c r="A145" s="19"/>
      <c r="B145" s="26"/>
      <c r="C145" s="37" t="s">
        <v>337</v>
      </c>
      <c r="D145" s="38"/>
      <c r="E145" s="38"/>
      <c r="F145" s="38"/>
      <c r="G145" s="13">
        <f>SUM(G133:G144)</f>
        <v>0</v>
      </c>
    </row>
    <row r="146" spans="1:7" ht="11.25">
      <c r="A146" s="19"/>
      <c r="B146" s="26"/>
      <c r="C146" s="37" t="s">
        <v>338</v>
      </c>
      <c r="D146" s="38"/>
      <c r="E146" s="38"/>
      <c r="F146" s="38"/>
      <c r="G146" s="13">
        <f>G101+G108+G130+G145</f>
        <v>0</v>
      </c>
    </row>
    <row r="147" spans="1:7" ht="11.25">
      <c r="A147" s="19"/>
      <c r="B147" s="26"/>
      <c r="C147" s="27"/>
      <c r="D147" s="22"/>
      <c r="E147" s="23"/>
      <c r="F147" s="24"/>
      <c r="G147" s="25"/>
    </row>
    <row r="148" spans="1:7" ht="11.25">
      <c r="A148" s="19"/>
      <c r="B148" s="20" t="s">
        <v>339</v>
      </c>
      <c r="C148" s="21" t="s">
        <v>340</v>
      </c>
      <c r="D148" s="22" t="s">
        <v>84</v>
      </c>
      <c r="E148" s="23"/>
      <c r="F148" s="24"/>
      <c r="G148" s="25"/>
    </row>
    <row r="149" spans="1:7" ht="11.25">
      <c r="A149" s="19"/>
      <c r="B149" s="20" t="s">
        <v>341</v>
      </c>
      <c r="C149" s="21" t="s">
        <v>342</v>
      </c>
      <c r="D149" s="22" t="s">
        <v>84</v>
      </c>
      <c r="E149" s="23"/>
      <c r="F149" s="24"/>
      <c r="G149" s="25"/>
    </row>
    <row r="150" spans="1:7" ht="11.25">
      <c r="A150" s="19"/>
      <c r="B150" s="20" t="s">
        <v>343</v>
      </c>
      <c r="C150" s="21" t="s">
        <v>344</v>
      </c>
      <c r="D150" s="22" t="s">
        <v>84</v>
      </c>
      <c r="E150" s="23"/>
      <c r="F150" s="24"/>
      <c r="G150" s="25"/>
    </row>
    <row r="151" spans="1:7" ht="11.25">
      <c r="A151" s="19">
        <v>53</v>
      </c>
      <c r="B151" s="26" t="s">
        <v>345</v>
      </c>
      <c r="C151" s="27" t="s">
        <v>346</v>
      </c>
      <c r="D151" s="22" t="s">
        <v>189</v>
      </c>
      <c r="E151" s="23">
        <v>35186.28</v>
      </c>
      <c r="F151" s="28"/>
      <c r="G151" s="25">
        <f>ROUND(E151*F151,2)</f>
        <v>0</v>
      </c>
    </row>
    <row r="152" spans="1:7" ht="11.25">
      <c r="A152" s="19">
        <v>54</v>
      </c>
      <c r="B152" s="26" t="s">
        <v>347</v>
      </c>
      <c r="C152" s="27" t="s">
        <v>348</v>
      </c>
      <c r="D152" s="22" t="s">
        <v>189</v>
      </c>
      <c r="E152" s="23">
        <v>242.4</v>
      </c>
      <c r="F152" s="28"/>
      <c r="G152" s="25">
        <f>ROUND(E152*F152,2)</f>
        <v>0</v>
      </c>
    </row>
    <row r="153" spans="1:7" ht="11.25">
      <c r="A153" s="19"/>
      <c r="B153" s="20" t="s">
        <v>349</v>
      </c>
      <c r="C153" s="21" t="s">
        <v>350</v>
      </c>
      <c r="D153" s="22" t="s">
        <v>84</v>
      </c>
      <c r="E153" s="23"/>
      <c r="F153" s="24"/>
      <c r="G153" s="25"/>
    </row>
    <row r="154" spans="1:7" ht="11.25">
      <c r="A154" s="19"/>
      <c r="B154" s="26" t="s">
        <v>351</v>
      </c>
      <c r="C154" s="21" t="s">
        <v>352</v>
      </c>
      <c r="D154" s="22" t="s">
        <v>84</v>
      </c>
      <c r="E154" s="23"/>
      <c r="F154" s="24"/>
      <c r="G154" s="25"/>
    </row>
    <row r="155" spans="1:7" ht="11.25">
      <c r="A155" s="19">
        <v>55</v>
      </c>
      <c r="B155" s="26" t="s">
        <v>353</v>
      </c>
      <c r="C155" s="27" t="s">
        <v>354</v>
      </c>
      <c r="D155" s="22" t="s">
        <v>189</v>
      </c>
      <c r="E155" s="23">
        <v>1813.13</v>
      </c>
      <c r="F155" s="28"/>
      <c r="G155" s="25">
        <f>ROUND(E155*F155,2)</f>
        <v>0</v>
      </c>
    </row>
    <row r="156" spans="1:7" ht="11.25">
      <c r="A156" s="19">
        <v>56</v>
      </c>
      <c r="B156" s="26" t="s">
        <v>355</v>
      </c>
      <c r="C156" s="27" t="s">
        <v>356</v>
      </c>
      <c r="D156" s="22" t="s">
        <v>189</v>
      </c>
      <c r="E156" s="23">
        <v>100</v>
      </c>
      <c r="F156" s="28"/>
      <c r="G156" s="25">
        <f>ROUND(E156*F156,2)</f>
        <v>0</v>
      </c>
    </row>
    <row r="157" spans="1:7" ht="11.25">
      <c r="A157" s="19"/>
      <c r="B157" s="20" t="s">
        <v>357</v>
      </c>
      <c r="C157" s="21" t="s">
        <v>358</v>
      </c>
      <c r="D157" s="22" t="s">
        <v>84</v>
      </c>
      <c r="E157" s="23"/>
      <c r="F157" s="24"/>
      <c r="G157" s="25"/>
    </row>
    <row r="158" spans="1:7" ht="11.25">
      <c r="A158" s="19"/>
      <c r="B158" s="26" t="s">
        <v>359</v>
      </c>
      <c r="C158" s="21" t="s">
        <v>360</v>
      </c>
      <c r="D158" s="22" t="s">
        <v>84</v>
      </c>
      <c r="E158" s="23"/>
      <c r="F158" s="24"/>
      <c r="G158" s="25"/>
    </row>
    <row r="159" spans="1:7" ht="11.25">
      <c r="A159" s="19">
        <v>57</v>
      </c>
      <c r="B159" s="26" t="s">
        <v>361</v>
      </c>
      <c r="C159" s="27" t="s">
        <v>362</v>
      </c>
      <c r="D159" s="22" t="s">
        <v>236</v>
      </c>
      <c r="E159" s="23">
        <v>3060</v>
      </c>
      <c r="F159" s="28"/>
      <c r="G159" s="25">
        <f>ROUND(E159*F159,2)</f>
        <v>0</v>
      </c>
    </row>
    <row r="160" spans="1:7" ht="11.25">
      <c r="A160" s="19"/>
      <c r="B160" s="20" t="s">
        <v>363</v>
      </c>
      <c r="C160" s="21" t="s">
        <v>364</v>
      </c>
      <c r="D160" s="22" t="s">
        <v>84</v>
      </c>
      <c r="E160" s="23"/>
      <c r="F160" s="24"/>
      <c r="G160" s="25"/>
    </row>
    <row r="161" spans="1:7" ht="11.25">
      <c r="A161" s="19"/>
      <c r="B161" s="26" t="s">
        <v>365</v>
      </c>
      <c r="C161" s="21" t="s">
        <v>366</v>
      </c>
      <c r="D161" s="22" t="s">
        <v>84</v>
      </c>
      <c r="E161" s="23"/>
      <c r="F161" s="24"/>
      <c r="G161" s="25"/>
    </row>
    <row r="162" spans="1:7" ht="11.25">
      <c r="A162" s="19">
        <v>58</v>
      </c>
      <c r="B162" s="26" t="s">
        <v>367</v>
      </c>
      <c r="C162" s="27" t="s">
        <v>368</v>
      </c>
      <c r="D162" s="22" t="s">
        <v>189</v>
      </c>
      <c r="E162" s="23">
        <v>159.6</v>
      </c>
      <c r="F162" s="28"/>
      <c r="G162" s="25">
        <f>ROUND(E162*F162,2)</f>
        <v>0</v>
      </c>
    </row>
    <row r="163" spans="1:7" ht="11.25">
      <c r="A163" s="19"/>
      <c r="B163" s="26" t="s">
        <v>369</v>
      </c>
      <c r="C163" s="21" t="s">
        <v>370</v>
      </c>
      <c r="D163" s="22" t="s">
        <v>84</v>
      </c>
      <c r="E163" s="23"/>
      <c r="F163" s="24"/>
      <c r="G163" s="25"/>
    </row>
    <row r="164" spans="1:7" ht="11.25">
      <c r="A164" s="19">
        <v>59</v>
      </c>
      <c r="B164" s="26" t="s">
        <v>371</v>
      </c>
      <c r="C164" s="27" t="s">
        <v>372</v>
      </c>
      <c r="D164" s="22" t="s">
        <v>189</v>
      </c>
      <c r="E164" s="23">
        <v>366</v>
      </c>
      <c r="F164" s="28"/>
      <c r="G164" s="25">
        <f>ROUND(E164*F164,2)</f>
        <v>0</v>
      </c>
    </row>
    <row r="165" spans="1:7" ht="11.25">
      <c r="A165" s="19">
        <v>60</v>
      </c>
      <c r="B165" s="26" t="s">
        <v>373</v>
      </c>
      <c r="C165" s="27" t="s">
        <v>374</v>
      </c>
      <c r="D165" s="22" t="s">
        <v>375</v>
      </c>
      <c r="E165" s="23">
        <v>157500</v>
      </c>
      <c r="F165" s="28"/>
      <c r="G165" s="25">
        <f>ROUND(E165*F165,2)</f>
        <v>0</v>
      </c>
    </row>
    <row r="166" spans="1:7" ht="11.25">
      <c r="A166" s="19"/>
      <c r="B166" s="26"/>
      <c r="C166" s="37" t="s">
        <v>376</v>
      </c>
      <c r="D166" s="38"/>
      <c r="E166" s="38"/>
      <c r="F166" s="38"/>
      <c r="G166" s="13">
        <f>SUM(G150:G165)</f>
        <v>0</v>
      </c>
    </row>
    <row r="167" spans="1:7" ht="11.25">
      <c r="A167" s="19"/>
      <c r="B167" s="26"/>
      <c r="C167" s="27"/>
      <c r="D167" s="22"/>
      <c r="E167" s="23"/>
      <c r="F167" s="24"/>
      <c r="G167" s="25"/>
    </row>
    <row r="168" spans="1:7" ht="11.25">
      <c r="A168" s="19"/>
      <c r="B168" s="20" t="s">
        <v>377</v>
      </c>
      <c r="C168" s="21" t="s">
        <v>378</v>
      </c>
      <c r="D168" s="22" t="s">
        <v>84</v>
      </c>
      <c r="E168" s="23"/>
      <c r="F168" s="24"/>
      <c r="G168" s="25"/>
    </row>
    <row r="169" spans="1:7" ht="11.25">
      <c r="A169" s="19"/>
      <c r="B169" s="20" t="s">
        <v>379</v>
      </c>
      <c r="C169" s="21" t="s">
        <v>380</v>
      </c>
      <c r="D169" s="22" t="s">
        <v>84</v>
      </c>
      <c r="E169" s="23"/>
      <c r="F169" s="24"/>
      <c r="G169" s="25"/>
    </row>
    <row r="170" spans="1:7" ht="11.25">
      <c r="A170" s="19"/>
      <c r="B170" s="26" t="s">
        <v>381</v>
      </c>
      <c r="C170" s="21" t="s">
        <v>382</v>
      </c>
      <c r="D170" s="22" t="s">
        <v>84</v>
      </c>
      <c r="E170" s="23"/>
      <c r="F170" s="24"/>
      <c r="G170" s="25"/>
    </row>
    <row r="171" spans="1:7" ht="11.25">
      <c r="A171" s="19">
        <v>61</v>
      </c>
      <c r="B171" s="26" t="s">
        <v>383</v>
      </c>
      <c r="C171" s="27" t="s">
        <v>384</v>
      </c>
      <c r="D171" s="22" t="s">
        <v>189</v>
      </c>
      <c r="E171" s="23">
        <v>359.1</v>
      </c>
      <c r="F171" s="28"/>
      <c r="G171" s="25">
        <f>ROUND(E171*F171,2)</f>
        <v>0</v>
      </c>
    </row>
    <row r="172" spans="1:7" ht="11.25">
      <c r="A172" s="19"/>
      <c r="B172" s="20" t="s">
        <v>385</v>
      </c>
      <c r="C172" s="21" t="s">
        <v>386</v>
      </c>
      <c r="D172" s="22" t="s">
        <v>84</v>
      </c>
      <c r="E172" s="23"/>
      <c r="F172" s="24"/>
      <c r="G172" s="25"/>
    </row>
    <row r="173" spans="1:7" ht="11.25">
      <c r="A173" s="19">
        <v>62</v>
      </c>
      <c r="B173" s="26" t="s">
        <v>387</v>
      </c>
      <c r="C173" s="27" t="s">
        <v>388</v>
      </c>
      <c r="D173" s="22" t="s">
        <v>189</v>
      </c>
      <c r="E173" s="23">
        <v>136</v>
      </c>
      <c r="F173" s="28"/>
      <c r="G173" s="25">
        <f>ROUND(E173*F173,2)</f>
        <v>0</v>
      </c>
    </row>
    <row r="174" spans="1:7" ht="11.25">
      <c r="A174" s="19"/>
      <c r="B174" s="26" t="s">
        <v>389</v>
      </c>
      <c r="C174" s="21" t="s">
        <v>390</v>
      </c>
      <c r="D174" s="22" t="s">
        <v>84</v>
      </c>
      <c r="E174" s="23"/>
      <c r="F174" s="24"/>
      <c r="G174" s="25"/>
    </row>
    <row r="175" spans="1:7" ht="11.25">
      <c r="A175" s="19">
        <v>63</v>
      </c>
      <c r="B175" s="26" t="s">
        <v>391</v>
      </c>
      <c r="C175" s="27" t="s">
        <v>392</v>
      </c>
      <c r="D175" s="22" t="s">
        <v>189</v>
      </c>
      <c r="E175" s="23">
        <v>61.25</v>
      </c>
      <c r="F175" s="28"/>
      <c r="G175" s="25">
        <f>ROUND(E175*F175,2)</f>
        <v>0</v>
      </c>
    </row>
    <row r="176" spans="1:7" ht="11.25">
      <c r="A176" s="19"/>
      <c r="B176" s="20" t="s">
        <v>393</v>
      </c>
      <c r="C176" s="21" t="s">
        <v>394</v>
      </c>
      <c r="D176" s="22" t="s">
        <v>84</v>
      </c>
      <c r="E176" s="23"/>
      <c r="F176" s="24"/>
      <c r="G176" s="25"/>
    </row>
    <row r="177" spans="1:7" ht="11.25">
      <c r="A177" s="19"/>
      <c r="B177" s="26" t="s">
        <v>395</v>
      </c>
      <c r="C177" s="21" t="s">
        <v>396</v>
      </c>
      <c r="D177" s="22" t="s">
        <v>84</v>
      </c>
      <c r="E177" s="23"/>
      <c r="F177" s="24"/>
      <c r="G177" s="25"/>
    </row>
    <row r="178" spans="1:7" ht="11.25">
      <c r="A178" s="19">
        <v>64</v>
      </c>
      <c r="B178" s="26" t="s">
        <v>397</v>
      </c>
      <c r="C178" s="27" t="s">
        <v>392</v>
      </c>
      <c r="D178" s="22" t="s">
        <v>189</v>
      </c>
      <c r="E178" s="23">
        <v>17.5</v>
      </c>
      <c r="F178" s="28"/>
      <c r="G178" s="25">
        <f>ROUND(E178*F178,2)</f>
        <v>0</v>
      </c>
    </row>
    <row r="179" spans="1:7" ht="11.25">
      <c r="A179" s="19"/>
      <c r="B179" s="20" t="s">
        <v>398</v>
      </c>
      <c r="C179" s="21" t="s">
        <v>399</v>
      </c>
      <c r="D179" s="22" t="s">
        <v>84</v>
      </c>
      <c r="E179" s="23"/>
      <c r="F179" s="24"/>
      <c r="G179" s="25"/>
    </row>
    <row r="180" spans="1:7" ht="11.25">
      <c r="A180" s="19"/>
      <c r="B180" s="26" t="s">
        <v>400</v>
      </c>
      <c r="C180" s="21" t="s">
        <v>401</v>
      </c>
      <c r="D180" s="22" t="s">
        <v>84</v>
      </c>
      <c r="E180" s="23"/>
      <c r="F180" s="24"/>
      <c r="G180" s="25"/>
    </row>
    <row r="181" spans="1:7" ht="11.25">
      <c r="A181" s="19">
        <v>65</v>
      </c>
      <c r="B181" s="26" t="s">
        <v>402</v>
      </c>
      <c r="C181" s="27" t="s">
        <v>403</v>
      </c>
      <c r="D181" s="22" t="s">
        <v>236</v>
      </c>
      <c r="E181" s="23">
        <v>800</v>
      </c>
      <c r="F181" s="28"/>
      <c r="G181" s="25">
        <f>ROUND(E181*F181,2)</f>
        <v>0</v>
      </c>
    </row>
    <row r="182" spans="1:7" ht="11.25">
      <c r="A182" s="19">
        <v>66</v>
      </c>
      <c r="B182" s="26" t="s">
        <v>404</v>
      </c>
      <c r="C182" s="27" t="s">
        <v>405</v>
      </c>
      <c r="D182" s="22" t="s">
        <v>236</v>
      </c>
      <c r="E182" s="23">
        <v>420</v>
      </c>
      <c r="F182" s="28"/>
      <c r="G182" s="25">
        <f>ROUND(E182*F182,2)</f>
        <v>0</v>
      </c>
    </row>
    <row r="183" spans="1:7" ht="11.25">
      <c r="A183" s="19">
        <v>67</v>
      </c>
      <c r="B183" s="26" t="s">
        <v>406</v>
      </c>
      <c r="C183" s="27" t="s">
        <v>407</v>
      </c>
      <c r="D183" s="22" t="s">
        <v>189</v>
      </c>
      <c r="E183" s="23">
        <v>2262.5</v>
      </c>
      <c r="F183" s="28"/>
      <c r="G183" s="25">
        <f>ROUND(E183*F183,2)</f>
        <v>0</v>
      </c>
    </row>
    <row r="184" spans="1:7" ht="11.25">
      <c r="A184" s="19"/>
      <c r="B184" s="26"/>
      <c r="C184" s="37" t="s">
        <v>408</v>
      </c>
      <c r="D184" s="38"/>
      <c r="E184" s="38"/>
      <c r="F184" s="38"/>
      <c r="G184" s="13">
        <f>SUM(G169:G183)</f>
        <v>0</v>
      </c>
    </row>
    <row r="185" spans="1:7" ht="11.25">
      <c r="A185" s="19"/>
      <c r="B185" s="26"/>
      <c r="C185" s="27"/>
      <c r="D185" s="22"/>
      <c r="E185" s="23"/>
      <c r="F185" s="24"/>
      <c r="G185" s="25"/>
    </row>
    <row r="186" spans="1:7" ht="11.25">
      <c r="A186" s="19"/>
      <c r="B186" s="20" t="s">
        <v>409</v>
      </c>
      <c r="C186" s="21" t="s">
        <v>410</v>
      </c>
      <c r="D186" s="22" t="s">
        <v>84</v>
      </c>
      <c r="E186" s="23"/>
      <c r="F186" s="24"/>
      <c r="G186" s="25"/>
    </row>
    <row r="187" spans="1:7" ht="11.25">
      <c r="A187" s="19"/>
      <c r="B187" s="20" t="s">
        <v>411</v>
      </c>
      <c r="C187" s="21" t="s">
        <v>412</v>
      </c>
      <c r="D187" s="22" t="s">
        <v>84</v>
      </c>
      <c r="E187" s="23"/>
      <c r="F187" s="24"/>
      <c r="G187" s="25"/>
    </row>
    <row r="188" spans="1:7" ht="11.25">
      <c r="A188" s="19">
        <v>68</v>
      </c>
      <c r="B188" s="26" t="s">
        <v>413</v>
      </c>
      <c r="C188" s="27" t="s">
        <v>414</v>
      </c>
      <c r="D188" s="22" t="s">
        <v>236</v>
      </c>
      <c r="E188" s="23">
        <v>9213.75</v>
      </c>
      <c r="F188" s="28"/>
      <c r="G188" s="25">
        <f>ROUND(E188*F188,2)</f>
        <v>0</v>
      </c>
    </row>
    <row r="189" spans="1:7" ht="11.25">
      <c r="A189" s="19"/>
      <c r="B189" s="26" t="s">
        <v>415</v>
      </c>
      <c r="C189" s="21" t="s">
        <v>416</v>
      </c>
      <c r="D189" s="22" t="s">
        <v>84</v>
      </c>
      <c r="E189" s="23"/>
      <c r="F189" s="24"/>
      <c r="G189" s="25"/>
    </row>
    <row r="190" spans="1:7" ht="11.25">
      <c r="A190" s="19">
        <v>69</v>
      </c>
      <c r="B190" s="26" t="s">
        <v>417</v>
      </c>
      <c r="C190" s="27" t="s">
        <v>418</v>
      </c>
      <c r="D190" s="22" t="s">
        <v>236</v>
      </c>
      <c r="E190" s="23">
        <v>7359.25</v>
      </c>
      <c r="F190" s="28"/>
      <c r="G190" s="25">
        <f>ROUND(E190*F190,2)</f>
        <v>0</v>
      </c>
    </row>
    <row r="191" spans="1:7" ht="11.25">
      <c r="A191" s="19"/>
      <c r="B191" s="26"/>
      <c r="C191" s="37" t="s">
        <v>419</v>
      </c>
      <c r="D191" s="38"/>
      <c r="E191" s="38"/>
      <c r="F191" s="38"/>
      <c r="G191" s="13">
        <f>SUM(G187:G190)</f>
        <v>0</v>
      </c>
    </row>
    <row r="192" spans="1:7" ht="11.25">
      <c r="A192" s="19"/>
      <c r="B192" s="26"/>
      <c r="C192" s="27"/>
      <c r="D192" s="22"/>
      <c r="E192" s="23"/>
      <c r="F192" s="24"/>
      <c r="G192" s="25"/>
    </row>
    <row r="193" spans="1:7" ht="11.25">
      <c r="A193" s="19"/>
      <c r="B193" s="20" t="s">
        <v>420</v>
      </c>
      <c r="C193" s="21" t="s">
        <v>421</v>
      </c>
      <c r="D193" s="22" t="s">
        <v>84</v>
      </c>
      <c r="E193" s="23"/>
      <c r="F193" s="24"/>
      <c r="G193" s="25"/>
    </row>
    <row r="194" spans="1:7" ht="11.25">
      <c r="A194" s="19"/>
      <c r="B194" s="20" t="s">
        <v>422</v>
      </c>
      <c r="C194" s="21" t="s">
        <v>423</v>
      </c>
      <c r="D194" s="22" t="s">
        <v>84</v>
      </c>
      <c r="E194" s="23"/>
      <c r="F194" s="24"/>
      <c r="G194" s="25"/>
    </row>
    <row r="195" spans="1:7" ht="11.25">
      <c r="A195" s="19"/>
      <c r="B195" s="26" t="s">
        <v>424</v>
      </c>
      <c r="C195" s="21" t="s">
        <v>425</v>
      </c>
      <c r="D195" s="22" t="s">
        <v>84</v>
      </c>
      <c r="E195" s="23"/>
      <c r="F195" s="24"/>
      <c r="G195" s="25"/>
    </row>
    <row r="196" spans="1:7" ht="11.25">
      <c r="A196" s="19">
        <v>70</v>
      </c>
      <c r="B196" s="26" t="s">
        <v>426</v>
      </c>
      <c r="C196" s="27" t="s">
        <v>427</v>
      </c>
      <c r="D196" s="22" t="s">
        <v>189</v>
      </c>
      <c r="E196" s="23">
        <v>41635.23</v>
      </c>
      <c r="F196" s="28"/>
      <c r="G196" s="25">
        <f>ROUND(E196*F196,2)</f>
        <v>0</v>
      </c>
    </row>
    <row r="197" spans="1:7" ht="11.25">
      <c r="A197" s="19"/>
      <c r="B197" s="26" t="s">
        <v>428</v>
      </c>
      <c r="C197" s="21" t="s">
        <v>429</v>
      </c>
      <c r="D197" s="22" t="s">
        <v>84</v>
      </c>
      <c r="E197" s="23"/>
      <c r="F197" s="24"/>
      <c r="G197" s="25"/>
    </row>
    <row r="198" spans="1:7" ht="11.25">
      <c r="A198" s="19">
        <v>71</v>
      </c>
      <c r="B198" s="26" t="s">
        <v>430</v>
      </c>
      <c r="C198" s="27" t="s">
        <v>427</v>
      </c>
      <c r="D198" s="22" t="s">
        <v>189</v>
      </c>
      <c r="E198" s="23">
        <v>1075.49</v>
      </c>
      <c r="F198" s="28"/>
      <c r="G198" s="25">
        <f>ROUND(E198*F198,2)</f>
        <v>0</v>
      </c>
    </row>
    <row r="199" spans="1:7" ht="11.25">
      <c r="A199" s="19">
        <v>72</v>
      </c>
      <c r="B199" s="26" t="s">
        <v>431</v>
      </c>
      <c r="C199" s="27" t="s">
        <v>432</v>
      </c>
      <c r="D199" s="22" t="s">
        <v>189</v>
      </c>
      <c r="E199" s="23">
        <v>958.12</v>
      </c>
      <c r="F199" s="28"/>
      <c r="G199" s="25">
        <f>ROUND(E199*F199,2)</f>
        <v>0</v>
      </c>
    </row>
    <row r="200" spans="1:7" ht="11.25">
      <c r="A200" s="19"/>
      <c r="B200" s="26"/>
      <c r="C200" s="37" t="s">
        <v>433</v>
      </c>
      <c r="D200" s="38"/>
      <c r="E200" s="38"/>
      <c r="F200" s="38"/>
      <c r="G200" s="13">
        <f>SUM(G194:G199)</f>
        <v>0</v>
      </c>
    </row>
    <row r="201" spans="1:7" ht="11.25">
      <c r="A201" s="19"/>
      <c r="B201" s="26"/>
      <c r="C201" s="27"/>
      <c r="D201" s="22"/>
      <c r="E201" s="23"/>
      <c r="F201" s="24"/>
      <c r="G201" s="25"/>
    </row>
    <row r="202" spans="1:7" ht="11.25">
      <c r="A202" s="19"/>
      <c r="B202" s="20" t="s">
        <v>434</v>
      </c>
      <c r="C202" s="21" t="s">
        <v>435</v>
      </c>
      <c r="D202" s="22" t="s">
        <v>84</v>
      </c>
      <c r="E202" s="23"/>
      <c r="F202" s="24"/>
      <c r="G202" s="25"/>
    </row>
    <row r="203" spans="1:7" ht="11.25">
      <c r="A203" s="19"/>
      <c r="B203" s="20" t="s">
        <v>436</v>
      </c>
      <c r="C203" s="21" t="s">
        <v>437</v>
      </c>
      <c r="D203" s="22" t="s">
        <v>84</v>
      </c>
      <c r="E203" s="23"/>
      <c r="F203" s="24"/>
      <c r="G203" s="25"/>
    </row>
    <row r="204" spans="1:7" ht="11.25">
      <c r="A204" s="19"/>
      <c r="B204" s="26" t="s">
        <v>438</v>
      </c>
      <c r="C204" s="21" t="s">
        <v>439</v>
      </c>
      <c r="D204" s="22" t="s">
        <v>84</v>
      </c>
      <c r="E204" s="23"/>
      <c r="F204" s="24"/>
      <c r="G204" s="25"/>
    </row>
    <row r="205" spans="1:7" ht="11.25">
      <c r="A205" s="19">
        <v>73</v>
      </c>
      <c r="B205" s="26" t="s">
        <v>440</v>
      </c>
      <c r="C205" s="27" t="s">
        <v>441</v>
      </c>
      <c r="D205" s="22" t="s">
        <v>236</v>
      </c>
      <c r="E205" s="23">
        <v>6034.14</v>
      </c>
      <c r="F205" s="28"/>
      <c r="G205" s="25">
        <f>ROUND(E205*F205,2)</f>
        <v>0</v>
      </c>
    </row>
    <row r="206" spans="1:7" ht="11.25">
      <c r="A206" s="19">
        <v>74</v>
      </c>
      <c r="B206" s="26" t="s">
        <v>442</v>
      </c>
      <c r="C206" s="27" t="s">
        <v>443</v>
      </c>
      <c r="D206" s="22" t="s">
        <v>236</v>
      </c>
      <c r="E206" s="23">
        <v>6305.8</v>
      </c>
      <c r="F206" s="28"/>
      <c r="G206" s="25">
        <f>ROUND(E206*F206,2)</f>
        <v>0</v>
      </c>
    </row>
    <row r="207" spans="1:7" ht="11.25">
      <c r="A207" s="19"/>
      <c r="B207" s="26"/>
      <c r="C207" s="37" t="s">
        <v>444</v>
      </c>
      <c r="D207" s="38"/>
      <c r="E207" s="38"/>
      <c r="F207" s="38"/>
      <c r="G207" s="13">
        <f>SUM(G203:G206)</f>
        <v>0</v>
      </c>
    </row>
    <row r="208" spans="1:7" ht="11.25">
      <c r="A208" s="19"/>
      <c r="B208" s="26"/>
      <c r="C208" s="27"/>
      <c r="D208" s="22"/>
      <c r="E208" s="23"/>
      <c r="F208" s="24"/>
      <c r="G208" s="25"/>
    </row>
    <row r="209" spans="1:7" ht="11.25">
      <c r="A209" s="19"/>
      <c r="B209" s="20" t="s">
        <v>445</v>
      </c>
      <c r="C209" s="21" t="s">
        <v>446</v>
      </c>
      <c r="D209" s="22" t="s">
        <v>84</v>
      </c>
      <c r="E209" s="23"/>
      <c r="F209" s="24"/>
      <c r="G209" s="25"/>
    </row>
    <row r="210" spans="1:7" ht="11.25">
      <c r="A210" s="19"/>
      <c r="B210" s="20" t="s">
        <v>447</v>
      </c>
      <c r="C210" s="21" t="s">
        <v>448</v>
      </c>
      <c r="D210" s="22" t="s">
        <v>84</v>
      </c>
      <c r="E210" s="23"/>
      <c r="F210" s="24"/>
      <c r="G210" s="25"/>
    </row>
    <row r="211" spans="1:7" ht="11.25">
      <c r="A211" s="19"/>
      <c r="B211" s="26" t="s">
        <v>449</v>
      </c>
      <c r="C211" s="21" t="s">
        <v>450</v>
      </c>
      <c r="D211" s="22" t="s">
        <v>84</v>
      </c>
      <c r="E211" s="23"/>
      <c r="F211" s="24"/>
      <c r="G211" s="25"/>
    </row>
    <row r="212" spans="1:7" ht="11.25">
      <c r="A212" s="19">
        <v>75</v>
      </c>
      <c r="B212" s="26" t="s">
        <v>451</v>
      </c>
      <c r="C212" s="27" t="s">
        <v>452</v>
      </c>
      <c r="D212" s="22" t="s">
        <v>236</v>
      </c>
      <c r="E212" s="23">
        <v>2287.5</v>
      </c>
      <c r="F212" s="28"/>
      <c r="G212" s="25">
        <f>ROUND(E212*F212,2)</f>
        <v>0</v>
      </c>
    </row>
    <row r="213" spans="1:7" ht="11.25">
      <c r="A213" s="19">
        <v>76</v>
      </c>
      <c r="B213" s="26" t="s">
        <v>453</v>
      </c>
      <c r="C213" s="27" t="s">
        <v>454</v>
      </c>
      <c r="D213" s="22" t="s">
        <v>236</v>
      </c>
      <c r="E213" s="23">
        <v>800</v>
      </c>
      <c r="F213" s="28"/>
      <c r="G213" s="25">
        <f>ROUND(E213*F213,2)</f>
        <v>0</v>
      </c>
    </row>
    <row r="214" spans="1:7" ht="11.25">
      <c r="A214" s="19">
        <v>77</v>
      </c>
      <c r="B214" s="26" t="s">
        <v>455</v>
      </c>
      <c r="C214" s="27" t="s">
        <v>456</v>
      </c>
      <c r="D214" s="22" t="s">
        <v>189</v>
      </c>
      <c r="E214" s="23">
        <v>526</v>
      </c>
      <c r="F214" s="28"/>
      <c r="G214" s="25">
        <f>ROUND(E214*F214,2)</f>
        <v>0</v>
      </c>
    </row>
    <row r="215" spans="1:7" ht="11.25">
      <c r="A215" s="19"/>
      <c r="B215" s="26" t="s">
        <v>457</v>
      </c>
      <c r="C215" s="21" t="s">
        <v>458</v>
      </c>
      <c r="D215" s="22" t="s">
        <v>84</v>
      </c>
      <c r="E215" s="23"/>
      <c r="F215" s="24"/>
      <c r="G215" s="25"/>
    </row>
    <row r="216" spans="1:7" ht="11.25">
      <c r="A216" s="19">
        <v>78</v>
      </c>
      <c r="B216" s="26" t="s">
        <v>459</v>
      </c>
      <c r="C216" s="27" t="s">
        <v>460</v>
      </c>
      <c r="D216" s="22" t="s">
        <v>236</v>
      </c>
      <c r="E216" s="23">
        <v>1780</v>
      </c>
      <c r="F216" s="28"/>
      <c r="G216" s="25">
        <f>ROUND(E216*F216,2)</f>
        <v>0</v>
      </c>
    </row>
    <row r="217" spans="1:7" ht="11.25">
      <c r="A217" s="19">
        <v>79</v>
      </c>
      <c r="B217" s="26" t="s">
        <v>461</v>
      </c>
      <c r="C217" s="27" t="s">
        <v>456</v>
      </c>
      <c r="D217" s="22" t="s">
        <v>189</v>
      </c>
      <c r="E217" s="23">
        <v>1891.3</v>
      </c>
      <c r="F217" s="28"/>
      <c r="G217" s="25">
        <f>ROUND(E217*F217,2)</f>
        <v>0</v>
      </c>
    </row>
    <row r="218" spans="1:7" ht="11.25">
      <c r="A218" s="19"/>
      <c r="B218" s="26" t="s">
        <v>462</v>
      </c>
      <c r="C218" s="21" t="s">
        <v>463</v>
      </c>
      <c r="D218" s="22" t="s">
        <v>84</v>
      </c>
      <c r="E218" s="23"/>
      <c r="F218" s="24"/>
      <c r="G218" s="25"/>
    </row>
    <row r="219" spans="1:7" ht="11.25">
      <c r="A219" s="19">
        <v>80</v>
      </c>
      <c r="B219" s="26" t="s">
        <v>464</v>
      </c>
      <c r="C219" s="27" t="s">
        <v>456</v>
      </c>
      <c r="D219" s="22" t="s">
        <v>189</v>
      </c>
      <c r="E219" s="23">
        <v>45</v>
      </c>
      <c r="F219" s="28"/>
      <c r="G219" s="25">
        <f>ROUND(E219*F219,2)</f>
        <v>0</v>
      </c>
    </row>
    <row r="220" spans="1:7" ht="11.25">
      <c r="A220" s="19"/>
      <c r="B220" s="26"/>
      <c r="C220" s="37" t="s">
        <v>465</v>
      </c>
      <c r="D220" s="38"/>
      <c r="E220" s="38"/>
      <c r="F220" s="38"/>
      <c r="G220" s="13">
        <f>SUM(G210:G219)</f>
        <v>0</v>
      </c>
    </row>
    <row r="221" spans="1:7" ht="11.25">
      <c r="A221" s="19"/>
      <c r="B221" s="26"/>
      <c r="C221" s="27"/>
      <c r="D221" s="22"/>
      <c r="E221" s="23"/>
      <c r="F221" s="24"/>
      <c r="G221" s="25"/>
    </row>
    <row r="222" spans="1:7" ht="11.25">
      <c r="A222" s="19"/>
      <c r="B222" s="20" t="s">
        <v>466</v>
      </c>
      <c r="C222" s="21" t="s">
        <v>467</v>
      </c>
      <c r="D222" s="22" t="s">
        <v>84</v>
      </c>
      <c r="E222" s="23"/>
      <c r="F222" s="24"/>
      <c r="G222" s="25"/>
    </row>
    <row r="223" spans="1:7" ht="11.25">
      <c r="A223" s="19"/>
      <c r="B223" s="20" t="s">
        <v>468</v>
      </c>
      <c r="C223" s="21" t="s">
        <v>469</v>
      </c>
      <c r="D223" s="22" t="s">
        <v>84</v>
      </c>
      <c r="E223" s="23"/>
      <c r="F223" s="24"/>
      <c r="G223" s="25"/>
    </row>
    <row r="224" spans="1:7" ht="11.25">
      <c r="A224" s="19">
        <v>81</v>
      </c>
      <c r="B224" s="26" t="s">
        <v>470</v>
      </c>
      <c r="C224" s="27" t="s">
        <v>471</v>
      </c>
      <c r="D224" s="22" t="s">
        <v>236</v>
      </c>
      <c r="E224" s="23">
        <v>3806.6</v>
      </c>
      <c r="F224" s="28"/>
      <c r="G224" s="25">
        <f>ROUND(E224*F224,2)</f>
        <v>0</v>
      </c>
    </row>
    <row r="225" spans="1:7" ht="11.25">
      <c r="A225" s="19"/>
      <c r="B225" s="20" t="s">
        <v>472</v>
      </c>
      <c r="C225" s="21" t="s">
        <v>473</v>
      </c>
      <c r="D225" s="22" t="s">
        <v>84</v>
      </c>
      <c r="E225" s="23"/>
      <c r="F225" s="24"/>
      <c r="G225" s="25"/>
    </row>
    <row r="226" spans="1:7" ht="11.25">
      <c r="A226" s="19"/>
      <c r="B226" s="26" t="s">
        <v>474</v>
      </c>
      <c r="C226" s="21" t="s">
        <v>475</v>
      </c>
      <c r="D226" s="22" t="s">
        <v>84</v>
      </c>
      <c r="E226" s="23"/>
      <c r="F226" s="24"/>
      <c r="G226" s="25"/>
    </row>
    <row r="227" spans="1:7" ht="11.25">
      <c r="A227" s="19">
        <v>82</v>
      </c>
      <c r="B227" s="26" t="s">
        <v>476</v>
      </c>
      <c r="C227" s="27" t="s">
        <v>477</v>
      </c>
      <c r="D227" s="22" t="s">
        <v>189</v>
      </c>
      <c r="E227" s="23">
        <v>1072.2</v>
      </c>
      <c r="F227" s="28"/>
      <c r="G227" s="25">
        <f>ROUND(E227*F227,2)</f>
        <v>0</v>
      </c>
    </row>
    <row r="228" spans="1:7" ht="11.25">
      <c r="A228" s="19"/>
      <c r="B228" s="26"/>
      <c r="C228" s="37" t="s">
        <v>478</v>
      </c>
      <c r="D228" s="38"/>
      <c r="E228" s="38"/>
      <c r="F228" s="38"/>
      <c r="G228" s="13">
        <f>SUM(G223:G227)</f>
        <v>0</v>
      </c>
    </row>
    <row r="229" spans="1:7" ht="11.25">
      <c r="A229" s="19"/>
      <c r="B229" s="26"/>
      <c r="C229" s="27"/>
      <c r="D229" s="22"/>
      <c r="E229" s="23"/>
      <c r="F229" s="24"/>
      <c r="G229" s="25"/>
    </row>
    <row r="230" spans="1:7" ht="11.25">
      <c r="A230" s="19"/>
      <c r="B230" s="20" t="s">
        <v>479</v>
      </c>
      <c r="C230" s="21" t="s">
        <v>480</v>
      </c>
      <c r="D230" s="22" t="s">
        <v>84</v>
      </c>
      <c r="E230" s="23"/>
      <c r="F230" s="24"/>
      <c r="G230" s="25"/>
    </row>
    <row r="231" spans="1:7" ht="11.25">
      <c r="A231" s="19"/>
      <c r="B231" s="20" t="s">
        <v>481</v>
      </c>
      <c r="C231" s="21" t="s">
        <v>482</v>
      </c>
      <c r="D231" s="22" t="s">
        <v>84</v>
      </c>
      <c r="E231" s="23"/>
      <c r="F231" s="24"/>
      <c r="G231" s="25"/>
    </row>
    <row r="232" spans="1:7" ht="11.25">
      <c r="A232" s="19"/>
      <c r="B232" s="26" t="s">
        <v>483</v>
      </c>
      <c r="C232" s="21" t="s">
        <v>484</v>
      </c>
      <c r="D232" s="22" t="s">
        <v>84</v>
      </c>
      <c r="E232" s="23"/>
      <c r="F232" s="24"/>
      <c r="G232" s="25"/>
    </row>
    <row r="233" spans="1:7" ht="11.25">
      <c r="A233" s="19">
        <v>83</v>
      </c>
      <c r="B233" s="26" t="s">
        <v>485</v>
      </c>
      <c r="C233" s="27" t="s">
        <v>486</v>
      </c>
      <c r="D233" s="22" t="s">
        <v>189</v>
      </c>
      <c r="E233" s="23">
        <v>724.5</v>
      </c>
      <c r="F233" s="28"/>
      <c r="G233" s="25">
        <f>ROUND(E233*F233,2)</f>
        <v>0</v>
      </c>
    </row>
    <row r="234" spans="1:7" ht="11.25">
      <c r="A234" s="19">
        <v>84</v>
      </c>
      <c r="B234" s="26" t="s">
        <v>487</v>
      </c>
      <c r="C234" s="27" t="s">
        <v>488</v>
      </c>
      <c r="D234" s="22" t="s">
        <v>189</v>
      </c>
      <c r="E234" s="23">
        <v>724.5</v>
      </c>
      <c r="F234" s="28"/>
      <c r="G234" s="25">
        <f>ROUND(E234*F234,2)</f>
        <v>0</v>
      </c>
    </row>
    <row r="235" spans="1:7" ht="11.25">
      <c r="A235" s="19">
        <v>85</v>
      </c>
      <c r="B235" s="26" t="s">
        <v>489</v>
      </c>
      <c r="C235" s="27" t="s">
        <v>490</v>
      </c>
      <c r="D235" s="22" t="s">
        <v>189</v>
      </c>
      <c r="E235" s="23">
        <v>1086</v>
      </c>
      <c r="F235" s="28"/>
      <c r="G235" s="25">
        <f>ROUND(E235*F235,2)</f>
        <v>0</v>
      </c>
    </row>
    <row r="236" spans="1:7" ht="11.25">
      <c r="A236" s="19">
        <v>86</v>
      </c>
      <c r="B236" s="26" t="s">
        <v>491</v>
      </c>
      <c r="C236" s="27" t="s">
        <v>492</v>
      </c>
      <c r="D236" s="22" t="s">
        <v>189</v>
      </c>
      <c r="E236" s="23">
        <v>1449</v>
      </c>
      <c r="F236" s="28"/>
      <c r="G236" s="25">
        <f>ROUND(E236*F236,2)</f>
        <v>0</v>
      </c>
    </row>
    <row r="237" spans="1:7" ht="11.25">
      <c r="A237" s="19"/>
      <c r="B237" s="20" t="s">
        <v>493</v>
      </c>
      <c r="C237" s="21" t="s">
        <v>494</v>
      </c>
      <c r="D237" s="22" t="s">
        <v>84</v>
      </c>
      <c r="E237" s="23"/>
      <c r="F237" s="24"/>
      <c r="G237" s="25"/>
    </row>
    <row r="238" spans="1:7" ht="11.25">
      <c r="A238" s="19"/>
      <c r="B238" s="26" t="s">
        <v>495</v>
      </c>
      <c r="C238" s="21" t="s">
        <v>496</v>
      </c>
      <c r="D238" s="22" t="s">
        <v>84</v>
      </c>
      <c r="E238" s="23"/>
      <c r="F238" s="24"/>
      <c r="G238" s="25"/>
    </row>
    <row r="239" spans="1:7" ht="11.25">
      <c r="A239" s="19">
        <v>87</v>
      </c>
      <c r="B239" s="26" t="s">
        <v>497</v>
      </c>
      <c r="C239" s="27" t="s">
        <v>498</v>
      </c>
      <c r="D239" s="22" t="s">
        <v>236</v>
      </c>
      <c r="E239" s="23">
        <v>4769</v>
      </c>
      <c r="F239" s="28"/>
      <c r="G239" s="25">
        <f>ROUND(E239*F239,2)</f>
        <v>0</v>
      </c>
    </row>
    <row r="240" spans="1:7" ht="11.25">
      <c r="A240" s="19"/>
      <c r="B240" s="26"/>
      <c r="C240" s="37" t="s">
        <v>499</v>
      </c>
      <c r="D240" s="38"/>
      <c r="E240" s="38"/>
      <c r="F240" s="38"/>
      <c r="G240" s="13">
        <f>SUM(G231:G239)</f>
        <v>0</v>
      </c>
    </row>
    <row r="241" spans="1:7" ht="11.25">
      <c r="A241" s="19"/>
      <c r="B241" s="26"/>
      <c r="C241" s="27"/>
      <c r="D241" s="22"/>
      <c r="E241" s="23"/>
      <c r="F241" s="24"/>
      <c r="G241" s="25"/>
    </row>
    <row r="242" spans="1:7" ht="11.25">
      <c r="A242" s="19"/>
      <c r="B242" s="20" t="s">
        <v>500</v>
      </c>
      <c r="C242" s="21" t="s">
        <v>501</v>
      </c>
      <c r="D242" s="22" t="s">
        <v>84</v>
      </c>
      <c r="E242" s="23"/>
      <c r="F242" s="24"/>
      <c r="G242" s="25"/>
    </row>
    <row r="243" spans="1:7" ht="11.25">
      <c r="A243" s="19"/>
      <c r="B243" s="20" t="s">
        <v>502</v>
      </c>
      <c r="C243" s="21" t="s">
        <v>503</v>
      </c>
      <c r="D243" s="22" t="s">
        <v>84</v>
      </c>
      <c r="E243" s="23"/>
      <c r="F243" s="24"/>
      <c r="G243" s="25"/>
    </row>
    <row r="244" spans="1:7" ht="11.25">
      <c r="A244" s="19">
        <v>88</v>
      </c>
      <c r="B244" s="26" t="s">
        <v>504</v>
      </c>
      <c r="C244" s="27" t="s">
        <v>505</v>
      </c>
      <c r="D244" s="22" t="s">
        <v>189</v>
      </c>
      <c r="E244" s="23">
        <v>3667.65</v>
      </c>
      <c r="F244" s="28"/>
      <c r="G244" s="25">
        <f>ROUND(E244*F244,2)</f>
        <v>0</v>
      </c>
    </row>
    <row r="245" spans="1:7" ht="11.25">
      <c r="A245" s="19"/>
      <c r="B245" s="20" t="s">
        <v>506</v>
      </c>
      <c r="C245" s="21" t="s">
        <v>507</v>
      </c>
      <c r="D245" s="22" t="s">
        <v>84</v>
      </c>
      <c r="E245" s="23"/>
      <c r="F245" s="24"/>
      <c r="G245" s="25"/>
    </row>
    <row r="246" spans="1:7" ht="11.25">
      <c r="A246" s="19"/>
      <c r="B246" s="26" t="s">
        <v>508</v>
      </c>
      <c r="C246" s="21" t="s">
        <v>509</v>
      </c>
      <c r="D246" s="22" t="s">
        <v>84</v>
      </c>
      <c r="E246" s="23"/>
      <c r="F246" s="24"/>
      <c r="G246" s="25"/>
    </row>
    <row r="247" spans="1:7" ht="11.25">
      <c r="A247" s="19">
        <v>89</v>
      </c>
      <c r="B247" s="26" t="s">
        <v>510</v>
      </c>
      <c r="C247" s="27" t="s">
        <v>511</v>
      </c>
      <c r="D247" s="22" t="s">
        <v>189</v>
      </c>
      <c r="E247" s="23">
        <v>3667.65</v>
      </c>
      <c r="F247" s="28"/>
      <c r="G247" s="25">
        <f>ROUND(E247*F247,2)</f>
        <v>0</v>
      </c>
    </row>
    <row r="248" spans="1:7" ht="11.25">
      <c r="A248" s="19"/>
      <c r="B248" s="20" t="s">
        <v>512</v>
      </c>
      <c r="C248" s="21" t="s">
        <v>513</v>
      </c>
      <c r="D248" s="22" t="s">
        <v>84</v>
      </c>
      <c r="E248" s="23"/>
      <c r="F248" s="24"/>
      <c r="G248" s="25"/>
    </row>
    <row r="249" spans="1:7" ht="11.25">
      <c r="A249" s="19"/>
      <c r="B249" s="26" t="s">
        <v>514</v>
      </c>
      <c r="C249" s="21" t="s">
        <v>515</v>
      </c>
      <c r="D249" s="22" t="s">
        <v>84</v>
      </c>
      <c r="E249" s="23"/>
      <c r="F249" s="24"/>
      <c r="G249" s="25"/>
    </row>
    <row r="250" spans="1:7" ht="11.25">
      <c r="A250" s="19">
        <v>90</v>
      </c>
      <c r="B250" s="26" t="s">
        <v>516</v>
      </c>
      <c r="C250" s="27" t="s">
        <v>517</v>
      </c>
      <c r="D250" s="22" t="s">
        <v>236</v>
      </c>
      <c r="E250" s="23">
        <v>12544.19</v>
      </c>
      <c r="F250" s="28"/>
      <c r="G250" s="25">
        <f>ROUND(E250*F250,2)</f>
        <v>0</v>
      </c>
    </row>
    <row r="251" spans="1:7" ht="11.25">
      <c r="A251" s="19"/>
      <c r="B251" s="26"/>
      <c r="C251" s="37" t="s">
        <v>518</v>
      </c>
      <c r="D251" s="38"/>
      <c r="E251" s="38"/>
      <c r="F251" s="38"/>
      <c r="G251" s="13">
        <f>SUM(G243:G250)</f>
        <v>0</v>
      </c>
    </row>
    <row r="252" spans="1:7" ht="11.25">
      <c r="A252" s="19"/>
      <c r="B252" s="26"/>
      <c r="C252" s="27"/>
      <c r="D252" s="22"/>
      <c r="E252" s="23"/>
      <c r="F252" s="24"/>
      <c r="G252" s="25"/>
    </row>
    <row r="253" spans="1:7" ht="11.25">
      <c r="A253" s="19"/>
      <c r="B253" s="20" t="s">
        <v>519</v>
      </c>
      <c r="C253" s="21" t="s">
        <v>520</v>
      </c>
      <c r="D253" s="22" t="s">
        <v>84</v>
      </c>
      <c r="E253" s="23"/>
      <c r="F253" s="24"/>
      <c r="G253" s="25"/>
    </row>
    <row r="254" spans="1:7" ht="11.25">
      <c r="A254" s="19"/>
      <c r="B254" s="20" t="s">
        <v>521</v>
      </c>
      <c r="C254" s="21" t="s">
        <v>522</v>
      </c>
      <c r="D254" s="22" t="s">
        <v>84</v>
      </c>
      <c r="E254" s="23"/>
      <c r="F254" s="24"/>
      <c r="G254" s="25"/>
    </row>
    <row r="255" spans="1:7" ht="11.25">
      <c r="A255" s="19">
        <v>91</v>
      </c>
      <c r="B255" s="26" t="s">
        <v>523</v>
      </c>
      <c r="C255" s="27" t="s">
        <v>524</v>
      </c>
      <c r="D255" s="22" t="s">
        <v>525</v>
      </c>
      <c r="E255" s="23">
        <v>8058.42</v>
      </c>
      <c r="F255" s="28"/>
      <c r="G255" s="25">
        <f>ROUND(E255*F255,2)</f>
        <v>0</v>
      </c>
    </row>
    <row r="256" spans="1:7" ht="11.25">
      <c r="A256" s="19">
        <v>92</v>
      </c>
      <c r="B256" s="26" t="s">
        <v>526</v>
      </c>
      <c r="C256" s="27" t="s">
        <v>527</v>
      </c>
      <c r="D256" s="22" t="s">
        <v>525</v>
      </c>
      <c r="E256" s="23">
        <v>58577.58</v>
      </c>
      <c r="F256" s="28"/>
      <c r="G256" s="25">
        <f>ROUND(E256*F256,2)</f>
        <v>0</v>
      </c>
    </row>
    <row r="257" spans="1:7" ht="11.25">
      <c r="A257" s="19"/>
      <c r="B257" s="20" t="s">
        <v>528</v>
      </c>
      <c r="C257" s="21" t="s">
        <v>529</v>
      </c>
      <c r="D257" s="22" t="s">
        <v>84</v>
      </c>
      <c r="E257" s="23"/>
      <c r="F257" s="24"/>
      <c r="G257" s="25"/>
    </row>
    <row r="258" spans="1:7" ht="11.25">
      <c r="A258" s="19">
        <v>93</v>
      </c>
      <c r="B258" s="26" t="s">
        <v>530</v>
      </c>
      <c r="C258" s="27" t="s">
        <v>531</v>
      </c>
      <c r="D258" s="22" t="s">
        <v>525</v>
      </c>
      <c r="E258" s="23">
        <v>4239</v>
      </c>
      <c r="F258" s="28"/>
      <c r="G258" s="25">
        <f>ROUND(E258*F258,2)</f>
        <v>0</v>
      </c>
    </row>
    <row r="259" spans="1:7" ht="11.25">
      <c r="A259" s="19"/>
      <c r="B259" s="20" t="s">
        <v>532</v>
      </c>
      <c r="C259" s="21" t="s">
        <v>533</v>
      </c>
      <c r="D259" s="22" t="s">
        <v>84</v>
      </c>
      <c r="E259" s="23"/>
      <c r="F259" s="24"/>
      <c r="G259" s="25"/>
    </row>
    <row r="260" spans="1:7" ht="11.25">
      <c r="A260" s="19">
        <v>94</v>
      </c>
      <c r="B260" s="26" t="s">
        <v>534</v>
      </c>
      <c r="C260" s="27" t="s">
        <v>535</v>
      </c>
      <c r="D260" s="22" t="s">
        <v>525</v>
      </c>
      <c r="E260" s="23">
        <v>37.5</v>
      </c>
      <c r="F260" s="28"/>
      <c r="G260" s="25">
        <f>ROUND(E260*F260,2)</f>
        <v>0</v>
      </c>
    </row>
    <row r="261" spans="1:7" ht="11.25">
      <c r="A261" s="19"/>
      <c r="B261" s="20" t="s">
        <v>536</v>
      </c>
      <c r="C261" s="21" t="s">
        <v>537</v>
      </c>
      <c r="D261" s="22" t="s">
        <v>84</v>
      </c>
      <c r="E261" s="23"/>
      <c r="F261" s="24"/>
      <c r="G261" s="25"/>
    </row>
    <row r="262" spans="1:7" ht="11.25">
      <c r="A262" s="19">
        <v>95</v>
      </c>
      <c r="B262" s="26" t="s">
        <v>538</v>
      </c>
      <c r="C262" s="27" t="s">
        <v>539</v>
      </c>
      <c r="D262" s="22" t="s">
        <v>525</v>
      </c>
      <c r="E262" s="23">
        <v>6</v>
      </c>
      <c r="F262" s="28"/>
      <c r="G262" s="25">
        <f>ROUND(E262*F262,2)</f>
        <v>0</v>
      </c>
    </row>
    <row r="263" spans="1:7" ht="11.25">
      <c r="A263" s="19">
        <v>96</v>
      </c>
      <c r="B263" s="26" t="s">
        <v>540</v>
      </c>
      <c r="C263" s="27" t="s">
        <v>541</v>
      </c>
      <c r="D263" s="22" t="s">
        <v>525</v>
      </c>
      <c r="E263" s="23">
        <v>18</v>
      </c>
      <c r="F263" s="28"/>
      <c r="G263" s="25">
        <f>ROUND(E263*F263,2)</f>
        <v>0</v>
      </c>
    </row>
    <row r="264" spans="1:7" ht="11.25">
      <c r="A264" s="19"/>
      <c r="B264" s="26"/>
      <c r="C264" s="37" t="s">
        <v>542</v>
      </c>
      <c r="D264" s="38"/>
      <c r="E264" s="38"/>
      <c r="F264" s="38"/>
      <c r="G264" s="13">
        <f>SUM(G254:G263)</f>
        <v>0</v>
      </c>
    </row>
    <row r="265" spans="1:7" ht="11.25">
      <c r="A265" s="19"/>
      <c r="B265" s="26"/>
      <c r="C265" s="37" t="s">
        <v>543</v>
      </c>
      <c r="D265" s="38"/>
      <c r="E265" s="38"/>
      <c r="F265" s="38"/>
      <c r="G265" s="13">
        <f>G166+G184+G191+G200+G207+G220+G228+G240+G251+G264</f>
        <v>0</v>
      </c>
    </row>
    <row r="266" spans="1:7" ht="11.25">
      <c r="A266" s="19"/>
      <c r="B266" s="26"/>
      <c r="C266" s="27"/>
      <c r="D266" s="22"/>
      <c r="E266" s="23"/>
      <c r="F266" s="24"/>
      <c r="G266" s="25"/>
    </row>
    <row r="267" spans="1:7" ht="11.25">
      <c r="A267" s="19"/>
      <c r="B267" s="20" t="s">
        <v>544</v>
      </c>
      <c r="C267" s="21" t="s">
        <v>545</v>
      </c>
      <c r="D267" s="22" t="s">
        <v>84</v>
      </c>
      <c r="E267" s="23"/>
      <c r="F267" s="24"/>
      <c r="G267" s="25"/>
    </row>
    <row r="268" spans="1:7" ht="11.25">
      <c r="A268" s="19"/>
      <c r="B268" s="20" t="s">
        <v>546</v>
      </c>
      <c r="C268" s="21" t="s">
        <v>547</v>
      </c>
      <c r="D268" s="22" t="s">
        <v>84</v>
      </c>
      <c r="E268" s="23"/>
      <c r="F268" s="24"/>
      <c r="G268" s="25"/>
    </row>
    <row r="269" spans="1:7" ht="11.25">
      <c r="A269" s="19"/>
      <c r="B269" s="20" t="s">
        <v>548</v>
      </c>
      <c r="C269" s="21" t="s">
        <v>549</v>
      </c>
      <c r="D269" s="22" t="s">
        <v>84</v>
      </c>
      <c r="E269" s="23"/>
      <c r="F269" s="24"/>
      <c r="G269" s="25"/>
    </row>
    <row r="270" spans="1:7" ht="11.25">
      <c r="A270" s="19"/>
      <c r="B270" s="26" t="s">
        <v>550</v>
      </c>
      <c r="C270" s="21" t="s">
        <v>551</v>
      </c>
      <c r="D270" s="22" t="s">
        <v>84</v>
      </c>
      <c r="E270" s="23"/>
      <c r="F270" s="24"/>
      <c r="G270" s="25"/>
    </row>
    <row r="271" spans="1:7" ht="11.25">
      <c r="A271" s="19">
        <v>97</v>
      </c>
      <c r="B271" s="26" t="s">
        <v>552</v>
      </c>
      <c r="C271" s="27" t="s">
        <v>553</v>
      </c>
      <c r="D271" s="22" t="s">
        <v>91</v>
      </c>
      <c r="E271" s="23">
        <v>1008</v>
      </c>
      <c r="F271" s="28"/>
      <c r="G271" s="25">
        <f>ROUND(E271*F271,2)</f>
        <v>0</v>
      </c>
    </row>
    <row r="272" spans="1:7" ht="11.25">
      <c r="A272" s="19"/>
      <c r="B272" s="26" t="s">
        <v>554</v>
      </c>
      <c r="C272" s="21" t="s">
        <v>555</v>
      </c>
      <c r="D272" s="22" t="s">
        <v>84</v>
      </c>
      <c r="E272" s="23"/>
      <c r="F272" s="24"/>
      <c r="G272" s="25"/>
    </row>
    <row r="273" spans="1:7" ht="11.25">
      <c r="A273" s="19">
        <v>98</v>
      </c>
      <c r="B273" s="26" t="s">
        <v>556</v>
      </c>
      <c r="C273" s="27" t="s">
        <v>553</v>
      </c>
      <c r="D273" s="22" t="s">
        <v>91</v>
      </c>
      <c r="E273" s="23">
        <v>1008</v>
      </c>
      <c r="F273" s="28"/>
      <c r="G273" s="25">
        <f>ROUND(E273*F273,2)</f>
        <v>0</v>
      </c>
    </row>
    <row r="274" spans="1:7" ht="11.25">
      <c r="A274" s="19"/>
      <c r="B274" s="26"/>
      <c r="C274" s="37" t="s">
        <v>557</v>
      </c>
      <c r="D274" s="38"/>
      <c r="E274" s="38"/>
      <c r="F274" s="38"/>
      <c r="G274" s="13">
        <f>SUM(G269:G273)</f>
        <v>0</v>
      </c>
    </row>
    <row r="275" spans="1:7" ht="11.25">
      <c r="A275" s="19"/>
      <c r="B275" s="26"/>
      <c r="C275" s="37" t="s">
        <v>558</v>
      </c>
      <c r="D275" s="38"/>
      <c r="E275" s="38"/>
      <c r="F275" s="38"/>
      <c r="G275" s="13">
        <f>G274</f>
        <v>0</v>
      </c>
    </row>
    <row r="276" spans="1:7" ht="11.25">
      <c r="A276" s="19"/>
      <c r="B276" s="26"/>
      <c r="C276" s="27"/>
      <c r="D276" s="22"/>
      <c r="E276" s="23"/>
      <c r="F276" s="24"/>
      <c r="G276" s="25"/>
    </row>
    <row r="277" spans="1:7" ht="11.25">
      <c r="A277" s="19"/>
      <c r="B277" s="20" t="s">
        <v>559</v>
      </c>
      <c r="C277" s="21" t="s">
        <v>560</v>
      </c>
      <c r="D277" s="22" t="s">
        <v>84</v>
      </c>
      <c r="E277" s="23"/>
      <c r="F277" s="24"/>
      <c r="G277" s="25"/>
    </row>
    <row r="278" spans="1:7" ht="11.25">
      <c r="A278" s="19"/>
      <c r="B278" s="20" t="s">
        <v>561</v>
      </c>
      <c r="C278" s="21" t="s">
        <v>562</v>
      </c>
      <c r="D278" s="22" t="s">
        <v>84</v>
      </c>
      <c r="E278" s="23"/>
      <c r="F278" s="24"/>
      <c r="G278" s="25"/>
    </row>
    <row r="279" spans="1:7" ht="11.25">
      <c r="A279" s="19"/>
      <c r="B279" s="20" t="s">
        <v>563</v>
      </c>
      <c r="C279" s="21" t="s">
        <v>564</v>
      </c>
      <c r="D279" s="22" t="s">
        <v>84</v>
      </c>
      <c r="E279" s="23"/>
      <c r="F279" s="24"/>
      <c r="G279" s="25"/>
    </row>
    <row r="280" spans="1:7" ht="11.25">
      <c r="A280" s="19">
        <v>99</v>
      </c>
      <c r="B280" s="26" t="s">
        <v>565</v>
      </c>
      <c r="C280" s="27" t="s">
        <v>566</v>
      </c>
      <c r="D280" s="22" t="s">
        <v>213</v>
      </c>
      <c r="E280" s="23">
        <v>1</v>
      </c>
      <c r="F280" s="28"/>
      <c r="G280" s="25">
        <f>ROUND(E280*F280,2)</f>
        <v>0</v>
      </c>
    </row>
    <row r="281" spans="1:7" ht="11.25">
      <c r="A281" s="19"/>
      <c r="B281" s="20" t="s">
        <v>567</v>
      </c>
      <c r="C281" s="21" t="s">
        <v>568</v>
      </c>
      <c r="D281" s="22" t="s">
        <v>84</v>
      </c>
      <c r="E281" s="23"/>
      <c r="F281" s="24"/>
      <c r="G281" s="25"/>
    </row>
    <row r="282" spans="1:7" ht="11.25">
      <c r="A282" s="19">
        <v>100</v>
      </c>
      <c r="B282" s="26" t="s">
        <v>569</v>
      </c>
      <c r="C282" s="27" t="s">
        <v>570</v>
      </c>
      <c r="D282" s="22" t="s">
        <v>236</v>
      </c>
      <c r="E282" s="23">
        <v>1312</v>
      </c>
      <c r="F282" s="28"/>
      <c r="G282" s="25">
        <f>ROUND(E282*F282,2)</f>
        <v>0</v>
      </c>
    </row>
    <row r="283" spans="1:7" ht="11.25">
      <c r="A283" s="19"/>
      <c r="B283" s="20" t="s">
        <v>571</v>
      </c>
      <c r="C283" s="21" t="s">
        <v>572</v>
      </c>
      <c r="D283" s="22" t="s">
        <v>84</v>
      </c>
      <c r="E283" s="23"/>
      <c r="F283" s="24"/>
      <c r="G283" s="25"/>
    </row>
    <row r="284" spans="1:7" ht="11.25">
      <c r="A284" s="19">
        <v>101</v>
      </c>
      <c r="B284" s="26" t="s">
        <v>573</v>
      </c>
      <c r="C284" s="27" t="s">
        <v>574</v>
      </c>
      <c r="D284" s="22" t="s">
        <v>236</v>
      </c>
      <c r="E284" s="23">
        <v>1312</v>
      </c>
      <c r="F284" s="28"/>
      <c r="G284" s="25">
        <f>ROUND(E284*F284,2)</f>
        <v>0</v>
      </c>
    </row>
    <row r="285" spans="1:7" ht="11.25">
      <c r="A285" s="19"/>
      <c r="B285" s="26"/>
      <c r="C285" s="37" t="s">
        <v>575</v>
      </c>
      <c r="D285" s="38"/>
      <c r="E285" s="38"/>
      <c r="F285" s="38"/>
      <c r="G285" s="13">
        <f>SUM(G279:G284)</f>
        <v>0</v>
      </c>
    </row>
    <row r="286" spans="1:7" ht="11.25">
      <c r="A286" s="19"/>
      <c r="B286" s="26"/>
      <c r="C286" s="37" t="s">
        <v>576</v>
      </c>
      <c r="D286" s="38"/>
      <c r="E286" s="38"/>
      <c r="F286" s="38"/>
      <c r="G286" s="13">
        <f>G285</f>
        <v>0</v>
      </c>
    </row>
    <row r="287" spans="1:7" ht="11.25">
      <c r="A287" s="19"/>
      <c r="B287" s="26"/>
      <c r="C287" s="27"/>
      <c r="D287" s="22"/>
      <c r="E287" s="23"/>
      <c r="F287" s="24"/>
      <c r="G287" s="25"/>
    </row>
    <row r="288" spans="1:7" ht="11.25">
      <c r="A288" s="19"/>
      <c r="B288" s="20" t="s">
        <v>577</v>
      </c>
      <c r="C288" s="21" t="s">
        <v>578</v>
      </c>
      <c r="D288" s="22" t="s">
        <v>84</v>
      </c>
      <c r="E288" s="23"/>
      <c r="F288" s="24"/>
      <c r="G288" s="25"/>
    </row>
    <row r="289" spans="1:7" ht="11.25">
      <c r="A289" s="19"/>
      <c r="B289" s="20" t="s">
        <v>579</v>
      </c>
      <c r="C289" s="21" t="s">
        <v>580</v>
      </c>
      <c r="D289" s="22" t="s">
        <v>84</v>
      </c>
      <c r="E289" s="23"/>
      <c r="F289" s="24"/>
      <c r="G289" s="25"/>
    </row>
    <row r="290" spans="1:7" ht="11.25">
      <c r="A290" s="19"/>
      <c r="B290" s="20" t="s">
        <v>581</v>
      </c>
      <c r="C290" s="21" t="s">
        <v>582</v>
      </c>
      <c r="D290" s="22" t="s">
        <v>84</v>
      </c>
      <c r="E290" s="23"/>
      <c r="F290" s="24"/>
      <c r="G290" s="25"/>
    </row>
    <row r="291" spans="1:7" ht="11.25">
      <c r="A291" s="19">
        <v>102</v>
      </c>
      <c r="B291" s="26" t="s">
        <v>583</v>
      </c>
      <c r="C291" s="27" t="s">
        <v>584</v>
      </c>
      <c r="D291" s="22" t="s">
        <v>213</v>
      </c>
      <c r="E291" s="23">
        <v>1</v>
      </c>
      <c r="F291" s="28"/>
      <c r="G291" s="25">
        <f>ROUND(E291*F291,2)</f>
        <v>0</v>
      </c>
    </row>
    <row r="292" spans="1:7" ht="11.25">
      <c r="A292" s="19"/>
      <c r="B292" s="20" t="s">
        <v>585</v>
      </c>
      <c r="C292" s="21" t="s">
        <v>586</v>
      </c>
      <c r="D292" s="22" t="s">
        <v>84</v>
      </c>
      <c r="E292" s="23"/>
      <c r="F292" s="24"/>
      <c r="G292" s="25"/>
    </row>
    <row r="293" spans="1:7" ht="11.25">
      <c r="A293" s="19"/>
      <c r="B293" s="26" t="s">
        <v>587</v>
      </c>
      <c r="C293" s="21" t="s">
        <v>588</v>
      </c>
      <c r="D293" s="22" t="s">
        <v>84</v>
      </c>
      <c r="E293" s="23"/>
      <c r="F293" s="24"/>
      <c r="G293" s="25"/>
    </row>
    <row r="294" spans="1:7" ht="11.25">
      <c r="A294" s="19">
        <v>103</v>
      </c>
      <c r="B294" s="26" t="s">
        <v>589</v>
      </c>
      <c r="C294" s="27" t="s">
        <v>590</v>
      </c>
      <c r="D294" s="22" t="s">
        <v>200</v>
      </c>
      <c r="E294" s="23">
        <v>2256.2</v>
      </c>
      <c r="F294" s="28"/>
      <c r="G294" s="25">
        <f>ROUND(E294*F294,2)</f>
        <v>0</v>
      </c>
    </row>
    <row r="295" spans="1:7" ht="11.25">
      <c r="A295" s="19"/>
      <c r="B295" s="20" t="s">
        <v>591</v>
      </c>
      <c r="C295" s="21" t="s">
        <v>592</v>
      </c>
      <c r="D295" s="22" t="s">
        <v>84</v>
      </c>
      <c r="E295" s="23"/>
      <c r="F295" s="24"/>
      <c r="G295" s="25"/>
    </row>
    <row r="296" spans="1:7" ht="11.25">
      <c r="A296" s="19"/>
      <c r="B296" s="26" t="s">
        <v>593</v>
      </c>
      <c r="C296" s="21" t="s">
        <v>594</v>
      </c>
      <c r="D296" s="22" t="s">
        <v>84</v>
      </c>
      <c r="E296" s="23"/>
      <c r="F296" s="24"/>
      <c r="G296" s="25"/>
    </row>
    <row r="297" spans="1:7" ht="11.25">
      <c r="A297" s="19">
        <v>104</v>
      </c>
      <c r="B297" s="26" t="s">
        <v>595</v>
      </c>
      <c r="C297" s="27" t="s">
        <v>596</v>
      </c>
      <c r="D297" s="22" t="s">
        <v>597</v>
      </c>
      <c r="E297" s="23">
        <v>31135.56</v>
      </c>
      <c r="F297" s="28"/>
      <c r="G297" s="25">
        <f>ROUND(E297*F297,2)</f>
        <v>0</v>
      </c>
    </row>
    <row r="298" spans="1:7" ht="11.25">
      <c r="A298" s="19"/>
      <c r="B298" s="26"/>
      <c r="C298" s="37" t="s">
        <v>598</v>
      </c>
      <c r="D298" s="38"/>
      <c r="E298" s="38"/>
      <c r="F298" s="38"/>
      <c r="G298" s="13">
        <f>SUM(G290:G297)</f>
        <v>0</v>
      </c>
    </row>
    <row r="299" spans="1:7" ht="11.25">
      <c r="A299" s="19"/>
      <c r="B299" s="26"/>
      <c r="C299" s="37" t="s">
        <v>599</v>
      </c>
      <c r="D299" s="38"/>
      <c r="E299" s="38"/>
      <c r="F299" s="38"/>
      <c r="G299" s="13">
        <f>G298</f>
        <v>0</v>
      </c>
    </row>
    <row r="300" spans="1:7" ht="11.25">
      <c r="A300" s="19"/>
      <c r="B300" s="26"/>
      <c r="C300" s="27"/>
      <c r="D300" s="22"/>
      <c r="E300" s="23"/>
      <c r="F300" s="24"/>
      <c r="G300" s="25"/>
    </row>
    <row r="301" spans="1:7" ht="11.25">
      <c r="A301" s="19"/>
      <c r="B301" s="20" t="s">
        <v>600</v>
      </c>
      <c r="C301" s="21" t="s">
        <v>601</v>
      </c>
      <c r="D301" s="22" t="s">
        <v>84</v>
      </c>
      <c r="E301" s="23"/>
      <c r="F301" s="24"/>
      <c r="G301" s="25"/>
    </row>
    <row r="302" spans="1:7" ht="11.25">
      <c r="A302" s="19"/>
      <c r="B302" s="20" t="s">
        <v>602</v>
      </c>
      <c r="C302" s="21" t="s">
        <v>603</v>
      </c>
      <c r="D302" s="22" t="s">
        <v>84</v>
      </c>
      <c r="E302" s="23"/>
      <c r="F302" s="24"/>
      <c r="G302" s="25"/>
    </row>
    <row r="303" spans="1:7" ht="11.25">
      <c r="A303" s="19"/>
      <c r="B303" s="20" t="s">
        <v>604</v>
      </c>
      <c r="C303" s="21" t="s">
        <v>605</v>
      </c>
      <c r="D303" s="22" t="s">
        <v>84</v>
      </c>
      <c r="E303" s="23"/>
      <c r="F303" s="24"/>
      <c r="G303" s="25"/>
    </row>
    <row r="304" spans="1:7" ht="11.25">
      <c r="A304" s="19"/>
      <c r="B304" s="26" t="s">
        <v>606</v>
      </c>
      <c r="C304" s="21" t="s">
        <v>607</v>
      </c>
      <c r="D304" s="22" t="s">
        <v>84</v>
      </c>
      <c r="E304" s="23"/>
      <c r="F304" s="24"/>
      <c r="G304" s="25"/>
    </row>
    <row r="305" spans="1:7" ht="11.25">
      <c r="A305" s="19">
        <v>105</v>
      </c>
      <c r="B305" s="26" t="s">
        <v>608</v>
      </c>
      <c r="C305" s="27" t="s">
        <v>609</v>
      </c>
      <c r="D305" s="22" t="s">
        <v>236</v>
      </c>
      <c r="E305" s="23">
        <v>1078.41</v>
      </c>
      <c r="F305" s="28"/>
      <c r="G305" s="25">
        <f>ROUND(E305*F305,2)</f>
        <v>0</v>
      </c>
    </row>
    <row r="306" spans="1:7" ht="11.25">
      <c r="A306" s="19">
        <v>106</v>
      </c>
      <c r="B306" s="26" t="s">
        <v>610</v>
      </c>
      <c r="C306" s="27" t="s">
        <v>611</v>
      </c>
      <c r="D306" s="22" t="s">
        <v>236</v>
      </c>
      <c r="E306" s="23">
        <v>1070.7</v>
      </c>
      <c r="F306" s="28"/>
      <c r="G306" s="25">
        <f>ROUND(E306*F306,2)</f>
        <v>0</v>
      </c>
    </row>
    <row r="307" spans="1:7" ht="11.25">
      <c r="A307" s="19"/>
      <c r="B307" s="20" t="s">
        <v>612</v>
      </c>
      <c r="C307" s="21" t="s">
        <v>613</v>
      </c>
      <c r="D307" s="22" t="s">
        <v>84</v>
      </c>
      <c r="E307" s="23"/>
      <c r="F307" s="24"/>
      <c r="G307" s="25"/>
    </row>
    <row r="308" spans="1:7" ht="11.25">
      <c r="A308" s="19"/>
      <c r="B308" s="26" t="s">
        <v>614</v>
      </c>
      <c r="C308" s="21" t="s">
        <v>615</v>
      </c>
      <c r="D308" s="22" t="s">
        <v>84</v>
      </c>
      <c r="E308" s="23"/>
      <c r="F308" s="24"/>
      <c r="G308" s="25"/>
    </row>
    <row r="309" spans="1:7" ht="11.25">
      <c r="A309" s="19">
        <v>107</v>
      </c>
      <c r="B309" s="26" t="s">
        <v>616</v>
      </c>
      <c r="C309" s="27" t="s">
        <v>611</v>
      </c>
      <c r="D309" s="22" t="s">
        <v>236</v>
      </c>
      <c r="E309" s="23">
        <v>2517.84</v>
      </c>
      <c r="F309" s="28"/>
      <c r="G309" s="25">
        <f>ROUND(E309*F309,2)</f>
        <v>0</v>
      </c>
    </row>
    <row r="310" spans="1:7" ht="11.25">
      <c r="A310" s="19"/>
      <c r="B310" s="20" t="s">
        <v>617</v>
      </c>
      <c r="C310" s="21" t="s">
        <v>618</v>
      </c>
      <c r="D310" s="22" t="s">
        <v>84</v>
      </c>
      <c r="E310" s="23"/>
      <c r="F310" s="24"/>
      <c r="G310" s="25"/>
    </row>
    <row r="311" spans="1:7" ht="11.25">
      <c r="A311" s="19"/>
      <c r="B311" s="26" t="s">
        <v>619</v>
      </c>
      <c r="C311" s="21" t="s">
        <v>620</v>
      </c>
      <c r="D311" s="22" t="s">
        <v>84</v>
      </c>
      <c r="E311" s="23"/>
      <c r="F311" s="24"/>
      <c r="G311" s="25"/>
    </row>
    <row r="312" spans="1:7" ht="11.25">
      <c r="A312" s="19">
        <v>108</v>
      </c>
      <c r="B312" s="26" t="s">
        <v>621</v>
      </c>
      <c r="C312" s="27" t="s">
        <v>622</v>
      </c>
      <c r="D312" s="22" t="s">
        <v>200</v>
      </c>
      <c r="E312" s="23">
        <v>2322</v>
      </c>
      <c r="F312" s="28"/>
      <c r="G312" s="25">
        <f>ROUND(E312*F312,2)</f>
        <v>0</v>
      </c>
    </row>
    <row r="313" spans="1:7" ht="11.25">
      <c r="A313" s="19"/>
      <c r="B313" s="26"/>
      <c r="C313" s="37" t="s">
        <v>623</v>
      </c>
      <c r="D313" s="38"/>
      <c r="E313" s="38"/>
      <c r="F313" s="38"/>
      <c r="G313" s="13">
        <f>SUM(G303:G312)</f>
        <v>0</v>
      </c>
    </row>
    <row r="314" spans="1:7" ht="11.25">
      <c r="A314" s="19"/>
      <c r="B314" s="26"/>
      <c r="C314" s="27"/>
      <c r="D314" s="22"/>
      <c r="E314" s="23"/>
      <c r="F314" s="24"/>
      <c r="G314" s="25"/>
    </row>
    <row r="315" spans="1:7" ht="11.25">
      <c r="A315" s="19"/>
      <c r="B315" s="20" t="s">
        <v>624</v>
      </c>
      <c r="C315" s="21" t="s">
        <v>625</v>
      </c>
      <c r="D315" s="22" t="s">
        <v>84</v>
      </c>
      <c r="E315" s="23"/>
      <c r="F315" s="24"/>
      <c r="G315" s="25"/>
    </row>
    <row r="316" spans="1:7" ht="11.25">
      <c r="A316" s="19"/>
      <c r="B316" s="20" t="s">
        <v>626</v>
      </c>
      <c r="C316" s="21" t="s">
        <v>627</v>
      </c>
      <c r="D316" s="22" t="s">
        <v>84</v>
      </c>
      <c r="E316" s="23"/>
      <c r="F316" s="24"/>
      <c r="G316" s="25"/>
    </row>
    <row r="317" spans="1:7" ht="11.25">
      <c r="A317" s="19"/>
      <c r="B317" s="26" t="s">
        <v>628</v>
      </c>
      <c r="C317" s="21" t="s">
        <v>629</v>
      </c>
      <c r="D317" s="22" t="s">
        <v>84</v>
      </c>
      <c r="E317" s="23"/>
      <c r="F317" s="24"/>
      <c r="G317" s="25"/>
    </row>
    <row r="318" spans="1:7" ht="11.25">
      <c r="A318" s="19">
        <v>109</v>
      </c>
      <c r="B318" s="26" t="s">
        <v>630</v>
      </c>
      <c r="C318" s="27" t="s">
        <v>631</v>
      </c>
      <c r="D318" s="22" t="s">
        <v>189</v>
      </c>
      <c r="E318" s="23">
        <v>69.66</v>
      </c>
      <c r="F318" s="28"/>
      <c r="G318" s="25">
        <f>ROUND(E318*F318,2)</f>
        <v>0</v>
      </c>
    </row>
    <row r="319" spans="1:7" ht="11.25">
      <c r="A319" s="19">
        <v>110</v>
      </c>
      <c r="B319" s="26" t="s">
        <v>632</v>
      </c>
      <c r="C319" s="27" t="s">
        <v>633</v>
      </c>
      <c r="D319" s="22" t="s">
        <v>189</v>
      </c>
      <c r="E319" s="23">
        <v>246.32</v>
      </c>
      <c r="F319" s="28"/>
      <c r="G319" s="25">
        <f>ROUND(E319*F319,2)</f>
        <v>0</v>
      </c>
    </row>
    <row r="320" spans="1:7" ht="11.25">
      <c r="A320" s="19"/>
      <c r="B320" s="20" t="s">
        <v>634</v>
      </c>
      <c r="C320" s="21" t="s">
        <v>635</v>
      </c>
      <c r="D320" s="22" t="s">
        <v>84</v>
      </c>
      <c r="E320" s="23"/>
      <c r="F320" s="24"/>
      <c r="G320" s="25"/>
    </row>
    <row r="321" spans="1:7" ht="11.25">
      <c r="A321" s="19">
        <v>111</v>
      </c>
      <c r="B321" s="26" t="s">
        <v>636</v>
      </c>
      <c r="C321" s="27" t="s">
        <v>637</v>
      </c>
      <c r="D321" s="22" t="s">
        <v>189</v>
      </c>
      <c r="E321" s="23">
        <v>267.68</v>
      </c>
      <c r="F321" s="28"/>
      <c r="G321" s="25">
        <f>ROUND(E321*F321,2)</f>
        <v>0</v>
      </c>
    </row>
    <row r="322" spans="1:7" ht="11.25">
      <c r="A322" s="19"/>
      <c r="B322" s="26" t="s">
        <v>638</v>
      </c>
      <c r="C322" s="21" t="s">
        <v>639</v>
      </c>
      <c r="D322" s="22" t="s">
        <v>84</v>
      </c>
      <c r="E322" s="23"/>
      <c r="F322" s="24"/>
      <c r="G322" s="25"/>
    </row>
    <row r="323" spans="1:7" ht="11.25">
      <c r="A323" s="19">
        <v>112</v>
      </c>
      <c r="B323" s="26" t="s">
        <v>640</v>
      </c>
      <c r="C323" s="27" t="s">
        <v>641</v>
      </c>
      <c r="D323" s="22" t="s">
        <v>189</v>
      </c>
      <c r="E323" s="23">
        <v>1043.98</v>
      </c>
      <c r="F323" s="28"/>
      <c r="G323" s="25">
        <f>ROUND(E323*F323,2)</f>
        <v>0</v>
      </c>
    </row>
    <row r="324" spans="1:7" ht="11.25">
      <c r="A324" s="19"/>
      <c r="B324" s="26" t="s">
        <v>642</v>
      </c>
      <c r="C324" s="21" t="s">
        <v>643</v>
      </c>
      <c r="D324" s="22" t="s">
        <v>84</v>
      </c>
      <c r="E324" s="23"/>
      <c r="F324" s="24"/>
      <c r="G324" s="25"/>
    </row>
    <row r="325" spans="1:7" ht="11.25">
      <c r="A325" s="19">
        <v>113</v>
      </c>
      <c r="B325" s="26" t="s">
        <v>644</v>
      </c>
      <c r="C325" s="27" t="s">
        <v>645</v>
      </c>
      <c r="D325" s="22" t="s">
        <v>189</v>
      </c>
      <c r="E325" s="23">
        <v>746.1</v>
      </c>
      <c r="F325" s="28"/>
      <c r="G325" s="25">
        <f>ROUND(E325*F325,2)</f>
        <v>0</v>
      </c>
    </row>
    <row r="326" spans="1:7" ht="11.25">
      <c r="A326" s="19">
        <v>114</v>
      </c>
      <c r="B326" s="26" t="s">
        <v>646</v>
      </c>
      <c r="C326" s="27" t="s">
        <v>647</v>
      </c>
      <c r="D326" s="22" t="s">
        <v>189</v>
      </c>
      <c r="E326" s="23">
        <v>209.64</v>
      </c>
      <c r="F326" s="28"/>
      <c r="G326" s="25">
        <f>ROUND(E326*F326,2)</f>
        <v>0</v>
      </c>
    </row>
    <row r="327" spans="1:7" ht="11.25">
      <c r="A327" s="19"/>
      <c r="B327" s="26"/>
      <c r="C327" s="37" t="s">
        <v>648</v>
      </c>
      <c r="D327" s="38"/>
      <c r="E327" s="38"/>
      <c r="F327" s="38"/>
      <c r="G327" s="13">
        <f>SUM(G316:G326)</f>
        <v>0</v>
      </c>
    </row>
    <row r="328" spans="1:7" ht="11.25">
      <c r="A328" s="19"/>
      <c r="B328" s="26"/>
      <c r="C328" s="27"/>
      <c r="D328" s="22"/>
      <c r="E328" s="23"/>
      <c r="F328" s="24"/>
      <c r="G328" s="25"/>
    </row>
    <row r="329" spans="1:7" ht="11.25">
      <c r="A329" s="19"/>
      <c r="B329" s="20" t="s">
        <v>649</v>
      </c>
      <c r="C329" s="21" t="s">
        <v>650</v>
      </c>
      <c r="D329" s="22" t="s">
        <v>84</v>
      </c>
      <c r="E329" s="23"/>
      <c r="F329" s="24"/>
      <c r="G329" s="25"/>
    </row>
    <row r="330" spans="1:7" ht="11.25">
      <c r="A330" s="19"/>
      <c r="B330" s="20" t="s">
        <v>651</v>
      </c>
      <c r="C330" s="21" t="s">
        <v>652</v>
      </c>
      <c r="D330" s="22" t="s">
        <v>84</v>
      </c>
      <c r="E330" s="23"/>
      <c r="F330" s="24"/>
      <c r="G330" s="25"/>
    </row>
    <row r="331" spans="1:7" ht="11.25">
      <c r="A331" s="19"/>
      <c r="B331" s="26" t="s">
        <v>653</v>
      </c>
      <c r="C331" s="21" t="s">
        <v>654</v>
      </c>
      <c r="D331" s="22" t="s">
        <v>84</v>
      </c>
      <c r="E331" s="23"/>
      <c r="F331" s="24"/>
      <c r="G331" s="25"/>
    </row>
    <row r="332" spans="1:7" ht="11.25">
      <c r="A332" s="19">
        <v>115</v>
      </c>
      <c r="B332" s="26" t="s">
        <v>655</v>
      </c>
      <c r="C332" s="27" t="s">
        <v>656</v>
      </c>
      <c r="D332" s="22" t="s">
        <v>597</v>
      </c>
      <c r="E332" s="23">
        <v>225294.4</v>
      </c>
      <c r="F332" s="28"/>
      <c r="G332" s="25">
        <f>ROUND(E332*F332,2)</f>
        <v>0</v>
      </c>
    </row>
    <row r="333" spans="1:7" ht="11.25">
      <c r="A333" s="19"/>
      <c r="B333" s="20" t="s">
        <v>657</v>
      </c>
      <c r="C333" s="21" t="s">
        <v>658</v>
      </c>
      <c r="D333" s="22" t="s">
        <v>84</v>
      </c>
      <c r="E333" s="23"/>
      <c r="F333" s="24"/>
      <c r="G333" s="25"/>
    </row>
    <row r="334" spans="1:7" ht="11.25">
      <c r="A334" s="19"/>
      <c r="B334" s="26" t="s">
        <v>659</v>
      </c>
      <c r="C334" s="21" t="s">
        <v>660</v>
      </c>
      <c r="D334" s="22" t="s">
        <v>84</v>
      </c>
      <c r="E334" s="23"/>
      <c r="F334" s="24"/>
      <c r="G334" s="25"/>
    </row>
    <row r="335" spans="1:7" ht="11.25">
      <c r="A335" s="19">
        <v>116</v>
      </c>
      <c r="B335" s="26" t="s">
        <v>661</v>
      </c>
      <c r="C335" s="27" t="s">
        <v>662</v>
      </c>
      <c r="D335" s="22" t="s">
        <v>597</v>
      </c>
      <c r="E335" s="23">
        <v>12500</v>
      </c>
      <c r="F335" s="28"/>
      <c r="G335" s="25">
        <f>ROUND(E335*F335,2)</f>
        <v>0</v>
      </c>
    </row>
    <row r="336" spans="1:7" ht="11.25">
      <c r="A336" s="19"/>
      <c r="B336" s="26"/>
      <c r="C336" s="37" t="s">
        <v>663</v>
      </c>
      <c r="D336" s="38"/>
      <c r="E336" s="38"/>
      <c r="F336" s="38"/>
      <c r="G336" s="13">
        <f>SUM(G330:G335)</f>
        <v>0</v>
      </c>
    </row>
    <row r="337" spans="1:7" ht="11.25">
      <c r="A337" s="19"/>
      <c r="B337" s="26"/>
      <c r="C337" s="27"/>
      <c r="D337" s="22"/>
      <c r="E337" s="23"/>
      <c r="F337" s="24"/>
      <c r="G337" s="25"/>
    </row>
    <row r="338" spans="1:7" ht="11.25">
      <c r="A338" s="19"/>
      <c r="B338" s="20" t="s">
        <v>664</v>
      </c>
      <c r="C338" s="21" t="s">
        <v>665</v>
      </c>
      <c r="D338" s="22" t="s">
        <v>84</v>
      </c>
      <c r="E338" s="23"/>
      <c r="F338" s="24"/>
      <c r="G338" s="25"/>
    </row>
    <row r="339" spans="1:7" ht="11.25">
      <c r="A339" s="19"/>
      <c r="B339" s="20" t="s">
        <v>666</v>
      </c>
      <c r="C339" s="21" t="s">
        <v>667</v>
      </c>
      <c r="D339" s="22" t="s">
        <v>84</v>
      </c>
      <c r="E339" s="23"/>
      <c r="F339" s="24"/>
      <c r="G339" s="25"/>
    </row>
    <row r="340" spans="1:7" ht="11.25">
      <c r="A340" s="19"/>
      <c r="B340" s="26" t="s">
        <v>668</v>
      </c>
      <c r="C340" s="21" t="s">
        <v>669</v>
      </c>
      <c r="D340" s="22" t="s">
        <v>84</v>
      </c>
      <c r="E340" s="23"/>
      <c r="F340" s="24"/>
      <c r="G340" s="25"/>
    </row>
    <row r="341" spans="1:7" ht="11.25">
      <c r="A341" s="19">
        <v>117</v>
      </c>
      <c r="B341" s="26" t="s">
        <v>670</v>
      </c>
      <c r="C341" s="27" t="s">
        <v>671</v>
      </c>
      <c r="D341" s="22" t="s">
        <v>243</v>
      </c>
      <c r="E341" s="23">
        <v>5</v>
      </c>
      <c r="F341" s="28"/>
      <c r="G341" s="25">
        <f>ROUND(E341*F341,2)</f>
        <v>0</v>
      </c>
    </row>
    <row r="342" spans="1:7" ht="11.25">
      <c r="A342" s="19"/>
      <c r="B342" s="26"/>
      <c r="C342" s="37" t="s">
        <v>672</v>
      </c>
      <c r="D342" s="38"/>
      <c r="E342" s="38"/>
      <c r="F342" s="38"/>
      <c r="G342" s="13">
        <f>SUM(G339:G341)</f>
        <v>0</v>
      </c>
    </row>
    <row r="343" spans="1:7" ht="11.25">
      <c r="A343" s="19"/>
      <c r="B343" s="26"/>
      <c r="C343" s="37" t="s">
        <v>673</v>
      </c>
      <c r="D343" s="38"/>
      <c r="E343" s="38"/>
      <c r="F343" s="38"/>
      <c r="G343" s="13">
        <f>G313+G327+G336+G342</f>
        <v>0</v>
      </c>
    </row>
    <row r="344" spans="1:7" ht="11.25">
      <c r="A344" s="19"/>
      <c r="B344" s="26"/>
      <c r="C344" s="27"/>
      <c r="D344" s="22"/>
      <c r="E344" s="23"/>
      <c r="F344" s="24"/>
      <c r="G344" s="25"/>
    </row>
    <row r="345" spans="1:7" ht="11.25">
      <c r="A345" s="19"/>
      <c r="B345" s="20" t="s">
        <v>674</v>
      </c>
      <c r="C345" s="21" t="s">
        <v>675</v>
      </c>
      <c r="D345" s="22" t="s">
        <v>84</v>
      </c>
      <c r="E345" s="23"/>
      <c r="F345" s="24"/>
      <c r="G345" s="25"/>
    </row>
    <row r="346" spans="1:7" ht="11.25">
      <c r="A346" s="19"/>
      <c r="B346" s="20" t="s">
        <v>676</v>
      </c>
      <c r="C346" s="21" t="s">
        <v>677</v>
      </c>
      <c r="D346" s="22" t="s">
        <v>84</v>
      </c>
      <c r="E346" s="23"/>
      <c r="F346" s="24"/>
      <c r="G346" s="25"/>
    </row>
    <row r="347" spans="1:7" ht="11.25">
      <c r="A347" s="19"/>
      <c r="B347" s="20" t="s">
        <v>678</v>
      </c>
      <c r="C347" s="21" t="s">
        <v>679</v>
      </c>
      <c r="D347" s="22" t="s">
        <v>84</v>
      </c>
      <c r="E347" s="23"/>
      <c r="F347" s="24"/>
      <c r="G347" s="25"/>
    </row>
    <row r="348" spans="1:7" ht="11.25">
      <c r="A348" s="19"/>
      <c r="B348" s="26" t="s">
        <v>680</v>
      </c>
      <c r="C348" s="21" t="s">
        <v>681</v>
      </c>
      <c r="D348" s="22" t="s">
        <v>84</v>
      </c>
      <c r="E348" s="23"/>
      <c r="F348" s="24"/>
      <c r="G348" s="25"/>
    </row>
    <row r="349" spans="1:7" ht="11.25">
      <c r="A349" s="19">
        <v>118</v>
      </c>
      <c r="B349" s="26" t="s">
        <v>682</v>
      </c>
      <c r="C349" s="27" t="s">
        <v>683</v>
      </c>
      <c r="D349" s="22" t="s">
        <v>189</v>
      </c>
      <c r="E349" s="23">
        <v>270</v>
      </c>
      <c r="F349" s="28"/>
      <c r="G349" s="25">
        <f>ROUND(E349*F349,2)</f>
        <v>0</v>
      </c>
    </row>
    <row r="350" spans="1:7" ht="11.25">
      <c r="A350" s="19"/>
      <c r="B350" s="26"/>
      <c r="C350" s="37" t="s">
        <v>684</v>
      </c>
      <c r="D350" s="38"/>
      <c r="E350" s="38"/>
      <c r="F350" s="38"/>
      <c r="G350" s="13">
        <f>SUM(G347:G349)</f>
        <v>0</v>
      </c>
    </row>
    <row r="351" spans="1:7" ht="11.25">
      <c r="A351" s="19"/>
      <c r="B351" s="26"/>
      <c r="C351" s="27"/>
      <c r="D351" s="22"/>
      <c r="E351" s="23"/>
      <c r="F351" s="24"/>
      <c r="G351" s="25"/>
    </row>
    <row r="352" spans="1:7" ht="11.25">
      <c r="A352" s="19"/>
      <c r="B352" s="20" t="s">
        <v>685</v>
      </c>
      <c r="C352" s="21" t="s">
        <v>686</v>
      </c>
      <c r="D352" s="22" t="s">
        <v>84</v>
      </c>
      <c r="E352" s="23"/>
      <c r="F352" s="24"/>
      <c r="G352" s="25"/>
    </row>
    <row r="353" spans="1:7" ht="11.25">
      <c r="A353" s="19"/>
      <c r="B353" s="20" t="s">
        <v>687</v>
      </c>
      <c r="C353" s="21" t="s">
        <v>688</v>
      </c>
      <c r="D353" s="22" t="s">
        <v>84</v>
      </c>
      <c r="E353" s="23"/>
      <c r="F353" s="24"/>
      <c r="G353" s="25"/>
    </row>
    <row r="354" spans="1:7" ht="11.25">
      <c r="A354" s="19"/>
      <c r="B354" s="26" t="s">
        <v>689</v>
      </c>
      <c r="C354" s="21" t="s">
        <v>690</v>
      </c>
      <c r="D354" s="22" t="s">
        <v>84</v>
      </c>
      <c r="E354" s="23"/>
      <c r="F354" s="24"/>
      <c r="G354" s="25"/>
    </row>
    <row r="355" spans="1:7" ht="11.25">
      <c r="A355" s="19">
        <v>119</v>
      </c>
      <c r="B355" s="26" t="s">
        <v>691</v>
      </c>
      <c r="C355" s="27" t="s">
        <v>692</v>
      </c>
      <c r="D355" s="22" t="s">
        <v>189</v>
      </c>
      <c r="E355" s="23">
        <v>3269.53</v>
      </c>
      <c r="F355" s="28"/>
      <c r="G355" s="25">
        <f>ROUND(E355*F355,2)</f>
        <v>0</v>
      </c>
    </row>
    <row r="356" spans="1:7" ht="11.25">
      <c r="A356" s="19">
        <v>120</v>
      </c>
      <c r="B356" s="26" t="s">
        <v>693</v>
      </c>
      <c r="C356" s="27" t="s">
        <v>694</v>
      </c>
      <c r="D356" s="22" t="s">
        <v>189</v>
      </c>
      <c r="E356" s="23">
        <v>33.7</v>
      </c>
      <c r="F356" s="28"/>
      <c r="G356" s="25">
        <f>ROUND(E356*F356,2)</f>
        <v>0</v>
      </c>
    </row>
    <row r="357" spans="1:7" ht="11.25">
      <c r="A357" s="19"/>
      <c r="B357" s="26"/>
      <c r="C357" s="37" t="s">
        <v>695</v>
      </c>
      <c r="D357" s="38"/>
      <c r="E357" s="38"/>
      <c r="F357" s="38"/>
      <c r="G357" s="13">
        <f>SUM(G353:G356)</f>
        <v>0</v>
      </c>
    </row>
    <row r="358" spans="1:7" ht="11.25">
      <c r="A358" s="19"/>
      <c r="B358" s="26"/>
      <c r="C358" s="27"/>
      <c r="D358" s="22"/>
      <c r="E358" s="23"/>
      <c r="F358" s="24"/>
      <c r="G358" s="25"/>
    </row>
    <row r="359" spans="1:7" ht="11.25">
      <c r="A359" s="19"/>
      <c r="B359" s="20" t="s">
        <v>696</v>
      </c>
      <c r="C359" s="21" t="s">
        <v>697</v>
      </c>
      <c r="D359" s="22" t="s">
        <v>84</v>
      </c>
      <c r="E359" s="23"/>
      <c r="F359" s="24"/>
      <c r="G359" s="25"/>
    </row>
    <row r="360" spans="1:7" ht="11.25">
      <c r="A360" s="19"/>
      <c r="B360" s="20" t="s">
        <v>698</v>
      </c>
      <c r="C360" s="21" t="s">
        <v>699</v>
      </c>
      <c r="D360" s="22" t="s">
        <v>84</v>
      </c>
      <c r="E360" s="23"/>
      <c r="F360" s="24"/>
      <c r="G360" s="25"/>
    </row>
    <row r="361" spans="1:7" ht="11.25">
      <c r="A361" s="19"/>
      <c r="B361" s="26" t="s">
        <v>700</v>
      </c>
      <c r="C361" s="21" t="s">
        <v>701</v>
      </c>
      <c r="D361" s="22" t="s">
        <v>84</v>
      </c>
      <c r="E361" s="23"/>
      <c r="F361" s="24"/>
      <c r="G361" s="25"/>
    </row>
    <row r="362" spans="1:7" ht="11.25">
      <c r="A362" s="19">
        <v>121</v>
      </c>
      <c r="B362" s="26" t="s">
        <v>702</v>
      </c>
      <c r="C362" s="27" t="s">
        <v>703</v>
      </c>
      <c r="D362" s="22" t="s">
        <v>189</v>
      </c>
      <c r="E362" s="23">
        <v>249.3</v>
      </c>
      <c r="F362" s="28"/>
      <c r="G362" s="25">
        <f>ROUND(E362*F362,2)</f>
        <v>0</v>
      </c>
    </row>
    <row r="363" spans="1:7" ht="11.25">
      <c r="A363" s="19"/>
      <c r="B363" s="26"/>
      <c r="C363" s="37" t="s">
        <v>704</v>
      </c>
      <c r="D363" s="38"/>
      <c r="E363" s="38"/>
      <c r="F363" s="38"/>
      <c r="G363" s="13">
        <f>SUM(G360:G362)</f>
        <v>0</v>
      </c>
    </row>
    <row r="364" spans="1:7" ht="11.25">
      <c r="A364" s="19"/>
      <c r="B364" s="26"/>
      <c r="C364" s="27"/>
      <c r="D364" s="22"/>
      <c r="E364" s="23"/>
      <c r="F364" s="24"/>
      <c r="G364" s="25"/>
    </row>
    <row r="365" spans="1:7" ht="11.25">
      <c r="A365" s="19"/>
      <c r="B365" s="20" t="s">
        <v>705</v>
      </c>
      <c r="C365" s="21" t="s">
        <v>706</v>
      </c>
      <c r="D365" s="22" t="s">
        <v>84</v>
      </c>
      <c r="E365" s="23"/>
      <c r="F365" s="24"/>
      <c r="G365" s="25"/>
    </row>
    <row r="366" spans="1:7" ht="11.25">
      <c r="A366" s="19"/>
      <c r="B366" s="20" t="s">
        <v>707</v>
      </c>
      <c r="C366" s="21" t="s">
        <v>708</v>
      </c>
      <c r="D366" s="22" t="s">
        <v>84</v>
      </c>
      <c r="E366" s="23"/>
      <c r="F366" s="24"/>
      <c r="G366" s="25"/>
    </row>
    <row r="367" spans="1:7" ht="11.25">
      <c r="A367" s="19"/>
      <c r="B367" s="26" t="s">
        <v>709</v>
      </c>
      <c r="C367" s="21" t="s">
        <v>710</v>
      </c>
      <c r="D367" s="22" t="s">
        <v>84</v>
      </c>
      <c r="E367" s="23"/>
      <c r="F367" s="24"/>
      <c r="G367" s="25"/>
    </row>
    <row r="368" spans="1:7" ht="11.25">
      <c r="A368" s="19">
        <v>122</v>
      </c>
      <c r="B368" s="26" t="s">
        <v>711</v>
      </c>
      <c r="C368" s="27" t="s">
        <v>712</v>
      </c>
      <c r="D368" s="22" t="s">
        <v>236</v>
      </c>
      <c r="E368" s="23">
        <v>928.5</v>
      </c>
      <c r="F368" s="28"/>
      <c r="G368" s="25">
        <f>ROUND(E368*F368,2)</f>
        <v>0</v>
      </c>
    </row>
    <row r="369" spans="1:7" ht="11.25">
      <c r="A369" s="19"/>
      <c r="B369" s="26"/>
      <c r="C369" s="37" t="s">
        <v>713</v>
      </c>
      <c r="D369" s="38"/>
      <c r="E369" s="38"/>
      <c r="F369" s="38"/>
      <c r="G369" s="13">
        <f>SUM(G366:G368)</f>
        <v>0</v>
      </c>
    </row>
    <row r="370" spans="1:7" ht="11.25">
      <c r="A370" s="19"/>
      <c r="B370" s="26"/>
      <c r="C370" s="37" t="s">
        <v>714</v>
      </c>
      <c r="D370" s="38"/>
      <c r="E370" s="38"/>
      <c r="F370" s="38"/>
      <c r="G370" s="13">
        <f>G350+G357+G363+G369</f>
        <v>0</v>
      </c>
    </row>
    <row r="371" spans="1:7" ht="11.25">
      <c r="A371" s="19"/>
      <c r="B371" s="26"/>
      <c r="C371" s="27"/>
      <c r="D371" s="22"/>
      <c r="E371" s="23"/>
      <c r="F371" s="24"/>
      <c r="G371" s="25"/>
    </row>
    <row r="372" spans="1:7" ht="11.25">
      <c r="A372" s="19"/>
      <c r="B372" s="20" t="s">
        <v>715</v>
      </c>
      <c r="C372" s="21" t="s">
        <v>716</v>
      </c>
      <c r="D372" s="22" t="s">
        <v>84</v>
      </c>
      <c r="E372" s="23"/>
      <c r="F372" s="24"/>
      <c r="G372" s="25"/>
    </row>
    <row r="373" spans="1:7" ht="11.25">
      <c r="A373" s="19"/>
      <c r="B373" s="20" t="s">
        <v>717</v>
      </c>
      <c r="C373" s="21" t="s">
        <v>718</v>
      </c>
      <c r="D373" s="22" t="s">
        <v>84</v>
      </c>
      <c r="E373" s="23"/>
      <c r="F373" s="24"/>
      <c r="G373" s="25"/>
    </row>
    <row r="374" spans="1:7" ht="11.25">
      <c r="A374" s="19"/>
      <c r="B374" s="20" t="s">
        <v>719</v>
      </c>
      <c r="C374" s="21" t="s">
        <v>720</v>
      </c>
      <c r="D374" s="22" t="s">
        <v>84</v>
      </c>
      <c r="E374" s="23"/>
      <c r="F374" s="24"/>
      <c r="G374" s="25"/>
    </row>
    <row r="375" spans="1:7" ht="11.25">
      <c r="A375" s="19"/>
      <c r="B375" s="26" t="s">
        <v>721</v>
      </c>
      <c r="C375" s="21" t="s">
        <v>722</v>
      </c>
      <c r="D375" s="22" t="s">
        <v>84</v>
      </c>
      <c r="E375" s="23"/>
      <c r="F375" s="24"/>
      <c r="G375" s="25"/>
    </row>
    <row r="376" spans="1:7" ht="11.25">
      <c r="A376" s="19">
        <v>123</v>
      </c>
      <c r="B376" s="26" t="s">
        <v>723</v>
      </c>
      <c r="C376" s="27" t="s">
        <v>724</v>
      </c>
      <c r="D376" s="22" t="s">
        <v>236</v>
      </c>
      <c r="E376" s="23">
        <v>35</v>
      </c>
      <c r="F376" s="28"/>
      <c r="G376" s="25">
        <f>ROUND(E376*F376,2)</f>
        <v>0</v>
      </c>
    </row>
    <row r="377" spans="1:7" ht="11.25">
      <c r="A377" s="19"/>
      <c r="B377" s="20" t="s">
        <v>725</v>
      </c>
      <c r="C377" s="21" t="s">
        <v>726</v>
      </c>
      <c r="D377" s="22" t="s">
        <v>84</v>
      </c>
      <c r="E377" s="23"/>
      <c r="F377" s="24"/>
      <c r="G377" s="25"/>
    </row>
    <row r="378" spans="1:7" ht="11.25">
      <c r="A378" s="19"/>
      <c r="B378" s="26" t="s">
        <v>727</v>
      </c>
      <c r="C378" s="21" t="s">
        <v>728</v>
      </c>
      <c r="D378" s="22" t="s">
        <v>84</v>
      </c>
      <c r="E378" s="23"/>
      <c r="F378" s="24"/>
      <c r="G378" s="25"/>
    </row>
    <row r="379" spans="1:7" ht="11.25">
      <c r="A379" s="19">
        <v>124</v>
      </c>
      <c r="B379" s="26" t="s">
        <v>729</v>
      </c>
      <c r="C379" s="27" t="s">
        <v>730</v>
      </c>
      <c r="D379" s="22" t="s">
        <v>236</v>
      </c>
      <c r="E379" s="23">
        <v>226</v>
      </c>
      <c r="F379" s="28"/>
      <c r="G379" s="25">
        <f>ROUND(E379*F379,2)</f>
        <v>0</v>
      </c>
    </row>
    <row r="380" spans="1:7" ht="11.25">
      <c r="A380" s="19">
        <v>125</v>
      </c>
      <c r="B380" s="26" t="s">
        <v>731</v>
      </c>
      <c r="C380" s="27" t="s">
        <v>732</v>
      </c>
      <c r="D380" s="22" t="s">
        <v>236</v>
      </c>
      <c r="E380" s="23">
        <v>326.04</v>
      </c>
      <c r="F380" s="28"/>
      <c r="G380" s="25">
        <f>ROUND(E380*F380,2)</f>
        <v>0</v>
      </c>
    </row>
    <row r="381" spans="1:7" ht="11.25">
      <c r="A381" s="19"/>
      <c r="B381" s="26"/>
      <c r="C381" s="37" t="s">
        <v>733</v>
      </c>
      <c r="D381" s="38"/>
      <c r="E381" s="38"/>
      <c r="F381" s="38"/>
      <c r="G381" s="13">
        <f>SUM(G374:G380)</f>
        <v>0</v>
      </c>
    </row>
    <row r="382" spans="1:7" ht="11.25">
      <c r="A382" s="19"/>
      <c r="B382" s="26"/>
      <c r="C382" s="37" t="s">
        <v>734</v>
      </c>
      <c r="D382" s="38"/>
      <c r="E382" s="38"/>
      <c r="F382" s="38"/>
      <c r="G382" s="13">
        <f>G381</f>
        <v>0</v>
      </c>
    </row>
    <row r="383" spans="1:7" ht="11.25">
      <c r="A383" s="19"/>
      <c r="B383" s="26"/>
      <c r="C383" s="27"/>
      <c r="D383" s="22"/>
      <c r="E383" s="23"/>
      <c r="F383" s="24"/>
      <c r="G383" s="25"/>
    </row>
    <row r="384" spans="1:7" ht="11.25">
      <c r="A384" s="19"/>
      <c r="B384" s="20" t="s">
        <v>735</v>
      </c>
      <c r="C384" s="21" t="s">
        <v>736</v>
      </c>
      <c r="D384" s="22" t="s">
        <v>84</v>
      </c>
      <c r="E384" s="23"/>
      <c r="F384" s="24"/>
      <c r="G384" s="25"/>
    </row>
    <row r="385" spans="1:7" ht="11.25">
      <c r="A385" s="19"/>
      <c r="B385" s="20" t="s">
        <v>737</v>
      </c>
      <c r="C385" s="21" t="s">
        <v>738</v>
      </c>
      <c r="D385" s="22" t="s">
        <v>84</v>
      </c>
      <c r="E385" s="23"/>
      <c r="F385" s="24"/>
      <c r="G385" s="25"/>
    </row>
    <row r="386" spans="1:7" ht="11.25">
      <c r="A386" s="19"/>
      <c r="B386" s="20" t="s">
        <v>739</v>
      </c>
      <c r="C386" s="21" t="s">
        <v>740</v>
      </c>
      <c r="D386" s="22" t="s">
        <v>84</v>
      </c>
      <c r="E386" s="23"/>
      <c r="F386" s="24"/>
      <c r="G386" s="25"/>
    </row>
    <row r="387" spans="1:7" ht="11.25">
      <c r="A387" s="19">
        <v>126</v>
      </c>
      <c r="B387" s="26" t="s">
        <v>741</v>
      </c>
      <c r="C387" s="27" t="s">
        <v>742</v>
      </c>
      <c r="D387" s="22" t="s">
        <v>200</v>
      </c>
      <c r="E387" s="23">
        <v>36.5</v>
      </c>
      <c r="F387" s="28"/>
      <c r="G387" s="25">
        <f>ROUND(E387*F387,2)</f>
        <v>0</v>
      </c>
    </row>
    <row r="388" spans="1:7" ht="11.25">
      <c r="A388" s="19"/>
      <c r="B388" s="26"/>
      <c r="C388" s="37" t="s">
        <v>743</v>
      </c>
      <c r="D388" s="38"/>
      <c r="E388" s="38"/>
      <c r="F388" s="38"/>
      <c r="G388" s="13">
        <f>SUM(G386:G387)</f>
        <v>0</v>
      </c>
    </row>
    <row r="389" spans="1:7" ht="11.25">
      <c r="A389" s="19"/>
      <c r="B389" s="26"/>
      <c r="C389" s="37" t="s">
        <v>744</v>
      </c>
      <c r="D389" s="38"/>
      <c r="E389" s="38"/>
      <c r="F389" s="38"/>
      <c r="G389" s="13">
        <f>G388</f>
        <v>0</v>
      </c>
    </row>
    <row r="390" spans="1:7" ht="11.25">
      <c r="A390" s="19"/>
      <c r="B390" s="26"/>
      <c r="C390" s="27"/>
      <c r="D390" s="22"/>
      <c r="E390" s="23"/>
      <c r="F390" s="24"/>
      <c r="G390" s="25"/>
    </row>
    <row r="391" spans="1:7" ht="11.25">
      <c r="A391" s="19"/>
      <c r="B391" s="20" t="s">
        <v>745</v>
      </c>
      <c r="C391" s="21" t="s">
        <v>746</v>
      </c>
      <c r="D391" s="22" t="s">
        <v>84</v>
      </c>
      <c r="E391" s="23"/>
      <c r="F391" s="24"/>
      <c r="G391" s="25"/>
    </row>
    <row r="392" spans="1:7" ht="11.25">
      <c r="A392" s="19"/>
      <c r="B392" s="20" t="s">
        <v>747</v>
      </c>
      <c r="C392" s="21" t="s">
        <v>748</v>
      </c>
      <c r="D392" s="22" t="s">
        <v>84</v>
      </c>
      <c r="E392" s="23"/>
      <c r="F392" s="24"/>
      <c r="G392" s="25"/>
    </row>
    <row r="393" spans="1:7" ht="11.25">
      <c r="A393" s="19"/>
      <c r="B393" s="20" t="s">
        <v>749</v>
      </c>
      <c r="C393" s="21" t="s">
        <v>750</v>
      </c>
      <c r="D393" s="22" t="s">
        <v>84</v>
      </c>
      <c r="E393" s="23"/>
      <c r="F393" s="24"/>
      <c r="G393" s="25"/>
    </row>
    <row r="394" spans="1:7" ht="11.25">
      <c r="A394" s="19">
        <v>127</v>
      </c>
      <c r="B394" s="26" t="s">
        <v>751</v>
      </c>
      <c r="C394" s="27" t="s">
        <v>752</v>
      </c>
      <c r="D394" s="22" t="s">
        <v>236</v>
      </c>
      <c r="E394" s="23">
        <v>552.04</v>
      </c>
      <c r="F394" s="28"/>
      <c r="G394" s="25">
        <f>ROUND(E394*F394,2)</f>
        <v>0</v>
      </c>
    </row>
    <row r="395" spans="1:7" ht="11.25">
      <c r="A395" s="19"/>
      <c r="B395" s="26"/>
      <c r="C395" s="37" t="s">
        <v>753</v>
      </c>
      <c r="D395" s="38"/>
      <c r="E395" s="38"/>
      <c r="F395" s="38"/>
      <c r="G395" s="13">
        <f>SUM(G393:G394)</f>
        <v>0</v>
      </c>
    </row>
    <row r="396" spans="1:7" ht="11.25">
      <c r="A396" s="19"/>
      <c r="B396" s="26"/>
      <c r="C396" s="37" t="s">
        <v>754</v>
      </c>
      <c r="D396" s="38"/>
      <c r="E396" s="38"/>
      <c r="F396" s="38"/>
      <c r="G396" s="13">
        <f>G395</f>
        <v>0</v>
      </c>
    </row>
    <row r="397" spans="1:7" ht="11.25">
      <c r="A397" s="19"/>
      <c r="B397" s="26"/>
      <c r="C397" s="27"/>
      <c r="D397" s="22"/>
      <c r="E397" s="23"/>
      <c r="F397" s="24"/>
      <c r="G397" s="25"/>
    </row>
    <row r="398" spans="1:7" ht="11.25">
      <c r="A398" s="19"/>
      <c r="B398" s="20" t="s">
        <v>755</v>
      </c>
      <c r="C398" s="21" t="s">
        <v>756</v>
      </c>
      <c r="D398" s="22" t="s">
        <v>84</v>
      </c>
      <c r="E398" s="23"/>
      <c r="F398" s="24"/>
      <c r="G398" s="25"/>
    </row>
    <row r="399" spans="1:7" ht="11.25">
      <c r="A399" s="19"/>
      <c r="B399" s="20" t="s">
        <v>757</v>
      </c>
      <c r="C399" s="21" t="s">
        <v>758</v>
      </c>
      <c r="D399" s="22" t="s">
        <v>84</v>
      </c>
      <c r="E399" s="23"/>
      <c r="F399" s="24"/>
      <c r="G399" s="25"/>
    </row>
    <row r="400" spans="1:7" ht="11.25">
      <c r="A400" s="19"/>
      <c r="B400" s="20" t="s">
        <v>759</v>
      </c>
      <c r="C400" s="21" t="s">
        <v>760</v>
      </c>
      <c r="D400" s="22" t="s">
        <v>84</v>
      </c>
      <c r="E400" s="23"/>
      <c r="F400" s="24"/>
      <c r="G400" s="25"/>
    </row>
    <row r="401" spans="1:7" ht="11.25">
      <c r="A401" s="19"/>
      <c r="B401" s="26" t="s">
        <v>761</v>
      </c>
      <c r="C401" s="21" t="s">
        <v>762</v>
      </c>
      <c r="D401" s="22" t="s">
        <v>84</v>
      </c>
      <c r="E401" s="23"/>
      <c r="F401" s="24"/>
      <c r="G401" s="25"/>
    </row>
    <row r="402" spans="1:7" ht="11.25">
      <c r="A402" s="19">
        <v>128</v>
      </c>
      <c r="B402" s="26" t="s">
        <v>763</v>
      </c>
      <c r="C402" s="27" t="s">
        <v>764</v>
      </c>
      <c r="D402" s="22" t="s">
        <v>200</v>
      </c>
      <c r="E402" s="23">
        <v>1010</v>
      </c>
      <c r="F402" s="28"/>
      <c r="G402" s="25">
        <f>ROUND(E402*F402,2)</f>
        <v>0</v>
      </c>
    </row>
    <row r="403" spans="1:7" ht="11.25">
      <c r="A403" s="19"/>
      <c r="B403" s="20" t="s">
        <v>765</v>
      </c>
      <c r="C403" s="21" t="s">
        <v>766</v>
      </c>
      <c r="D403" s="22" t="s">
        <v>84</v>
      </c>
      <c r="E403" s="23"/>
      <c r="F403" s="24"/>
      <c r="G403" s="25"/>
    </row>
    <row r="404" spans="1:7" ht="11.25">
      <c r="A404" s="19"/>
      <c r="B404" s="26" t="s">
        <v>767</v>
      </c>
      <c r="C404" s="21" t="s">
        <v>768</v>
      </c>
      <c r="D404" s="22" t="s">
        <v>84</v>
      </c>
      <c r="E404" s="23"/>
      <c r="F404" s="24"/>
      <c r="G404" s="25"/>
    </row>
    <row r="405" spans="1:7" ht="11.25">
      <c r="A405" s="19">
        <v>129</v>
      </c>
      <c r="B405" s="26" t="s">
        <v>769</v>
      </c>
      <c r="C405" s="27" t="s">
        <v>770</v>
      </c>
      <c r="D405" s="22" t="s">
        <v>200</v>
      </c>
      <c r="E405" s="23">
        <v>736</v>
      </c>
      <c r="F405" s="28"/>
      <c r="G405" s="25">
        <f>ROUND(E405*F405,2)</f>
        <v>0</v>
      </c>
    </row>
    <row r="406" spans="1:7" ht="11.25">
      <c r="A406" s="19"/>
      <c r="B406" s="26"/>
      <c r="C406" s="37" t="s">
        <v>771</v>
      </c>
      <c r="D406" s="38"/>
      <c r="E406" s="38"/>
      <c r="F406" s="38"/>
      <c r="G406" s="13">
        <f>SUM(G400:G405)</f>
        <v>0</v>
      </c>
    </row>
    <row r="407" spans="1:7" ht="11.25">
      <c r="A407" s="19"/>
      <c r="B407" s="26"/>
      <c r="C407" s="27"/>
      <c r="D407" s="22"/>
      <c r="E407" s="23"/>
      <c r="F407" s="24"/>
      <c r="G407" s="25"/>
    </row>
    <row r="408" spans="1:7" ht="11.25">
      <c r="A408" s="19"/>
      <c r="B408" s="20" t="s">
        <v>772</v>
      </c>
      <c r="C408" s="21" t="s">
        <v>738</v>
      </c>
      <c r="D408" s="22" t="s">
        <v>84</v>
      </c>
      <c r="E408" s="23"/>
      <c r="F408" s="24"/>
      <c r="G408" s="25"/>
    </row>
    <row r="409" spans="1:7" ht="11.25">
      <c r="A409" s="19"/>
      <c r="B409" s="20" t="s">
        <v>773</v>
      </c>
      <c r="C409" s="21" t="s">
        <v>774</v>
      </c>
      <c r="D409" s="22" t="s">
        <v>84</v>
      </c>
      <c r="E409" s="23"/>
      <c r="F409" s="24"/>
      <c r="G409" s="25"/>
    </row>
    <row r="410" spans="1:7" ht="11.25">
      <c r="A410" s="19">
        <v>130</v>
      </c>
      <c r="B410" s="26" t="s">
        <v>775</v>
      </c>
      <c r="C410" s="27" t="s">
        <v>776</v>
      </c>
      <c r="D410" s="22" t="s">
        <v>200</v>
      </c>
      <c r="E410" s="23">
        <v>736</v>
      </c>
      <c r="F410" s="28"/>
      <c r="G410" s="25">
        <f>ROUND(E410*F410,2)</f>
        <v>0</v>
      </c>
    </row>
    <row r="411" spans="1:7" ht="11.25">
      <c r="A411" s="19"/>
      <c r="B411" s="20" t="s">
        <v>777</v>
      </c>
      <c r="C411" s="21" t="s">
        <v>778</v>
      </c>
      <c r="D411" s="22" t="s">
        <v>84</v>
      </c>
      <c r="E411" s="23"/>
      <c r="F411" s="24"/>
      <c r="G411" s="25"/>
    </row>
    <row r="412" spans="1:7" ht="11.25">
      <c r="A412" s="19"/>
      <c r="B412" s="26" t="s">
        <v>779</v>
      </c>
      <c r="C412" s="21" t="s">
        <v>780</v>
      </c>
      <c r="D412" s="22" t="s">
        <v>84</v>
      </c>
      <c r="E412" s="23"/>
      <c r="F412" s="24"/>
      <c r="G412" s="25"/>
    </row>
    <row r="413" spans="1:7" ht="11.25">
      <c r="A413" s="19">
        <v>131</v>
      </c>
      <c r="B413" s="26" t="s">
        <v>781</v>
      </c>
      <c r="C413" s="27" t="s">
        <v>782</v>
      </c>
      <c r="D413" s="22" t="s">
        <v>200</v>
      </c>
      <c r="E413" s="23">
        <v>736</v>
      </c>
      <c r="F413" s="28"/>
      <c r="G413" s="25">
        <f>ROUND(E413*F413,2)</f>
        <v>0</v>
      </c>
    </row>
    <row r="414" spans="1:7" ht="11.25">
      <c r="A414" s="19"/>
      <c r="B414" s="26"/>
      <c r="C414" s="37" t="s">
        <v>743</v>
      </c>
      <c r="D414" s="38"/>
      <c r="E414" s="38"/>
      <c r="F414" s="38"/>
      <c r="G414" s="13">
        <f>SUM(G409:G413)</f>
        <v>0</v>
      </c>
    </row>
    <row r="415" spans="1:7" ht="11.25">
      <c r="A415" s="19"/>
      <c r="B415" s="26"/>
      <c r="C415" s="37" t="s">
        <v>783</v>
      </c>
      <c r="D415" s="38"/>
      <c r="E415" s="38"/>
      <c r="F415" s="38"/>
      <c r="G415" s="13">
        <f>G406+G414</f>
        <v>0</v>
      </c>
    </row>
    <row r="416" spans="1:7" ht="11.25">
      <c r="A416" s="19"/>
      <c r="B416" s="26"/>
      <c r="C416" s="27"/>
      <c r="D416" s="22"/>
      <c r="E416" s="23"/>
      <c r="F416" s="24"/>
      <c r="G416" s="25"/>
    </row>
    <row r="417" spans="1:7" ht="11.25">
      <c r="A417" s="19"/>
      <c r="B417" s="20" t="s">
        <v>784</v>
      </c>
      <c r="C417" s="21" t="s">
        <v>785</v>
      </c>
      <c r="D417" s="22" t="s">
        <v>84</v>
      </c>
      <c r="E417" s="23"/>
      <c r="F417" s="24"/>
      <c r="G417" s="25"/>
    </row>
    <row r="418" spans="1:7" ht="11.25">
      <c r="A418" s="19"/>
      <c r="B418" s="20" t="s">
        <v>786</v>
      </c>
      <c r="C418" s="21" t="s">
        <v>787</v>
      </c>
      <c r="D418" s="22" t="s">
        <v>84</v>
      </c>
      <c r="E418" s="23"/>
      <c r="F418" s="24"/>
      <c r="G418" s="25"/>
    </row>
    <row r="419" spans="1:7" ht="11.25">
      <c r="A419" s="19"/>
      <c r="B419" s="20" t="s">
        <v>788</v>
      </c>
      <c r="C419" s="21" t="s">
        <v>789</v>
      </c>
      <c r="D419" s="22" t="s">
        <v>84</v>
      </c>
      <c r="E419" s="23"/>
      <c r="F419" s="24"/>
      <c r="G419" s="25"/>
    </row>
    <row r="420" spans="1:7" ht="11.25">
      <c r="A420" s="19">
        <v>132</v>
      </c>
      <c r="B420" s="26" t="s">
        <v>790</v>
      </c>
      <c r="C420" s="27" t="s">
        <v>791</v>
      </c>
      <c r="D420" s="22" t="s">
        <v>243</v>
      </c>
      <c r="E420" s="23">
        <v>8</v>
      </c>
      <c r="F420" s="28"/>
      <c r="G420" s="25">
        <f>ROUND(E420*F420,2)</f>
        <v>0</v>
      </c>
    </row>
    <row r="421" spans="1:7" ht="11.25">
      <c r="A421" s="19"/>
      <c r="B421" s="26"/>
      <c r="C421" s="37" t="s">
        <v>792</v>
      </c>
      <c r="D421" s="38"/>
      <c r="E421" s="38"/>
      <c r="F421" s="38"/>
      <c r="G421" s="13">
        <f>SUM(G419:G420)</f>
        <v>0</v>
      </c>
    </row>
    <row r="422" spans="1:7" ht="11.25">
      <c r="A422" s="19"/>
      <c r="B422" s="26"/>
      <c r="C422" s="37" t="s">
        <v>793</v>
      </c>
      <c r="D422" s="38"/>
      <c r="E422" s="38"/>
      <c r="F422" s="38"/>
      <c r="G422" s="13">
        <f>G421</f>
        <v>0</v>
      </c>
    </row>
    <row r="423" spans="1:7" ht="11.25">
      <c r="A423" s="19"/>
      <c r="B423" s="26"/>
      <c r="C423" s="27"/>
      <c r="D423" s="22"/>
      <c r="E423" s="23"/>
      <c r="F423" s="24"/>
      <c r="G423" s="25"/>
    </row>
    <row r="424" spans="1:7" ht="11.25">
      <c r="A424" s="19"/>
      <c r="B424" s="20" t="s">
        <v>794</v>
      </c>
      <c r="C424" s="21" t="s">
        <v>795</v>
      </c>
      <c r="D424" s="22" t="s">
        <v>84</v>
      </c>
      <c r="E424" s="23"/>
      <c r="F424" s="24"/>
      <c r="G424" s="25"/>
    </row>
    <row r="425" spans="1:7" ht="11.25">
      <c r="A425" s="19"/>
      <c r="B425" s="20" t="s">
        <v>796</v>
      </c>
      <c r="C425" s="21" t="s">
        <v>797</v>
      </c>
      <c r="D425" s="22" t="s">
        <v>84</v>
      </c>
      <c r="E425" s="23"/>
      <c r="F425" s="24"/>
      <c r="G425" s="25"/>
    </row>
    <row r="426" spans="1:7" ht="11.25">
      <c r="A426" s="19"/>
      <c r="B426" s="20" t="s">
        <v>798</v>
      </c>
      <c r="C426" s="21" t="s">
        <v>799</v>
      </c>
      <c r="D426" s="22" t="s">
        <v>84</v>
      </c>
      <c r="E426" s="23"/>
      <c r="F426" s="24"/>
      <c r="G426" s="25"/>
    </row>
    <row r="427" spans="1:7" ht="11.25">
      <c r="A427" s="19"/>
      <c r="B427" s="26" t="s">
        <v>800</v>
      </c>
      <c r="C427" s="21" t="s">
        <v>801</v>
      </c>
      <c r="D427" s="22" t="s">
        <v>84</v>
      </c>
      <c r="E427" s="23"/>
      <c r="F427" s="24"/>
      <c r="G427" s="25"/>
    </row>
    <row r="428" spans="1:7" ht="11.25">
      <c r="A428" s="19">
        <v>133</v>
      </c>
      <c r="B428" s="26" t="s">
        <v>802</v>
      </c>
      <c r="C428" s="27" t="s">
        <v>803</v>
      </c>
      <c r="D428" s="22" t="s">
        <v>243</v>
      </c>
      <c r="E428" s="23">
        <v>80</v>
      </c>
      <c r="F428" s="28"/>
      <c r="G428" s="25">
        <f>ROUND(E428*F428,2)</f>
        <v>0</v>
      </c>
    </row>
    <row r="429" spans="1:7" ht="11.25">
      <c r="A429" s="19"/>
      <c r="B429" s="26"/>
      <c r="C429" s="37" t="s">
        <v>804</v>
      </c>
      <c r="D429" s="38"/>
      <c r="E429" s="38"/>
      <c r="F429" s="38"/>
      <c r="G429" s="13">
        <f>SUM(G426:G428)</f>
        <v>0</v>
      </c>
    </row>
    <row r="430" spans="1:7" ht="11.25">
      <c r="A430" s="19"/>
      <c r="B430" s="26"/>
      <c r="C430" s="27"/>
      <c r="D430" s="22"/>
      <c r="E430" s="23"/>
      <c r="F430" s="24"/>
      <c r="G430" s="25"/>
    </row>
    <row r="431" spans="1:7" ht="11.25">
      <c r="A431" s="19"/>
      <c r="B431" s="20" t="s">
        <v>805</v>
      </c>
      <c r="C431" s="21" t="s">
        <v>806</v>
      </c>
      <c r="D431" s="22" t="s">
        <v>84</v>
      </c>
      <c r="E431" s="23"/>
      <c r="F431" s="24"/>
      <c r="G431" s="25"/>
    </row>
    <row r="432" spans="1:7" ht="11.25">
      <c r="A432" s="19"/>
      <c r="B432" s="20" t="s">
        <v>807</v>
      </c>
      <c r="C432" s="21" t="s">
        <v>808</v>
      </c>
      <c r="D432" s="22" t="s">
        <v>84</v>
      </c>
      <c r="E432" s="23"/>
      <c r="F432" s="24"/>
      <c r="G432" s="25"/>
    </row>
    <row r="433" spans="1:7" ht="11.25">
      <c r="A433" s="19"/>
      <c r="B433" s="26" t="s">
        <v>809</v>
      </c>
      <c r="C433" s="21" t="s">
        <v>810</v>
      </c>
      <c r="D433" s="22" t="s">
        <v>84</v>
      </c>
      <c r="E433" s="23"/>
      <c r="F433" s="24"/>
      <c r="G433" s="25"/>
    </row>
    <row r="434" spans="1:7" ht="11.25">
      <c r="A434" s="19">
        <v>134</v>
      </c>
      <c r="B434" s="26" t="s">
        <v>811</v>
      </c>
      <c r="C434" s="27" t="s">
        <v>812</v>
      </c>
      <c r="D434" s="22" t="s">
        <v>200</v>
      </c>
      <c r="E434" s="23">
        <v>126</v>
      </c>
      <c r="F434" s="28"/>
      <c r="G434" s="25">
        <f>ROUND(E434*F434,2)</f>
        <v>0</v>
      </c>
    </row>
    <row r="435" spans="1:7" ht="11.25">
      <c r="A435" s="19"/>
      <c r="B435" s="26"/>
      <c r="C435" s="37" t="s">
        <v>813</v>
      </c>
      <c r="D435" s="38"/>
      <c r="E435" s="38"/>
      <c r="F435" s="38"/>
      <c r="G435" s="13">
        <f>SUM(G432:G434)</f>
        <v>0</v>
      </c>
    </row>
    <row r="436" spans="1:7" ht="11.25">
      <c r="A436" s="19"/>
      <c r="B436" s="26"/>
      <c r="C436" s="37" t="s">
        <v>814</v>
      </c>
      <c r="D436" s="38"/>
      <c r="E436" s="38"/>
      <c r="F436" s="38"/>
      <c r="G436" s="13">
        <f>G429+G435</f>
        <v>0</v>
      </c>
    </row>
    <row r="437" spans="1:7" ht="11.25">
      <c r="A437" s="19"/>
      <c r="B437" s="26"/>
      <c r="C437" s="27"/>
      <c r="D437" s="22"/>
      <c r="E437" s="23"/>
      <c r="F437" s="24"/>
      <c r="G437" s="25"/>
    </row>
    <row r="438" spans="1:7" ht="11.25">
      <c r="A438" s="19"/>
      <c r="B438" s="20" t="s">
        <v>815</v>
      </c>
      <c r="C438" s="21" t="s">
        <v>816</v>
      </c>
      <c r="D438" s="22" t="s">
        <v>84</v>
      </c>
      <c r="E438" s="23"/>
      <c r="F438" s="24"/>
      <c r="G438" s="25"/>
    </row>
    <row r="439" spans="1:7" ht="11.25">
      <c r="A439" s="19"/>
      <c r="B439" s="20" t="s">
        <v>817</v>
      </c>
      <c r="C439" s="21" t="s">
        <v>818</v>
      </c>
      <c r="D439" s="22" t="s">
        <v>84</v>
      </c>
      <c r="E439" s="23"/>
      <c r="F439" s="24"/>
      <c r="G439" s="25"/>
    </row>
    <row r="440" spans="1:7" ht="11.25">
      <c r="A440" s="19"/>
      <c r="B440" s="20" t="s">
        <v>819</v>
      </c>
      <c r="C440" s="21" t="s">
        <v>820</v>
      </c>
      <c r="D440" s="22" t="s">
        <v>84</v>
      </c>
      <c r="E440" s="23"/>
      <c r="F440" s="24"/>
      <c r="G440" s="25"/>
    </row>
    <row r="441" spans="1:7" ht="11.25">
      <c r="A441" s="19">
        <v>135</v>
      </c>
      <c r="B441" s="26" t="s">
        <v>821</v>
      </c>
      <c r="C441" s="27" t="s">
        <v>822</v>
      </c>
      <c r="D441" s="22" t="s">
        <v>236</v>
      </c>
      <c r="E441" s="23">
        <v>10651.2</v>
      </c>
      <c r="F441" s="28"/>
      <c r="G441" s="25">
        <f>ROUND(E441*F441,2)</f>
        <v>0</v>
      </c>
    </row>
    <row r="442" spans="1:7" ht="11.25">
      <c r="A442" s="19"/>
      <c r="B442" s="20" t="s">
        <v>823</v>
      </c>
      <c r="C442" s="21" t="s">
        <v>824</v>
      </c>
      <c r="D442" s="22" t="s">
        <v>84</v>
      </c>
      <c r="E442" s="23"/>
      <c r="F442" s="24"/>
      <c r="G442" s="25"/>
    </row>
    <row r="443" spans="1:7" ht="11.25">
      <c r="A443" s="19">
        <v>136</v>
      </c>
      <c r="B443" s="26" t="s">
        <v>825</v>
      </c>
      <c r="C443" s="27" t="s">
        <v>826</v>
      </c>
      <c r="D443" s="22" t="s">
        <v>213</v>
      </c>
      <c r="E443" s="23">
        <v>2</v>
      </c>
      <c r="F443" s="28"/>
      <c r="G443" s="25">
        <f>ROUND(E443*F443,2)</f>
        <v>0</v>
      </c>
    </row>
    <row r="444" spans="1:7" ht="11.25">
      <c r="A444" s="19"/>
      <c r="B444" s="26" t="s">
        <v>827</v>
      </c>
      <c r="C444" s="21" t="s">
        <v>828</v>
      </c>
      <c r="D444" s="22" t="s">
        <v>84</v>
      </c>
      <c r="E444" s="23"/>
      <c r="F444" s="24"/>
      <c r="G444" s="25"/>
    </row>
    <row r="445" spans="1:7" ht="11.25">
      <c r="A445" s="19">
        <v>137</v>
      </c>
      <c r="B445" s="26" t="s">
        <v>829</v>
      </c>
      <c r="C445" s="27" t="s">
        <v>830</v>
      </c>
      <c r="D445" s="22" t="s">
        <v>236</v>
      </c>
      <c r="E445" s="23">
        <v>105054</v>
      </c>
      <c r="F445" s="28"/>
      <c r="G445" s="25">
        <f>ROUND(E445*F445,2)</f>
        <v>0</v>
      </c>
    </row>
    <row r="446" spans="1:7" ht="11.25">
      <c r="A446" s="19"/>
      <c r="B446" s="26" t="s">
        <v>831</v>
      </c>
      <c r="C446" s="21" t="s">
        <v>832</v>
      </c>
      <c r="D446" s="22" t="s">
        <v>84</v>
      </c>
      <c r="E446" s="23"/>
      <c r="F446" s="24"/>
      <c r="G446" s="25"/>
    </row>
    <row r="447" spans="1:7" ht="11.25">
      <c r="A447" s="19">
        <v>138</v>
      </c>
      <c r="B447" s="26" t="s">
        <v>833</v>
      </c>
      <c r="C447" s="27" t="s">
        <v>830</v>
      </c>
      <c r="D447" s="22" t="s">
        <v>236</v>
      </c>
      <c r="E447" s="23">
        <v>8000</v>
      </c>
      <c r="F447" s="28"/>
      <c r="G447" s="25">
        <f>ROUND(E447*F447,2)</f>
        <v>0</v>
      </c>
    </row>
    <row r="448" spans="1:7" ht="11.25">
      <c r="A448" s="19"/>
      <c r="B448" s="26" t="s">
        <v>834</v>
      </c>
      <c r="C448" s="21" t="s">
        <v>835</v>
      </c>
      <c r="D448" s="22" t="s">
        <v>84</v>
      </c>
      <c r="E448" s="23"/>
      <c r="F448" s="24"/>
      <c r="G448" s="25"/>
    </row>
    <row r="449" spans="1:7" ht="11.25">
      <c r="A449" s="19">
        <v>139</v>
      </c>
      <c r="B449" s="26" t="s">
        <v>836</v>
      </c>
      <c r="C449" s="27" t="s">
        <v>830</v>
      </c>
      <c r="D449" s="22" t="s">
        <v>236</v>
      </c>
      <c r="E449" s="23">
        <v>86628.75</v>
      </c>
      <c r="F449" s="28"/>
      <c r="G449" s="25">
        <f>ROUND(E449*F449,2)</f>
        <v>0</v>
      </c>
    </row>
    <row r="450" spans="1:7" ht="11.25">
      <c r="A450" s="19"/>
      <c r="B450" s="26" t="s">
        <v>837</v>
      </c>
      <c r="C450" s="21" t="s">
        <v>838</v>
      </c>
      <c r="D450" s="22" t="s">
        <v>84</v>
      </c>
      <c r="E450" s="23"/>
      <c r="F450" s="24"/>
      <c r="G450" s="25"/>
    </row>
    <row r="451" spans="1:7" ht="11.25">
      <c r="A451" s="19">
        <v>140</v>
      </c>
      <c r="B451" s="26" t="s">
        <v>839</v>
      </c>
      <c r="C451" s="27" t="s">
        <v>840</v>
      </c>
      <c r="D451" s="22" t="s">
        <v>236</v>
      </c>
      <c r="E451" s="23">
        <v>2390</v>
      </c>
      <c r="F451" s="28"/>
      <c r="G451" s="25">
        <f>ROUND(E451*F451,2)</f>
        <v>0</v>
      </c>
    </row>
    <row r="452" spans="1:7" ht="11.25">
      <c r="A452" s="19"/>
      <c r="B452" s="26" t="s">
        <v>841</v>
      </c>
      <c r="C452" s="21" t="s">
        <v>842</v>
      </c>
      <c r="D452" s="22" t="s">
        <v>84</v>
      </c>
      <c r="E452" s="23"/>
      <c r="F452" s="24"/>
      <c r="G452" s="25"/>
    </row>
    <row r="453" spans="1:7" ht="11.25">
      <c r="A453" s="19">
        <v>141</v>
      </c>
      <c r="B453" s="26" t="s">
        <v>843</v>
      </c>
      <c r="C453" s="27" t="s">
        <v>840</v>
      </c>
      <c r="D453" s="22" t="s">
        <v>236</v>
      </c>
      <c r="E453" s="23">
        <v>12045.63</v>
      </c>
      <c r="F453" s="28"/>
      <c r="G453" s="25">
        <f>ROUND(E453*F453,2)</f>
        <v>0</v>
      </c>
    </row>
    <row r="454" spans="1:7" ht="11.25">
      <c r="A454" s="19"/>
      <c r="B454" s="26" t="s">
        <v>844</v>
      </c>
      <c r="C454" s="21" t="s">
        <v>845</v>
      </c>
      <c r="D454" s="22" t="s">
        <v>84</v>
      </c>
      <c r="E454" s="23"/>
      <c r="F454" s="24"/>
      <c r="G454" s="25"/>
    </row>
    <row r="455" spans="1:7" ht="11.25">
      <c r="A455" s="19">
        <v>142</v>
      </c>
      <c r="B455" s="26" t="s">
        <v>846</v>
      </c>
      <c r="C455" s="27" t="s">
        <v>847</v>
      </c>
      <c r="D455" s="22" t="s">
        <v>236</v>
      </c>
      <c r="E455" s="23">
        <v>630</v>
      </c>
      <c r="F455" s="28"/>
      <c r="G455" s="25">
        <f>ROUND(E455*F455,2)</f>
        <v>0</v>
      </c>
    </row>
    <row r="456" spans="1:7" ht="11.25">
      <c r="A456" s="19"/>
      <c r="B456" s="26"/>
      <c r="C456" s="37" t="s">
        <v>848</v>
      </c>
      <c r="D456" s="38"/>
      <c r="E456" s="38"/>
      <c r="F456" s="38"/>
      <c r="G456" s="13">
        <f>SUM(G440:G455)</f>
        <v>0</v>
      </c>
    </row>
    <row r="457" spans="1:7" ht="11.25">
      <c r="A457" s="19"/>
      <c r="B457" s="26"/>
      <c r="C457" s="37" t="s">
        <v>849</v>
      </c>
      <c r="D457" s="38"/>
      <c r="E457" s="38"/>
      <c r="F457" s="38"/>
      <c r="G457" s="13">
        <f>G456</f>
        <v>0</v>
      </c>
    </row>
    <row r="458" spans="1:7" ht="11.25">
      <c r="A458" s="19"/>
      <c r="B458" s="26"/>
      <c r="C458" s="27"/>
      <c r="D458" s="22"/>
      <c r="E458" s="23"/>
      <c r="F458" s="24"/>
      <c r="G458" s="25"/>
    </row>
    <row r="459" spans="1:7" ht="11.25">
      <c r="A459" s="19"/>
      <c r="B459" s="20" t="s">
        <v>850</v>
      </c>
      <c r="C459" s="21" t="s">
        <v>851</v>
      </c>
      <c r="D459" s="22" t="s">
        <v>84</v>
      </c>
      <c r="E459" s="23"/>
      <c r="F459" s="24"/>
      <c r="G459" s="25"/>
    </row>
    <row r="460" spans="1:7" ht="11.25">
      <c r="A460" s="19"/>
      <c r="B460" s="20" t="s">
        <v>852</v>
      </c>
      <c r="C460" s="21" t="s">
        <v>853</v>
      </c>
      <c r="D460" s="22" t="s">
        <v>84</v>
      </c>
      <c r="E460" s="23"/>
      <c r="F460" s="24"/>
      <c r="G460" s="25"/>
    </row>
    <row r="461" spans="1:7" ht="11.25">
      <c r="A461" s="19"/>
      <c r="B461" s="20" t="s">
        <v>854</v>
      </c>
      <c r="C461" s="21" t="s">
        <v>855</v>
      </c>
      <c r="D461" s="22" t="s">
        <v>84</v>
      </c>
      <c r="E461" s="23"/>
      <c r="F461" s="24"/>
      <c r="G461" s="25"/>
    </row>
    <row r="462" spans="1:7" ht="11.25">
      <c r="A462" s="19"/>
      <c r="B462" s="26" t="s">
        <v>856</v>
      </c>
      <c r="C462" s="21" t="s">
        <v>857</v>
      </c>
      <c r="D462" s="22" t="s">
        <v>84</v>
      </c>
      <c r="E462" s="23"/>
      <c r="F462" s="24"/>
      <c r="G462" s="25"/>
    </row>
    <row r="463" spans="1:7" ht="11.25">
      <c r="A463" s="19">
        <v>143</v>
      </c>
      <c r="B463" s="26" t="s">
        <v>858</v>
      </c>
      <c r="C463" s="27" t="s">
        <v>859</v>
      </c>
      <c r="D463" s="22" t="s">
        <v>200</v>
      </c>
      <c r="E463" s="23">
        <v>37</v>
      </c>
      <c r="F463" s="28"/>
      <c r="G463" s="25">
        <f>ROUND(E463*F463,2)</f>
        <v>0</v>
      </c>
    </row>
    <row r="464" spans="1:7" ht="11.25">
      <c r="A464" s="19"/>
      <c r="B464" s="26" t="s">
        <v>860</v>
      </c>
      <c r="C464" s="21" t="s">
        <v>861</v>
      </c>
      <c r="D464" s="22" t="s">
        <v>84</v>
      </c>
      <c r="E464" s="23"/>
      <c r="F464" s="24"/>
      <c r="G464" s="25"/>
    </row>
    <row r="465" spans="1:7" ht="11.25">
      <c r="A465" s="19">
        <v>144</v>
      </c>
      <c r="B465" s="26" t="s">
        <v>862</v>
      </c>
      <c r="C465" s="27" t="s">
        <v>863</v>
      </c>
      <c r="D465" s="22" t="s">
        <v>200</v>
      </c>
      <c r="E465" s="23">
        <v>31</v>
      </c>
      <c r="F465" s="28"/>
      <c r="G465" s="25">
        <f>ROUND(E465*F465,2)</f>
        <v>0</v>
      </c>
    </row>
    <row r="466" spans="1:7" ht="11.25">
      <c r="A466" s="19"/>
      <c r="B466" s="26"/>
      <c r="C466" s="37" t="s">
        <v>864</v>
      </c>
      <c r="D466" s="38"/>
      <c r="E466" s="38"/>
      <c r="F466" s="38"/>
      <c r="G466" s="13">
        <f>SUM(G461:G465)</f>
        <v>0</v>
      </c>
    </row>
    <row r="467" spans="1:7" ht="11.25">
      <c r="A467" s="19"/>
      <c r="B467" s="26"/>
      <c r="C467" s="27"/>
      <c r="D467" s="22"/>
      <c r="E467" s="23"/>
      <c r="F467" s="24"/>
      <c r="G467" s="25"/>
    </row>
    <row r="468" spans="1:7" ht="11.25">
      <c r="A468" s="19"/>
      <c r="B468" s="20" t="s">
        <v>865</v>
      </c>
      <c r="C468" s="21" t="s">
        <v>866</v>
      </c>
      <c r="D468" s="22" t="s">
        <v>84</v>
      </c>
      <c r="E468" s="23"/>
      <c r="F468" s="24"/>
      <c r="G468" s="25"/>
    </row>
    <row r="469" spans="1:7" ht="11.25">
      <c r="A469" s="19"/>
      <c r="B469" s="20" t="s">
        <v>867</v>
      </c>
      <c r="C469" s="21" t="s">
        <v>868</v>
      </c>
      <c r="D469" s="22" t="s">
        <v>84</v>
      </c>
      <c r="E469" s="23"/>
      <c r="F469" s="24"/>
      <c r="G469" s="25"/>
    </row>
    <row r="470" spans="1:7" ht="11.25">
      <c r="A470" s="19"/>
      <c r="B470" s="26" t="s">
        <v>869</v>
      </c>
      <c r="C470" s="21" t="s">
        <v>870</v>
      </c>
      <c r="D470" s="22" t="s">
        <v>84</v>
      </c>
      <c r="E470" s="23"/>
      <c r="F470" s="24"/>
      <c r="G470" s="25"/>
    </row>
    <row r="471" spans="1:7" ht="11.25">
      <c r="A471" s="19">
        <v>145</v>
      </c>
      <c r="B471" s="26" t="s">
        <v>871</v>
      </c>
      <c r="C471" s="27" t="s">
        <v>872</v>
      </c>
      <c r="D471" s="22" t="s">
        <v>189</v>
      </c>
      <c r="E471" s="23">
        <v>334.35</v>
      </c>
      <c r="F471" s="28"/>
      <c r="G471" s="25">
        <f>ROUND(E471*F471,2)</f>
        <v>0</v>
      </c>
    </row>
    <row r="472" spans="1:7" ht="11.25">
      <c r="A472" s="19"/>
      <c r="B472" s="26"/>
      <c r="C472" s="37" t="s">
        <v>873</v>
      </c>
      <c r="D472" s="38"/>
      <c r="E472" s="38"/>
      <c r="F472" s="38"/>
      <c r="G472" s="13">
        <f>SUM(G469:G471)</f>
        <v>0</v>
      </c>
    </row>
    <row r="473" spans="1:7" ht="11.25">
      <c r="A473" s="19"/>
      <c r="B473" s="26"/>
      <c r="C473" s="27"/>
      <c r="D473" s="22"/>
      <c r="E473" s="23"/>
      <c r="F473" s="24"/>
      <c r="G473" s="25"/>
    </row>
    <row r="474" spans="1:7" ht="11.25">
      <c r="A474" s="19"/>
      <c r="B474" s="20" t="s">
        <v>874</v>
      </c>
      <c r="C474" s="21" t="s">
        <v>875</v>
      </c>
      <c r="D474" s="22" t="s">
        <v>84</v>
      </c>
      <c r="E474" s="23"/>
      <c r="F474" s="24"/>
      <c r="G474" s="25"/>
    </row>
    <row r="475" spans="1:7" ht="11.25">
      <c r="A475" s="19"/>
      <c r="B475" s="20" t="s">
        <v>876</v>
      </c>
      <c r="C475" s="21" t="s">
        <v>877</v>
      </c>
      <c r="D475" s="22" t="s">
        <v>84</v>
      </c>
      <c r="E475" s="23"/>
      <c r="F475" s="24"/>
      <c r="G475" s="25"/>
    </row>
    <row r="476" spans="1:7" ht="11.25">
      <c r="A476" s="19">
        <v>146</v>
      </c>
      <c r="B476" s="26" t="s">
        <v>878</v>
      </c>
      <c r="C476" s="27" t="s">
        <v>879</v>
      </c>
      <c r="D476" s="22" t="s">
        <v>200</v>
      </c>
      <c r="E476" s="23">
        <v>162</v>
      </c>
      <c r="F476" s="28"/>
      <c r="G476" s="25">
        <f>ROUND(E476*F476,2)</f>
        <v>0</v>
      </c>
    </row>
    <row r="477" spans="1:7" ht="11.25">
      <c r="A477" s="19">
        <v>147</v>
      </c>
      <c r="B477" s="26" t="s">
        <v>880</v>
      </c>
      <c r="C477" s="27" t="s">
        <v>881</v>
      </c>
      <c r="D477" s="22" t="s">
        <v>200</v>
      </c>
      <c r="E477" s="23">
        <v>703</v>
      </c>
      <c r="F477" s="28"/>
      <c r="G477" s="25">
        <f>ROUND(E477*F477,2)</f>
        <v>0</v>
      </c>
    </row>
    <row r="478" spans="1:7" ht="11.25">
      <c r="A478" s="19">
        <v>148</v>
      </c>
      <c r="B478" s="26" t="s">
        <v>882</v>
      </c>
      <c r="C478" s="27" t="s">
        <v>883</v>
      </c>
      <c r="D478" s="22" t="s">
        <v>200</v>
      </c>
      <c r="E478" s="23">
        <v>1291</v>
      </c>
      <c r="F478" s="28"/>
      <c r="G478" s="25">
        <f>ROUND(E478*F478,2)</f>
        <v>0</v>
      </c>
    </row>
    <row r="479" spans="1:7" ht="11.25">
      <c r="A479" s="19">
        <v>149</v>
      </c>
      <c r="B479" s="26" t="s">
        <v>884</v>
      </c>
      <c r="C479" s="27" t="s">
        <v>885</v>
      </c>
      <c r="D479" s="22" t="s">
        <v>200</v>
      </c>
      <c r="E479" s="23">
        <v>680</v>
      </c>
      <c r="F479" s="28"/>
      <c r="G479" s="25">
        <f>ROUND(E479*F479,2)</f>
        <v>0</v>
      </c>
    </row>
    <row r="480" spans="1:7" ht="11.25">
      <c r="A480" s="19">
        <v>150</v>
      </c>
      <c r="B480" s="26" t="s">
        <v>886</v>
      </c>
      <c r="C480" s="27" t="s">
        <v>887</v>
      </c>
      <c r="D480" s="22" t="s">
        <v>243</v>
      </c>
      <c r="E480" s="23">
        <v>8</v>
      </c>
      <c r="F480" s="28"/>
      <c r="G480" s="25">
        <f>ROUND(E480*F480,2)</f>
        <v>0</v>
      </c>
    </row>
    <row r="481" spans="1:7" ht="11.25">
      <c r="A481" s="19"/>
      <c r="B481" s="26"/>
      <c r="C481" s="37" t="s">
        <v>888</v>
      </c>
      <c r="D481" s="38"/>
      <c r="E481" s="38"/>
      <c r="F481" s="38"/>
      <c r="G481" s="13">
        <f>SUM(G475:G480)</f>
        <v>0</v>
      </c>
    </row>
    <row r="482" spans="1:7" ht="11.25">
      <c r="A482" s="19"/>
      <c r="B482" s="26"/>
      <c r="C482" s="27"/>
      <c r="D482" s="22"/>
      <c r="E482" s="23"/>
      <c r="F482" s="24"/>
      <c r="G482" s="25"/>
    </row>
    <row r="483" spans="1:7" ht="11.25">
      <c r="A483" s="19"/>
      <c r="B483" s="20" t="s">
        <v>889</v>
      </c>
      <c r="C483" s="21" t="s">
        <v>890</v>
      </c>
      <c r="D483" s="22" t="s">
        <v>84</v>
      </c>
      <c r="E483" s="23"/>
      <c r="F483" s="24"/>
      <c r="G483" s="25"/>
    </row>
    <row r="484" spans="1:7" ht="11.25">
      <c r="A484" s="19"/>
      <c r="B484" s="20" t="s">
        <v>891</v>
      </c>
      <c r="C484" s="21" t="s">
        <v>890</v>
      </c>
      <c r="D484" s="22" t="s">
        <v>84</v>
      </c>
      <c r="E484" s="23"/>
      <c r="F484" s="24"/>
      <c r="G484" s="25"/>
    </row>
    <row r="485" spans="1:7" ht="11.25">
      <c r="A485" s="19">
        <v>151</v>
      </c>
      <c r="B485" s="26" t="s">
        <v>892</v>
      </c>
      <c r="C485" s="27" t="s">
        <v>893</v>
      </c>
      <c r="D485" s="22" t="s">
        <v>243</v>
      </c>
      <c r="E485" s="23">
        <v>17</v>
      </c>
      <c r="F485" s="28"/>
      <c r="G485" s="25">
        <f>ROUND(E485*F485,2)</f>
        <v>0</v>
      </c>
    </row>
    <row r="486" spans="1:7" ht="11.25">
      <c r="A486" s="19"/>
      <c r="B486" s="26"/>
      <c r="C486" s="37" t="s">
        <v>894</v>
      </c>
      <c r="D486" s="38"/>
      <c r="E486" s="38"/>
      <c r="F486" s="38"/>
      <c r="G486" s="13">
        <f>SUM(G484:G485)</f>
        <v>0</v>
      </c>
    </row>
    <row r="487" spans="1:7" ht="11.25">
      <c r="A487" s="19"/>
      <c r="B487" s="26"/>
      <c r="C487" s="27"/>
      <c r="D487" s="22"/>
      <c r="E487" s="23"/>
      <c r="F487" s="24"/>
      <c r="G487" s="25"/>
    </row>
    <row r="488" spans="1:7" ht="11.25">
      <c r="A488" s="19"/>
      <c r="B488" s="20" t="s">
        <v>895</v>
      </c>
      <c r="C488" s="21" t="s">
        <v>896</v>
      </c>
      <c r="D488" s="22" t="s">
        <v>84</v>
      </c>
      <c r="E488" s="23"/>
      <c r="F488" s="24"/>
      <c r="G488" s="25"/>
    </row>
    <row r="489" spans="1:7" ht="11.25">
      <c r="A489" s="19"/>
      <c r="B489" s="20" t="s">
        <v>897</v>
      </c>
      <c r="C489" s="21" t="s">
        <v>898</v>
      </c>
      <c r="D489" s="22" t="s">
        <v>84</v>
      </c>
      <c r="E489" s="23"/>
      <c r="F489" s="24"/>
      <c r="G489" s="25"/>
    </row>
    <row r="490" spans="1:7" ht="11.25">
      <c r="A490" s="19"/>
      <c r="B490" s="26" t="s">
        <v>899</v>
      </c>
      <c r="C490" s="21" t="s">
        <v>900</v>
      </c>
      <c r="D490" s="22" t="s">
        <v>84</v>
      </c>
      <c r="E490" s="23"/>
      <c r="F490" s="24"/>
      <c r="G490" s="25"/>
    </row>
    <row r="491" spans="1:7" ht="11.25">
      <c r="A491" s="19">
        <v>152</v>
      </c>
      <c r="B491" s="26" t="s">
        <v>901</v>
      </c>
      <c r="C491" s="27" t="s">
        <v>902</v>
      </c>
      <c r="D491" s="22" t="s">
        <v>597</v>
      </c>
      <c r="E491" s="23">
        <v>1386</v>
      </c>
      <c r="F491" s="28"/>
      <c r="G491" s="25">
        <f>ROUND(E491*F491,2)</f>
        <v>0</v>
      </c>
    </row>
    <row r="492" spans="1:7" ht="11.25">
      <c r="A492" s="19"/>
      <c r="B492" s="26"/>
      <c r="C492" s="37" t="s">
        <v>903</v>
      </c>
      <c r="D492" s="38"/>
      <c r="E492" s="38"/>
      <c r="F492" s="38"/>
      <c r="G492" s="13">
        <f>SUM(G489:G491)</f>
        <v>0</v>
      </c>
    </row>
    <row r="493" spans="1:7" ht="11.25">
      <c r="A493" s="19"/>
      <c r="B493" s="26"/>
      <c r="C493" s="27"/>
      <c r="D493" s="22"/>
      <c r="E493" s="23"/>
      <c r="F493" s="24"/>
      <c r="G493" s="25"/>
    </row>
    <row r="494" spans="1:7" ht="11.25">
      <c r="A494" s="19"/>
      <c r="B494" s="20" t="s">
        <v>904</v>
      </c>
      <c r="C494" s="21" t="s">
        <v>905</v>
      </c>
      <c r="D494" s="22" t="s">
        <v>84</v>
      </c>
      <c r="E494" s="23"/>
      <c r="F494" s="24"/>
      <c r="G494" s="25"/>
    </row>
    <row r="495" spans="1:7" ht="11.25">
      <c r="A495" s="19"/>
      <c r="B495" s="20" t="s">
        <v>906</v>
      </c>
      <c r="C495" s="21" t="s">
        <v>907</v>
      </c>
      <c r="D495" s="22" t="s">
        <v>84</v>
      </c>
      <c r="E495" s="23"/>
      <c r="F495" s="24"/>
      <c r="G495" s="25"/>
    </row>
    <row r="496" spans="1:7" ht="11.25">
      <c r="A496" s="19"/>
      <c r="B496" s="26" t="s">
        <v>908</v>
      </c>
      <c r="C496" s="21" t="s">
        <v>909</v>
      </c>
      <c r="D496" s="22" t="s">
        <v>84</v>
      </c>
      <c r="E496" s="23"/>
      <c r="F496" s="24"/>
      <c r="G496" s="25"/>
    </row>
    <row r="497" spans="1:7" ht="11.25">
      <c r="A497" s="19">
        <v>153</v>
      </c>
      <c r="B497" s="26" t="s">
        <v>910</v>
      </c>
      <c r="C497" s="27" t="s">
        <v>911</v>
      </c>
      <c r="D497" s="22" t="s">
        <v>243</v>
      </c>
      <c r="E497" s="23">
        <v>4</v>
      </c>
      <c r="F497" s="28"/>
      <c r="G497" s="25">
        <f>ROUND(E497*F497,2)</f>
        <v>0</v>
      </c>
    </row>
    <row r="498" spans="1:7" ht="11.25">
      <c r="A498" s="19"/>
      <c r="B498" s="26" t="s">
        <v>912</v>
      </c>
      <c r="C498" s="21" t="s">
        <v>913</v>
      </c>
      <c r="D498" s="22" t="s">
        <v>84</v>
      </c>
      <c r="E498" s="23"/>
      <c r="F498" s="24"/>
      <c r="G498" s="25"/>
    </row>
    <row r="499" spans="1:7" ht="11.25">
      <c r="A499" s="19">
        <v>154</v>
      </c>
      <c r="B499" s="26" t="s">
        <v>914</v>
      </c>
      <c r="C499" s="27" t="s">
        <v>915</v>
      </c>
      <c r="D499" s="22" t="s">
        <v>200</v>
      </c>
      <c r="E499" s="23">
        <v>12</v>
      </c>
      <c r="F499" s="28"/>
      <c r="G499" s="25">
        <f>ROUND(E499*F499,2)</f>
        <v>0</v>
      </c>
    </row>
    <row r="500" spans="1:7" ht="11.25">
      <c r="A500" s="19"/>
      <c r="B500" s="26" t="s">
        <v>916</v>
      </c>
      <c r="C500" s="21" t="s">
        <v>917</v>
      </c>
      <c r="D500" s="22" t="s">
        <v>84</v>
      </c>
      <c r="E500" s="23"/>
      <c r="F500" s="24"/>
      <c r="G500" s="25"/>
    </row>
    <row r="501" spans="1:7" ht="11.25">
      <c r="A501" s="19">
        <v>155</v>
      </c>
      <c r="B501" s="26" t="s">
        <v>918</v>
      </c>
      <c r="C501" s="27" t="s">
        <v>919</v>
      </c>
      <c r="D501" s="22" t="s">
        <v>243</v>
      </c>
      <c r="E501" s="23">
        <v>4</v>
      </c>
      <c r="F501" s="28"/>
      <c r="G501" s="25">
        <f>ROUND(E501*F501,2)</f>
        <v>0</v>
      </c>
    </row>
    <row r="502" spans="1:7" ht="11.25">
      <c r="A502" s="19"/>
      <c r="B502" s="20" t="s">
        <v>920</v>
      </c>
      <c r="C502" s="21" t="s">
        <v>921</v>
      </c>
      <c r="D502" s="22" t="s">
        <v>84</v>
      </c>
      <c r="E502" s="23"/>
      <c r="F502" s="24"/>
      <c r="G502" s="25"/>
    </row>
    <row r="503" spans="1:7" ht="11.25">
      <c r="A503" s="19"/>
      <c r="B503" s="26" t="s">
        <v>922</v>
      </c>
      <c r="C503" s="21" t="s">
        <v>923</v>
      </c>
      <c r="D503" s="22" t="s">
        <v>84</v>
      </c>
      <c r="E503" s="23"/>
      <c r="F503" s="24"/>
      <c r="G503" s="25"/>
    </row>
    <row r="504" spans="1:7" ht="11.25">
      <c r="A504" s="19">
        <v>156</v>
      </c>
      <c r="B504" s="26" t="s">
        <v>924</v>
      </c>
      <c r="C504" s="27" t="s">
        <v>925</v>
      </c>
      <c r="D504" s="22" t="s">
        <v>200</v>
      </c>
      <c r="E504" s="23">
        <v>6720</v>
      </c>
      <c r="F504" s="28"/>
      <c r="G504" s="25">
        <f>ROUND(E504*F504,2)</f>
        <v>0</v>
      </c>
    </row>
    <row r="505" spans="1:7" ht="11.25">
      <c r="A505" s="19">
        <v>157</v>
      </c>
      <c r="B505" s="26" t="s">
        <v>926</v>
      </c>
      <c r="C505" s="27" t="s">
        <v>927</v>
      </c>
      <c r="D505" s="22" t="s">
        <v>243</v>
      </c>
      <c r="E505" s="23">
        <v>50</v>
      </c>
      <c r="F505" s="28"/>
      <c r="G505" s="25">
        <f>ROUND(E505*F505,2)</f>
        <v>0</v>
      </c>
    </row>
    <row r="506" spans="1:7" ht="11.25">
      <c r="A506" s="19"/>
      <c r="B506" s="26" t="s">
        <v>928</v>
      </c>
      <c r="C506" s="21" t="s">
        <v>929</v>
      </c>
      <c r="D506" s="22" t="s">
        <v>84</v>
      </c>
      <c r="E506" s="23"/>
      <c r="F506" s="24"/>
      <c r="G506" s="25"/>
    </row>
    <row r="507" spans="1:7" ht="11.25">
      <c r="A507" s="19">
        <v>158</v>
      </c>
      <c r="B507" s="26" t="s">
        <v>930</v>
      </c>
      <c r="C507" s="27" t="s">
        <v>931</v>
      </c>
      <c r="D507" s="22" t="s">
        <v>236</v>
      </c>
      <c r="E507" s="23">
        <v>360</v>
      </c>
      <c r="F507" s="28"/>
      <c r="G507" s="25">
        <f>ROUND(E507*F507,2)</f>
        <v>0</v>
      </c>
    </row>
    <row r="508" spans="1:7" ht="11.25">
      <c r="A508" s="19"/>
      <c r="B508" s="26"/>
      <c r="C508" s="37" t="s">
        <v>932</v>
      </c>
      <c r="D508" s="38"/>
      <c r="E508" s="38"/>
      <c r="F508" s="38"/>
      <c r="G508" s="13">
        <f>SUM(G495:G507)</f>
        <v>0</v>
      </c>
    </row>
    <row r="509" spans="1:7" ht="11.25">
      <c r="A509" s="19"/>
      <c r="B509" s="26"/>
      <c r="C509" s="37" t="s">
        <v>933</v>
      </c>
      <c r="D509" s="38"/>
      <c r="E509" s="38"/>
      <c r="F509" s="38"/>
      <c r="G509" s="13">
        <f>G466+G472+G481+G486+G492+G508</f>
        <v>0</v>
      </c>
    </row>
    <row r="510" spans="1:7" ht="11.25">
      <c r="A510" s="19"/>
      <c r="B510" s="26"/>
      <c r="C510" s="27"/>
      <c r="D510" s="22"/>
      <c r="E510" s="23"/>
      <c r="F510" s="24"/>
      <c r="G510" s="25"/>
    </row>
    <row r="511" spans="1:7" ht="11.25">
      <c r="A511" s="19"/>
      <c r="B511" s="20" t="s">
        <v>934</v>
      </c>
      <c r="C511" s="21" t="s">
        <v>935</v>
      </c>
      <c r="D511" s="22" t="s">
        <v>84</v>
      </c>
      <c r="E511" s="23"/>
      <c r="F511" s="24"/>
      <c r="G511" s="25"/>
    </row>
    <row r="512" spans="1:7" ht="11.25">
      <c r="A512" s="19"/>
      <c r="B512" s="20" t="s">
        <v>936</v>
      </c>
      <c r="C512" s="21" t="s">
        <v>937</v>
      </c>
      <c r="D512" s="22" t="s">
        <v>84</v>
      </c>
      <c r="E512" s="23"/>
      <c r="F512" s="24"/>
      <c r="G512" s="25"/>
    </row>
    <row r="513" spans="1:7" ht="11.25">
      <c r="A513" s="19"/>
      <c r="B513" s="20" t="s">
        <v>938</v>
      </c>
      <c r="C513" s="21" t="s">
        <v>939</v>
      </c>
      <c r="D513" s="22" t="s">
        <v>84</v>
      </c>
      <c r="E513" s="23"/>
      <c r="F513" s="24"/>
      <c r="G513" s="25"/>
    </row>
    <row r="514" spans="1:7" ht="11.25">
      <c r="A514" s="19">
        <v>159</v>
      </c>
      <c r="B514" s="26" t="s">
        <v>940</v>
      </c>
      <c r="C514" s="27" t="s">
        <v>941</v>
      </c>
      <c r="D514" s="22" t="s">
        <v>236</v>
      </c>
      <c r="E514" s="23">
        <v>12544.19</v>
      </c>
      <c r="F514" s="28"/>
      <c r="G514" s="25">
        <f>ROUND(E514*F514,2)</f>
        <v>0</v>
      </c>
    </row>
    <row r="515" spans="1:7" ht="11.25">
      <c r="A515" s="19"/>
      <c r="B515" s="26"/>
      <c r="C515" s="37" t="s">
        <v>942</v>
      </c>
      <c r="D515" s="38"/>
      <c r="E515" s="38"/>
      <c r="F515" s="38"/>
      <c r="G515" s="13">
        <f>SUM(G513:G514)</f>
        <v>0</v>
      </c>
    </row>
    <row r="516" spans="1:7" ht="11.25">
      <c r="A516" s="19"/>
      <c r="B516" s="26"/>
      <c r="C516" s="37" t="s">
        <v>943</v>
      </c>
      <c r="D516" s="38"/>
      <c r="E516" s="38"/>
      <c r="F516" s="38"/>
      <c r="G516" s="13">
        <f>G515</f>
        <v>0</v>
      </c>
    </row>
    <row r="517" spans="1:7" ht="11.25">
      <c r="A517" s="19"/>
      <c r="B517" s="26"/>
      <c r="C517" s="27"/>
      <c r="D517" s="22"/>
      <c r="E517" s="23"/>
      <c r="F517" s="24"/>
      <c r="G517" s="25"/>
    </row>
    <row r="518" spans="1:7" ht="11.25">
      <c r="A518" s="19"/>
      <c r="B518" s="20" t="s">
        <v>944</v>
      </c>
      <c r="C518" s="21" t="s">
        <v>945</v>
      </c>
      <c r="D518" s="22" t="s">
        <v>84</v>
      </c>
      <c r="E518" s="23"/>
      <c r="F518" s="24"/>
      <c r="G518" s="25"/>
    </row>
    <row r="519" spans="1:7" ht="11.25">
      <c r="A519" s="19">
        <v>160</v>
      </c>
      <c r="B519" s="26" t="s">
        <v>946</v>
      </c>
      <c r="C519" s="27" t="s">
        <v>947</v>
      </c>
      <c r="D519" s="22" t="s">
        <v>948</v>
      </c>
      <c r="E519" s="23">
        <v>65.6</v>
      </c>
      <c r="F519" s="28"/>
      <c r="G519" s="25">
        <f>ROUND(E519*F519,2)</f>
        <v>0</v>
      </c>
    </row>
    <row r="520" spans="1:7" ht="11.25">
      <c r="A520" s="19">
        <v>161</v>
      </c>
      <c r="B520" s="26" t="s">
        <v>949</v>
      </c>
      <c r="C520" s="27" t="s">
        <v>950</v>
      </c>
      <c r="D520" s="22" t="s">
        <v>200</v>
      </c>
      <c r="E520" s="23">
        <v>158</v>
      </c>
      <c r="F520" s="28"/>
      <c r="G520" s="25">
        <f>ROUND(E520*F520,2)</f>
        <v>0</v>
      </c>
    </row>
    <row r="521" spans="1:7" ht="11.25">
      <c r="A521" s="19"/>
      <c r="B521" s="26"/>
      <c r="C521" s="37" t="s">
        <v>951</v>
      </c>
      <c r="D521" s="38"/>
      <c r="E521" s="38"/>
      <c r="F521" s="38"/>
      <c r="G521" s="13">
        <f>SUM(G519:G520)</f>
        <v>0</v>
      </c>
    </row>
    <row r="522" spans="1:7" ht="11.25">
      <c r="A522" s="19"/>
      <c r="B522" s="26"/>
      <c r="C522" s="27"/>
      <c r="D522" s="22"/>
      <c r="E522" s="23"/>
      <c r="F522" s="24"/>
      <c r="G522" s="25"/>
    </row>
    <row r="523" spans="1:7" ht="11.25">
      <c r="A523" s="19"/>
      <c r="B523" s="20" t="s">
        <v>952</v>
      </c>
      <c r="C523" s="21" t="s">
        <v>953</v>
      </c>
      <c r="D523" s="22" t="s">
        <v>84</v>
      </c>
      <c r="E523" s="23"/>
      <c r="F523" s="24"/>
      <c r="G523" s="25"/>
    </row>
    <row r="524" spans="1:7" ht="11.25">
      <c r="A524" s="19">
        <v>162</v>
      </c>
      <c r="B524" s="26" t="s">
        <v>954</v>
      </c>
      <c r="C524" s="27" t="s">
        <v>955</v>
      </c>
      <c r="D524" s="22" t="s">
        <v>236</v>
      </c>
      <c r="E524" s="23">
        <v>29900</v>
      </c>
      <c r="F524" s="28"/>
      <c r="G524" s="25">
        <f>ROUND(E524*F524,2)</f>
        <v>0</v>
      </c>
    </row>
    <row r="525" spans="1:7" ht="11.25">
      <c r="A525" s="19">
        <v>163</v>
      </c>
      <c r="B525" s="26" t="s">
        <v>956</v>
      </c>
      <c r="C525" s="27" t="s">
        <v>957</v>
      </c>
      <c r="D525" s="22" t="s">
        <v>200</v>
      </c>
      <c r="E525" s="23">
        <v>11441.33</v>
      </c>
      <c r="F525" s="28"/>
      <c r="G525" s="25">
        <f>ROUND(E525*F525,2)</f>
        <v>0</v>
      </c>
    </row>
    <row r="526" spans="3:7" ht="11.25">
      <c r="C526" s="37" t="s">
        <v>958</v>
      </c>
      <c r="D526" s="38"/>
      <c r="E526" s="38"/>
      <c r="F526" s="38"/>
      <c r="G526" s="13">
        <f>SUM(G524:G525)</f>
        <v>0</v>
      </c>
    </row>
    <row r="527" spans="3:7" ht="11.25">
      <c r="C527" s="37" t="s">
        <v>951</v>
      </c>
      <c r="D527" s="38"/>
      <c r="E527" s="38"/>
      <c r="F527" s="38"/>
      <c r="G527" s="13">
        <f>G521+G526</f>
        <v>0</v>
      </c>
    </row>
    <row r="528" spans="3:7" ht="24.75" customHeight="1">
      <c r="C528" s="39" t="s">
        <v>959</v>
      </c>
      <c r="D528" s="40"/>
      <c r="E528" s="40"/>
      <c r="F528" s="40"/>
      <c r="G528" s="13">
        <f>G70+G85+G146+G265+G275+G286+G299+G343+G370+G382+G389+G396+G415+G422+G436+G457+G509+G516+G527</f>
        <v>0</v>
      </c>
    </row>
    <row r="530" ht="11.25">
      <c r="C530" s="29" t="s">
        <v>960</v>
      </c>
    </row>
    <row r="532" spans="1:7" ht="11.25">
      <c r="A532" s="19"/>
      <c r="B532" s="20" t="s">
        <v>961</v>
      </c>
      <c r="C532" s="21" t="s">
        <v>962</v>
      </c>
      <c r="D532" s="22" t="s">
        <v>84</v>
      </c>
      <c r="E532" s="23"/>
      <c r="F532" s="24"/>
      <c r="G532" s="25"/>
    </row>
    <row r="533" spans="1:7" ht="11.25">
      <c r="A533" s="19"/>
      <c r="B533" s="20" t="s">
        <v>963</v>
      </c>
      <c r="C533" s="21" t="s">
        <v>964</v>
      </c>
      <c r="D533" s="22" t="s">
        <v>84</v>
      </c>
      <c r="E533" s="23"/>
      <c r="F533" s="24"/>
      <c r="G533" s="25"/>
    </row>
    <row r="534" spans="1:7" ht="11.25">
      <c r="A534" s="19"/>
      <c r="B534" s="20" t="s">
        <v>965</v>
      </c>
      <c r="C534" s="21" t="s">
        <v>966</v>
      </c>
      <c r="D534" s="22" t="s">
        <v>84</v>
      </c>
      <c r="E534" s="23"/>
      <c r="F534" s="24"/>
      <c r="G534" s="25"/>
    </row>
    <row r="535" spans="1:7" ht="11.25">
      <c r="A535" s="19"/>
      <c r="B535" s="26" t="s">
        <v>967</v>
      </c>
      <c r="C535" s="21" t="s">
        <v>968</v>
      </c>
      <c r="D535" s="22" t="s">
        <v>84</v>
      </c>
      <c r="E535" s="23"/>
      <c r="F535" s="24"/>
      <c r="G535" s="25"/>
    </row>
    <row r="536" spans="1:7" ht="11.25">
      <c r="A536" s="19">
        <v>164</v>
      </c>
      <c r="B536" s="26" t="s">
        <v>969</v>
      </c>
      <c r="C536" s="27" t="s">
        <v>970</v>
      </c>
      <c r="D536" s="22" t="s">
        <v>236</v>
      </c>
      <c r="E536" s="23">
        <v>1002</v>
      </c>
      <c r="F536" s="24">
        <v>12.68</v>
      </c>
      <c r="G536" s="25">
        <f>ROUND(E536*F536,2)</f>
        <v>12705.36</v>
      </c>
    </row>
    <row r="537" spans="1:7" ht="11.25">
      <c r="A537" s="19"/>
      <c r="B537" s="20" t="s">
        <v>203</v>
      </c>
      <c r="C537" s="21" t="s">
        <v>204</v>
      </c>
      <c r="D537" s="22" t="s">
        <v>84</v>
      </c>
      <c r="E537" s="23"/>
      <c r="F537" s="24"/>
      <c r="G537" s="25"/>
    </row>
    <row r="538" spans="1:7" ht="11.25">
      <c r="A538" s="19"/>
      <c r="B538" s="20" t="s">
        <v>205</v>
      </c>
      <c r="C538" s="21" t="s">
        <v>206</v>
      </c>
      <c r="D538" s="22" t="s">
        <v>84</v>
      </c>
      <c r="E538" s="23"/>
      <c r="F538" s="24"/>
      <c r="G538" s="25"/>
    </row>
    <row r="539" spans="1:7" ht="11.25">
      <c r="A539" s="19"/>
      <c r="B539" s="20" t="s">
        <v>971</v>
      </c>
      <c r="C539" s="21" t="s">
        <v>972</v>
      </c>
      <c r="D539" s="22" t="s">
        <v>84</v>
      </c>
      <c r="E539" s="23"/>
      <c r="F539" s="24"/>
      <c r="G539" s="25"/>
    </row>
    <row r="540" spans="1:7" ht="11.25">
      <c r="A540" s="19"/>
      <c r="B540" s="26" t="s">
        <v>973</v>
      </c>
      <c r="C540" s="21" t="s">
        <v>974</v>
      </c>
      <c r="D540" s="22" t="s">
        <v>84</v>
      </c>
      <c r="E540" s="23"/>
      <c r="F540" s="24"/>
      <c r="G540" s="25"/>
    </row>
    <row r="541" spans="1:7" ht="11.25">
      <c r="A541" s="19">
        <v>165</v>
      </c>
      <c r="B541" s="26" t="s">
        <v>975</v>
      </c>
      <c r="C541" s="27" t="s">
        <v>976</v>
      </c>
      <c r="D541" s="22" t="s">
        <v>243</v>
      </c>
      <c r="E541" s="23">
        <v>3</v>
      </c>
      <c r="F541" s="24">
        <v>311</v>
      </c>
      <c r="G541" s="25">
        <f>ROUND(E541*F541,2)</f>
        <v>933</v>
      </c>
    </row>
    <row r="542" spans="1:7" ht="11.25">
      <c r="A542" s="19">
        <v>166</v>
      </c>
      <c r="B542" s="26" t="s">
        <v>977</v>
      </c>
      <c r="C542" s="27" t="s">
        <v>978</v>
      </c>
      <c r="D542" s="22" t="s">
        <v>243</v>
      </c>
      <c r="E542" s="23">
        <v>1620</v>
      </c>
      <c r="F542" s="24">
        <v>7.4</v>
      </c>
      <c r="G542" s="25">
        <f>ROUND(E542*F542,2)</f>
        <v>11988</v>
      </c>
    </row>
    <row r="543" spans="1:7" ht="11.25">
      <c r="A543" s="19"/>
      <c r="B543" s="26" t="s">
        <v>979</v>
      </c>
      <c r="C543" s="21" t="s">
        <v>980</v>
      </c>
      <c r="D543" s="22" t="s">
        <v>84</v>
      </c>
      <c r="E543" s="23"/>
      <c r="F543" s="24"/>
      <c r="G543" s="25"/>
    </row>
    <row r="544" spans="1:7" ht="11.25">
      <c r="A544" s="19">
        <v>167</v>
      </c>
      <c r="B544" s="26" t="s">
        <v>981</v>
      </c>
      <c r="C544" s="27" t="s">
        <v>982</v>
      </c>
      <c r="D544" s="22" t="s">
        <v>243</v>
      </c>
      <c r="E544" s="23">
        <v>3</v>
      </c>
      <c r="F544" s="24">
        <v>250</v>
      </c>
      <c r="G544" s="25">
        <f>ROUND(E544*F544,2)</f>
        <v>750</v>
      </c>
    </row>
    <row r="545" spans="1:7" ht="11.25">
      <c r="A545" s="19">
        <v>168</v>
      </c>
      <c r="B545" s="26" t="s">
        <v>983</v>
      </c>
      <c r="C545" s="27" t="s">
        <v>984</v>
      </c>
      <c r="D545" s="22" t="s">
        <v>243</v>
      </c>
      <c r="E545" s="23">
        <v>1620</v>
      </c>
      <c r="F545" s="24">
        <v>3.8</v>
      </c>
      <c r="G545" s="25">
        <f>ROUND(E545*F545,2)</f>
        <v>6156</v>
      </c>
    </row>
    <row r="546" spans="1:7" ht="11.25">
      <c r="A546" s="19"/>
      <c r="B546" s="26" t="s">
        <v>985</v>
      </c>
      <c r="C546" s="21" t="s">
        <v>986</v>
      </c>
      <c r="D546" s="22" t="s">
        <v>84</v>
      </c>
      <c r="E546" s="23"/>
      <c r="F546" s="24"/>
      <c r="G546" s="25"/>
    </row>
    <row r="547" spans="1:7" ht="11.25">
      <c r="A547" s="19">
        <v>169</v>
      </c>
      <c r="B547" s="26" t="s">
        <v>987</v>
      </c>
      <c r="C547" s="27" t="s">
        <v>988</v>
      </c>
      <c r="D547" s="22" t="s">
        <v>243</v>
      </c>
      <c r="E547" s="23">
        <v>2</v>
      </c>
      <c r="F547" s="24">
        <v>260</v>
      </c>
      <c r="G547" s="25">
        <f>ROUND(E547*F547,2)</f>
        <v>520</v>
      </c>
    </row>
    <row r="548" spans="1:7" ht="11.25">
      <c r="A548" s="19">
        <v>170</v>
      </c>
      <c r="B548" s="26" t="s">
        <v>989</v>
      </c>
      <c r="C548" s="27" t="s">
        <v>990</v>
      </c>
      <c r="D548" s="22" t="s">
        <v>223</v>
      </c>
      <c r="E548" s="23">
        <v>1080</v>
      </c>
      <c r="F548" s="24">
        <v>8.3</v>
      </c>
      <c r="G548" s="25">
        <f>ROUND(E548*F548,2)</f>
        <v>8964</v>
      </c>
    </row>
    <row r="549" spans="1:7" ht="11.25">
      <c r="A549" s="19"/>
      <c r="B549" s="20" t="s">
        <v>207</v>
      </c>
      <c r="C549" s="21" t="s">
        <v>208</v>
      </c>
      <c r="D549" s="22" t="s">
        <v>84</v>
      </c>
      <c r="E549" s="23"/>
      <c r="F549" s="24"/>
      <c r="G549" s="25"/>
    </row>
    <row r="550" spans="1:7" ht="11.25">
      <c r="A550" s="19"/>
      <c r="B550" s="26" t="s">
        <v>991</v>
      </c>
      <c r="C550" s="21" t="s">
        <v>992</v>
      </c>
      <c r="D550" s="22" t="s">
        <v>84</v>
      </c>
      <c r="E550" s="23"/>
      <c r="F550" s="24"/>
      <c r="G550" s="25"/>
    </row>
    <row r="551" spans="1:7" ht="11.25">
      <c r="A551" s="19">
        <v>171</v>
      </c>
      <c r="B551" s="26" t="s">
        <v>993</v>
      </c>
      <c r="C551" s="27" t="s">
        <v>212</v>
      </c>
      <c r="D551" s="22" t="s">
        <v>213</v>
      </c>
      <c r="E551" s="23">
        <v>4</v>
      </c>
      <c r="F551" s="24">
        <v>308.16</v>
      </c>
      <c r="G551" s="25">
        <f>ROUND(E551*F551,2)</f>
        <v>1232.64</v>
      </c>
    </row>
    <row r="552" spans="1:7" ht="11.25">
      <c r="A552" s="19"/>
      <c r="B552" s="20" t="s">
        <v>215</v>
      </c>
      <c r="C552" s="21" t="s">
        <v>216</v>
      </c>
      <c r="D552" s="22" t="s">
        <v>84</v>
      </c>
      <c r="E552" s="23"/>
      <c r="F552" s="24"/>
      <c r="G552" s="25"/>
    </row>
    <row r="553" spans="1:7" ht="11.25">
      <c r="A553" s="19"/>
      <c r="B553" s="20" t="s">
        <v>217</v>
      </c>
      <c r="C553" s="21" t="s">
        <v>218</v>
      </c>
      <c r="D553" s="22" t="s">
        <v>84</v>
      </c>
      <c r="E553" s="23"/>
      <c r="F553" s="24"/>
      <c r="G553" s="25"/>
    </row>
    <row r="554" spans="1:7" ht="11.25">
      <c r="A554" s="19"/>
      <c r="B554" s="26" t="s">
        <v>994</v>
      </c>
      <c r="C554" s="21" t="s">
        <v>995</v>
      </c>
      <c r="D554" s="22" t="s">
        <v>84</v>
      </c>
      <c r="E554" s="23"/>
      <c r="F554" s="24"/>
      <c r="G554" s="25"/>
    </row>
    <row r="555" spans="1:7" ht="11.25">
      <c r="A555" s="19">
        <v>172</v>
      </c>
      <c r="B555" s="26" t="s">
        <v>996</v>
      </c>
      <c r="C555" s="27" t="s">
        <v>997</v>
      </c>
      <c r="D555" s="22" t="s">
        <v>200</v>
      </c>
      <c r="E555" s="23">
        <v>2500</v>
      </c>
      <c r="F555" s="24">
        <v>5.5</v>
      </c>
      <c r="G555" s="25">
        <f>ROUND(E555*F555,2)</f>
        <v>13750</v>
      </c>
    </row>
    <row r="556" spans="1:7" ht="11.25">
      <c r="A556" s="19">
        <v>173</v>
      </c>
      <c r="B556" s="26" t="s">
        <v>998</v>
      </c>
      <c r="C556" s="27" t="s">
        <v>999</v>
      </c>
      <c r="D556" s="22" t="s">
        <v>200</v>
      </c>
      <c r="E556" s="23">
        <v>28400</v>
      </c>
      <c r="F556" s="24">
        <v>0.5</v>
      </c>
      <c r="G556" s="25">
        <f>ROUND(E556*F556,2)</f>
        <v>14200</v>
      </c>
    </row>
    <row r="557" spans="1:7" ht="11.25">
      <c r="A557" s="19"/>
      <c r="B557" s="26" t="s">
        <v>1000</v>
      </c>
      <c r="C557" s="21" t="s">
        <v>1001</v>
      </c>
      <c r="D557" s="22" t="s">
        <v>84</v>
      </c>
      <c r="E557" s="23"/>
      <c r="F557" s="24"/>
      <c r="G557" s="25"/>
    </row>
    <row r="558" spans="1:7" ht="11.25">
      <c r="A558" s="19">
        <v>174</v>
      </c>
      <c r="B558" s="26" t="s">
        <v>1002</v>
      </c>
      <c r="C558" s="27" t="s">
        <v>997</v>
      </c>
      <c r="D558" s="22" t="s">
        <v>200</v>
      </c>
      <c r="E558" s="23">
        <v>346</v>
      </c>
      <c r="F558" s="24">
        <v>7.85</v>
      </c>
      <c r="G558" s="25">
        <f>ROUND(E558*F558,2)</f>
        <v>2716.1</v>
      </c>
    </row>
    <row r="559" spans="1:7" ht="11.25">
      <c r="A559" s="19">
        <v>175</v>
      </c>
      <c r="B559" s="26" t="s">
        <v>1003</v>
      </c>
      <c r="C559" s="27" t="s">
        <v>999</v>
      </c>
      <c r="D559" s="22" t="s">
        <v>200</v>
      </c>
      <c r="E559" s="23">
        <v>4442</v>
      </c>
      <c r="F559" s="24">
        <v>0.2</v>
      </c>
      <c r="G559" s="25">
        <f>ROUND(E559*F559,2)</f>
        <v>888.4</v>
      </c>
    </row>
    <row r="560" spans="1:7" ht="11.25">
      <c r="A560" s="19"/>
      <c r="B560" s="26" t="s">
        <v>1004</v>
      </c>
      <c r="C560" s="21" t="s">
        <v>1005</v>
      </c>
      <c r="D560" s="22" t="s">
        <v>84</v>
      </c>
      <c r="E560" s="23"/>
      <c r="F560" s="24"/>
      <c r="G560" s="25"/>
    </row>
    <row r="561" spans="1:7" ht="11.25">
      <c r="A561" s="19">
        <v>176</v>
      </c>
      <c r="B561" s="26" t="s">
        <v>1006</v>
      </c>
      <c r="C561" s="27" t="s">
        <v>1007</v>
      </c>
      <c r="D561" s="22" t="s">
        <v>243</v>
      </c>
      <c r="E561" s="23">
        <v>360</v>
      </c>
      <c r="F561" s="24">
        <v>1.97</v>
      </c>
      <c r="G561" s="25">
        <f>ROUND(E561*F561,2)</f>
        <v>709.2</v>
      </c>
    </row>
    <row r="562" spans="1:7" ht="11.25">
      <c r="A562" s="19"/>
      <c r="B562" s="26" t="s">
        <v>1008</v>
      </c>
      <c r="C562" s="21" t="s">
        <v>1009</v>
      </c>
      <c r="D562" s="22" t="s">
        <v>84</v>
      </c>
      <c r="E562" s="23"/>
      <c r="F562" s="24"/>
      <c r="G562" s="25"/>
    </row>
    <row r="563" spans="1:7" ht="11.25">
      <c r="A563" s="19">
        <v>177</v>
      </c>
      <c r="B563" s="26" t="s">
        <v>1010</v>
      </c>
      <c r="C563" s="27" t="s">
        <v>1011</v>
      </c>
      <c r="D563" s="22" t="s">
        <v>243</v>
      </c>
      <c r="E563" s="23">
        <v>288</v>
      </c>
      <c r="F563" s="24">
        <v>4.82</v>
      </c>
      <c r="G563" s="25">
        <f>ROUND(E563*F563,2)</f>
        <v>1388.16</v>
      </c>
    </row>
    <row r="564" spans="1:7" ht="11.25">
      <c r="A564" s="19"/>
      <c r="B564" s="26" t="s">
        <v>1012</v>
      </c>
      <c r="C564" s="21" t="s">
        <v>1013</v>
      </c>
      <c r="D564" s="22" t="s">
        <v>84</v>
      </c>
      <c r="E564" s="23"/>
      <c r="F564" s="24"/>
      <c r="G564" s="25"/>
    </row>
    <row r="565" spans="1:7" ht="11.25">
      <c r="A565" s="19">
        <v>178</v>
      </c>
      <c r="B565" s="26" t="s">
        <v>1014</v>
      </c>
      <c r="C565" s="27" t="s">
        <v>1015</v>
      </c>
      <c r="D565" s="22" t="s">
        <v>243</v>
      </c>
      <c r="E565" s="23">
        <v>4</v>
      </c>
      <c r="F565" s="24">
        <v>25.95</v>
      </c>
      <c r="G565" s="25">
        <f>ROUND(E565*F565,2)</f>
        <v>103.8</v>
      </c>
    </row>
    <row r="566" spans="1:7" ht="11.25">
      <c r="A566" s="19"/>
      <c r="B566" s="26" t="s">
        <v>1016</v>
      </c>
      <c r="C566" s="21" t="s">
        <v>1017</v>
      </c>
      <c r="D566" s="22" t="s">
        <v>84</v>
      </c>
      <c r="E566" s="23"/>
      <c r="F566" s="24"/>
      <c r="G566" s="25"/>
    </row>
    <row r="567" spans="1:7" ht="11.25">
      <c r="A567" s="19">
        <v>179</v>
      </c>
      <c r="B567" s="26" t="s">
        <v>1018</v>
      </c>
      <c r="C567" s="27" t="s">
        <v>1019</v>
      </c>
      <c r="D567" s="22" t="s">
        <v>243</v>
      </c>
      <c r="E567" s="23">
        <v>108</v>
      </c>
      <c r="F567" s="24">
        <v>23.37</v>
      </c>
      <c r="G567" s="25">
        <f>ROUND(E567*F567,2)</f>
        <v>2523.96</v>
      </c>
    </row>
    <row r="568" spans="1:7" ht="11.25">
      <c r="A568" s="19"/>
      <c r="B568" s="26" t="s">
        <v>1020</v>
      </c>
      <c r="C568" s="21" t="s">
        <v>1021</v>
      </c>
      <c r="D568" s="22" t="s">
        <v>84</v>
      </c>
      <c r="E568" s="23"/>
      <c r="F568" s="24"/>
      <c r="G568" s="25"/>
    </row>
    <row r="569" spans="1:7" ht="11.25">
      <c r="A569" s="19">
        <v>180</v>
      </c>
      <c r="B569" s="26" t="s">
        <v>1022</v>
      </c>
      <c r="C569" s="27" t="s">
        <v>1023</v>
      </c>
      <c r="D569" s="22" t="s">
        <v>243</v>
      </c>
      <c r="E569" s="23">
        <v>90</v>
      </c>
      <c r="F569" s="24">
        <v>2.71</v>
      </c>
      <c r="G569" s="25">
        <f>ROUND(E569*F569,2)</f>
        <v>243.9</v>
      </c>
    </row>
    <row r="570" spans="1:7" ht="11.25">
      <c r="A570" s="19"/>
      <c r="B570" s="26" t="s">
        <v>1024</v>
      </c>
      <c r="C570" s="21" t="s">
        <v>1025</v>
      </c>
      <c r="D570" s="22" t="s">
        <v>84</v>
      </c>
      <c r="E570" s="23"/>
      <c r="F570" s="24"/>
      <c r="G570" s="25"/>
    </row>
    <row r="571" spans="1:7" ht="11.25">
      <c r="A571" s="19">
        <v>181</v>
      </c>
      <c r="B571" s="26" t="s">
        <v>1026</v>
      </c>
      <c r="C571" s="27" t="s">
        <v>1027</v>
      </c>
      <c r="D571" s="22" t="s">
        <v>243</v>
      </c>
      <c r="E571" s="23">
        <v>36</v>
      </c>
      <c r="F571" s="24">
        <v>12.07</v>
      </c>
      <c r="G571" s="25">
        <f>ROUND(E571*F571,2)</f>
        <v>434.52</v>
      </c>
    </row>
    <row r="572" spans="1:7" ht="11.25">
      <c r="A572" s="19"/>
      <c r="B572" s="26" t="s">
        <v>1028</v>
      </c>
      <c r="C572" s="21" t="s">
        <v>1029</v>
      </c>
      <c r="D572" s="22" t="s">
        <v>84</v>
      </c>
      <c r="E572" s="23"/>
      <c r="F572" s="24"/>
      <c r="G572" s="25"/>
    </row>
    <row r="573" spans="1:7" ht="11.25">
      <c r="A573" s="19">
        <v>182</v>
      </c>
      <c r="B573" s="26" t="s">
        <v>1030</v>
      </c>
      <c r="C573" s="27" t="s">
        <v>1031</v>
      </c>
      <c r="D573" s="22" t="s">
        <v>243</v>
      </c>
      <c r="E573" s="23">
        <v>900</v>
      </c>
      <c r="F573" s="24">
        <v>2.27</v>
      </c>
      <c r="G573" s="25">
        <f>ROUND(E573*F573,2)</f>
        <v>2043</v>
      </c>
    </row>
    <row r="574" spans="1:7" ht="11.25">
      <c r="A574" s="19"/>
      <c r="B574" s="26" t="s">
        <v>1032</v>
      </c>
      <c r="C574" s="21" t="s">
        <v>1033</v>
      </c>
      <c r="D574" s="22" t="s">
        <v>84</v>
      </c>
      <c r="E574" s="23"/>
      <c r="F574" s="24"/>
      <c r="G574" s="25"/>
    </row>
    <row r="575" spans="1:7" ht="11.25">
      <c r="A575" s="19">
        <v>183</v>
      </c>
      <c r="B575" s="26" t="s">
        <v>1034</v>
      </c>
      <c r="C575" s="27" t="s">
        <v>1035</v>
      </c>
      <c r="D575" s="22" t="s">
        <v>243</v>
      </c>
      <c r="E575" s="23">
        <v>360</v>
      </c>
      <c r="F575" s="24">
        <v>2.32</v>
      </c>
      <c r="G575" s="25">
        <f>ROUND(E575*F575,2)</f>
        <v>835.2</v>
      </c>
    </row>
    <row r="576" spans="1:7" ht="11.25">
      <c r="A576" s="19"/>
      <c r="B576" s="26" t="s">
        <v>1036</v>
      </c>
      <c r="C576" s="21" t="s">
        <v>1037</v>
      </c>
      <c r="D576" s="22" t="s">
        <v>84</v>
      </c>
      <c r="E576" s="23"/>
      <c r="F576" s="24"/>
      <c r="G576" s="25"/>
    </row>
    <row r="577" spans="1:7" ht="11.25">
      <c r="A577" s="19">
        <v>184</v>
      </c>
      <c r="B577" s="26" t="s">
        <v>1038</v>
      </c>
      <c r="C577" s="27" t="s">
        <v>1039</v>
      </c>
      <c r="D577" s="22" t="s">
        <v>243</v>
      </c>
      <c r="E577" s="23">
        <v>40</v>
      </c>
      <c r="F577" s="24">
        <v>19.3</v>
      </c>
      <c r="G577" s="25">
        <f>ROUND(E577*F577,2)</f>
        <v>772</v>
      </c>
    </row>
    <row r="578" spans="1:7" ht="11.25">
      <c r="A578" s="19"/>
      <c r="B578" s="26" t="s">
        <v>1040</v>
      </c>
      <c r="C578" s="21" t="s">
        <v>1041</v>
      </c>
      <c r="D578" s="22" t="s">
        <v>84</v>
      </c>
      <c r="E578" s="23"/>
      <c r="F578" s="24"/>
      <c r="G578" s="25"/>
    </row>
    <row r="579" spans="1:7" ht="11.25">
      <c r="A579" s="19">
        <v>185</v>
      </c>
      <c r="B579" s="26" t="s">
        <v>1042</v>
      </c>
      <c r="C579" s="27" t="s">
        <v>1043</v>
      </c>
      <c r="D579" s="22" t="s">
        <v>243</v>
      </c>
      <c r="E579" s="23">
        <v>40</v>
      </c>
      <c r="F579" s="24">
        <v>20.76</v>
      </c>
      <c r="G579" s="25">
        <f>ROUND(E579*F579,2)</f>
        <v>830.4</v>
      </c>
    </row>
    <row r="580" spans="1:7" ht="11.25">
      <c r="A580" s="19">
        <v>186</v>
      </c>
      <c r="B580" s="26" t="s">
        <v>1044</v>
      </c>
      <c r="C580" s="27" t="s">
        <v>1045</v>
      </c>
      <c r="D580" s="22" t="s">
        <v>243</v>
      </c>
      <c r="E580" s="23">
        <v>2000</v>
      </c>
      <c r="F580" s="24">
        <v>0.62</v>
      </c>
      <c r="G580" s="25">
        <f>ROUND(E580*F580,2)</f>
        <v>1240</v>
      </c>
    </row>
    <row r="581" spans="1:7" ht="11.25">
      <c r="A581" s="19"/>
      <c r="B581" s="20" t="s">
        <v>600</v>
      </c>
      <c r="C581" s="21" t="s">
        <v>601</v>
      </c>
      <c r="D581" s="22" t="s">
        <v>84</v>
      </c>
      <c r="E581" s="23"/>
      <c r="F581" s="24"/>
      <c r="G581" s="25"/>
    </row>
    <row r="582" spans="1:7" ht="11.25">
      <c r="A582" s="19"/>
      <c r="B582" s="20" t="s">
        <v>602</v>
      </c>
      <c r="C582" s="21" t="s">
        <v>603</v>
      </c>
      <c r="D582" s="22" t="s">
        <v>84</v>
      </c>
      <c r="E582" s="23"/>
      <c r="F582" s="24"/>
      <c r="G582" s="25"/>
    </row>
    <row r="583" spans="1:7" ht="11.25">
      <c r="A583" s="19"/>
      <c r="B583" s="20" t="s">
        <v>1046</v>
      </c>
      <c r="C583" s="21" t="s">
        <v>1047</v>
      </c>
      <c r="D583" s="22" t="s">
        <v>84</v>
      </c>
      <c r="E583" s="23"/>
      <c r="F583" s="24"/>
      <c r="G583" s="25"/>
    </row>
    <row r="584" spans="1:7" ht="11.25">
      <c r="A584" s="19"/>
      <c r="B584" s="26" t="s">
        <v>1048</v>
      </c>
      <c r="C584" s="21" t="s">
        <v>1049</v>
      </c>
      <c r="D584" s="22" t="s">
        <v>84</v>
      </c>
      <c r="E584" s="23"/>
      <c r="F584" s="24"/>
      <c r="G584" s="25"/>
    </row>
    <row r="585" spans="1:7" ht="11.25">
      <c r="A585" s="19">
        <v>187</v>
      </c>
      <c r="B585" s="26" t="s">
        <v>1050</v>
      </c>
      <c r="C585" s="27" t="s">
        <v>1051</v>
      </c>
      <c r="D585" s="22" t="s">
        <v>200</v>
      </c>
      <c r="E585" s="23">
        <v>1034.6</v>
      </c>
      <c r="F585" s="24">
        <v>22.01</v>
      </c>
      <c r="G585" s="25">
        <f>ROUND(E585*F585,2)</f>
        <v>22771.55</v>
      </c>
    </row>
    <row r="586" spans="3:7" ht="24.75" customHeight="1">
      <c r="C586" s="41" t="s">
        <v>1052</v>
      </c>
      <c r="D586" s="35"/>
      <c r="E586" s="35"/>
      <c r="F586" s="36"/>
      <c r="G586" s="13">
        <f>SUM(G532:G585)</f>
        <v>108699.19</v>
      </c>
    </row>
    <row r="589" spans="3:7" ht="45" customHeight="1">
      <c r="C589" s="42" t="s">
        <v>1053</v>
      </c>
      <c r="D589" s="43"/>
      <c r="E589" s="43"/>
      <c r="F589" s="43"/>
      <c r="G589" s="43"/>
    </row>
    <row r="591" spans="3:7" ht="45" customHeight="1">
      <c r="C591" s="34" t="s">
        <v>1054</v>
      </c>
      <c r="D591" s="35"/>
      <c r="E591" s="35"/>
      <c r="F591" s="36"/>
      <c r="G591" s="30">
        <f>G528</f>
        <v>0</v>
      </c>
    </row>
    <row r="592" spans="3:7" ht="45" customHeight="1">
      <c r="C592" s="34" t="s">
        <v>1179</v>
      </c>
      <c r="D592" s="35"/>
      <c r="E592" s="35"/>
      <c r="F592" s="36"/>
      <c r="G592" s="30">
        <f>G591</f>
        <v>0</v>
      </c>
    </row>
    <row r="593" spans="3:7" ht="45" customHeight="1">
      <c r="C593" s="34" t="s">
        <v>1055</v>
      </c>
      <c r="D593" s="35"/>
      <c r="E593" s="35"/>
      <c r="F593" s="36"/>
      <c r="G593" s="31">
        <v>4933156.99</v>
      </c>
    </row>
    <row r="594" spans="3:7" ht="45" customHeight="1">
      <c r="C594" s="34" t="s">
        <v>1056</v>
      </c>
      <c r="D594" s="35"/>
      <c r="E594" s="35"/>
      <c r="F594" s="36"/>
      <c r="G594" s="32">
        <f>IF(G593=0,0,(1-G592/G593))</f>
        <v>1</v>
      </c>
    </row>
    <row r="595" spans="3:7" ht="45" customHeight="1">
      <c r="C595" s="34" t="s">
        <v>1057</v>
      </c>
      <c r="D595" s="35"/>
      <c r="E595" s="35"/>
      <c r="F595" s="36"/>
      <c r="G595" s="30">
        <f>G586</f>
        <v>108699.19</v>
      </c>
    </row>
    <row r="596" spans="3:7" ht="45" customHeight="1">
      <c r="C596" s="45" t="s">
        <v>1058</v>
      </c>
      <c r="D596" s="35"/>
      <c r="E596" s="35"/>
      <c r="F596" s="36"/>
      <c r="G596" s="30">
        <f>G591+G595</f>
        <v>108699.19</v>
      </c>
    </row>
    <row r="599" ht="11.25">
      <c r="C599" s="12" t="s">
        <v>1059</v>
      </c>
    </row>
    <row r="601" spans="3:7" ht="24.75" customHeight="1">
      <c r="C601" s="44" t="s">
        <v>1060</v>
      </c>
      <c r="D601" s="44"/>
      <c r="E601" s="44"/>
      <c r="F601" s="44"/>
      <c r="G601" s="33"/>
    </row>
    <row r="603" spans="3:7" ht="24.75" customHeight="1">
      <c r="C603" s="44" t="s">
        <v>1061</v>
      </c>
      <c r="D603" s="44"/>
      <c r="E603" s="44"/>
      <c r="F603" s="44"/>
      <c r="G603" s="33"/>
    </row>
    <row r="605" spans="3:7" ht="24.75" customHeight="1">
      <c r="C605" s="44" t="s">
        <v>1062</v>
      </c>
      <c r="D605" s="44"/>
      <c r="E605" s="44"/>
      <c r="F605" s="44"/>
      <c r="G605" s="33"/>
    </row>
    <row r="607" spans="3:7" ht="24.75" customHeight="1">
      <c r="C607" s="44" t="s">
        <v>1062</v>
      </c>
      <c r="D607" s="44"/>
      <c r="E607" s="44"/>
      <c r="F607" s="44"/>
      <c r="G607" s="33"/>
    </row>
    <row r="609" spans="3:7" ht="24.75" customHeight="1">
      <c r="C609" s="44" t="s">
        <v>1062</v>
      </c>
      <c r="D609" s="44"/>
      <c r="E609" s="44"/>
      <c r="F609" s="44"/>
      <c r="G609" s="33"/>
    </row>
    <row r="611" spans="3:7" ht="24.75" customHeight="1">
      <c r="C611" s="44" t="s">
        <v>1062</v>
      </c>
      <c r="D611" s="44"/>
      <c r="E611" s="44"/>
      <c r="F611" s="44"/>
      <c r="G611" s="33"/>
    </row>
    <row r="613" spans="3:7" ht="24.75" customHeight="1">
      <c r="C613" s="44" t="s">
        <v>1062</v>
      </c>
      <c r="D613" s="44"/>
      <c r="E613" s="44"/>
      <c r="F613" s="44"/>
      <c r="G613" s="33"/>
    </row>
  </sheetData>
  <sheetProtection/>
  <mergeCells count="85">
    <mergeCell ref="A1:G1"/>
    <mergeCell ref="A3:G3"/>
    <mergeCell ref="C20:F20"/>
    <mergeCell ref="C58:F58"/>
    <mergeCell ref="C69:F69"/>
    <mergeCell ref="C108:F108"/>
    <mergeCell ref="C130:F130"/>
    <mergeCell ref="C77:F77"/>
    <mergeCell ref="C84:F84"/>
    <mergeCell ref="C85:F85"/>
    <mergeCell ref="C101:F101"/>
    <mergeCell ref="C200:F200"/>
    <mergeCell ref="C70:F70"/>
    <mergeCell ref="C166:F166"/>
    <mergeCell ref="C146:F146"/>
    <mergeCell ref="C184:F184"/>
    <mergeCell ref="C191:F191"/>
    <mergeCell ref="C145:F145"/>
    <mergeCell ref="C298:F298"/>
    <mergeCell ref="C207:F207"/>
    <mergeCell ref="C220:F220"/>
    <mergeCell ref="C228:F228"/>
    <mergeCell ref="C240:F240"/>
    <mergeCell ref="C251:F251"/>
    <mergeCell ref="C285:F285"/>
    <mergeCell ref="C286:F286"/>
    <mergeCell ref="C264:F264"/>
    <mergeCell ref="C265:F265"/>
    <mergeCell ref="C274:F274"/>
    <mergeCell ref="C275:F275"/>
    <mergeCell ref="C466:F466"/>
    <mergeCell ref="C414:F414"/>
    <mergeCell ref="C415:F415"/>
    <mergeCell ref="C381:F381"/>
    <mergeCell ref="C299:F299"/>
    <mergeCell ref="C313:F313"/>
    <mergeCell ref="C327:F327"/>
    <mergeCell ref="C336:F336"/>
    <mergeCell ref="C342:F342"/>
    <mergeCell ref="C370:F370"/>
    <mergeCell ref="C369:F369"/>
    <mergeCell ref="C363:F363"/>
    <mergeCell ref="C382:F382"/>
    <mergeCell ref="C388:F388"/>
    <mergeCell ref="C343:F343"/>
    <mergeCell ref="C350:F350"/>
    <mergeCell ref="C357:F357"/>
    <mergeCell ref="C389:F389"/>
    <mergeCell ref="C395:F395"/>
    <mergeCell ref="C396:F396"/>
    <mergeCell ref="C508:F508"/>
    <mergeCell ref="C481:F481"/>
    <mergeCell ref="C492:F492"/>
    <mergeCell ref="C435:F435"/>
    <mergeCell ref="C436:F436"/>
    <mergeCell ref="C406:F406"/>
    <mergeCell ref="C429:F429"/>
    <mergeCell ref="C421:F421"/>
    <mergeCell ref="C422:F422"/>
    <mergeCell ref="C486:F486"/>
    <mergeCell ref="C472:F472"/>
    <mergeCell ref="C456:F456"/>
    <mergeCell ref="C457:F457"/>
    <mergeCell ref="C613:F613"/>
    <mergeCell ref="C596:F596"/>
    <mergeCell ref="C601:F601"/>
    <mergeCell ref="C603:F603"/>
    <mergeCell ref="C605:F605"/>
    <mergeCell ref="C607:F607"/>
    <mergeCell ref="C609:F609"/>
    <mergeCell ref="C611:F611"/>
    <mergeCell ref="C509:F509"/>
    <mergeCell ref="C594:F594"/>
    <mergeCell ref="C592:F592"/>
    <mergeCell ref="C515:F515"/>
    <mergeCell ref="C516:F516"/>
    <mergeCell ref="C528:F528"/>
    <mergeCell ref="C586:F586"/>
    <mergeCell ref="C593:F593"/>
    <mergeCell ref="C589:G589"/>
    <mergeCell ref="C595:F595"/>
    <mergeCell ref="C521:F521"/>
    <mergeCell ref="C526:F526"/>
    <mergeCell ref="C527:F527"/>
    <mergeCell ref="C591:F59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 alignWithMargins="0">
    <oddHeader>&amp;LComune di Salorno&amp;RProvincia di Bolzano</oddHeader>
    <oddFooter>&amp;L1325a_B&amp;R&amp;Z/&amp;F</oddFooter>
  </headerFooter>
  <rowBreaks count="1" manualBreakCount="1">
    <brk id="5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13"/>
  <sheetViews>
    <sheetView zoomScale="140" zoomScaleNormal="140" zoomScalePageLayoutView="0" workbookViewId="0" topLeftCell="A1">
      <selection activeCell="I509" sqref="I509"/>
    </sheetView>
  </sheetViews>
  <sheetFormatPr defaultColWidth="11.421875" defaultRowHeight="15"/>
  <cols>
    <col min="1" max="1" width="4.7109375" style="2" customWidth="1"/>
    <col min="2" max="2" width="12.7109375" style="3" customWidth="1"/>
    <col min="3" max="3" width="60.28125" style="5" customWidth="1"/>
    <col min="4" max="4" width="14.7109375" style="4" customWidth="1"/>
    <col min="5" max="5" width="10.7109375" style="6" customWidth="1"/>
    <col min="6" max="6" width="10.7109375" style="7" customWidth="1"/>
    <col min="7" max="7" width="13.7109375" style="8" customWidth="1"/>
    <col min="8" max="16384" width="11.421875" style="1" customWidth="1"/>
  </cols>
  <sheetData>
    <row r="1" spans="1:7" ht="69.75" customHeight="1">
      <c r="A1" s="46" t="s">
        <v>1067</v>
      </c>
      <c r="B1" s="47"/>
      <c r="C1" s="47"/>
      <c r="D1" s="47"/>
      <c r="E1" s="47"/>
      <c r="F1" s="47"/>
      <c r="G1" s="47"/>
    </row>
    <row r="3" spans="1:7" ht="69.75" customHeight="1">
      <c r="A3" s="48" t="s">
        <v>1068</v>
      </c>
      <c r="B3" s="49"/>
      <c r="C3" s="49"/>
      <c r="D3" s="49"/>
      <c r="E3" s="49"/>
      <c r="F3" s="49"/>
      <c r="G3" s="49"/>
    </row>
    <row r="5" spans="1:3" ht="24.75" customHeight="1">
      <c r="A5" s="9" t="s">
        <v>1069</v>
      </c>
      <c r="B5" s="10"/>
      <c r="C5" s="11" t="s">
        <v>1066</v>
      </c>
    </row>
    <row r="7" spans="1:7" ht="22.5">
      <c r="A7" s="14" t="s">
        <v>1070</v>
      </c>
      <c r="B7" s="15" t="s">
        <v>1071</v>
      </c>
      <c r="C7" s="15" t="s">
        <v>1072</v>
      </c>
      <c r="D7" s="15" t="s">
        <v>1073</v>
      </c>
      <c r="E7" s="16" t="s">
        <v>1074</v>
      </c>
      <c r="F7" s="17" t="s">
        <v>1075</v>
      </c>
      <c r="G7" s="18" t="s">
        <v>1076</v>
      </c>
    </row>
    <row r="8" spans="1:7" ht="11.25">
      <c r="A8" s="19"/>
      <c r="B8" s="20" t="s">
        <v>82</v>
      </c>
      <c r="C8" s="21" t="s">
        <v>1077</v>
      </c>
      <c r="D8" s="22" t="s">
        <v>84</v>
      </c>
      <c r="E8" s="23"/>
      <c r="F8" s="24"/>
      <c r="G8" s="25"/>
    </row>
    <row r="9" spans="1:7" ht="11.25">
      <c r="A9" s="19"/>
      <c r="B9" s="20" t="s">
        <v>85</v>
      </c>
      <c r="C9" s="21" t="s">
        <v>1078</v>
      </c>
      <c r="D9" s="22" t="s">
        <v>84</v>
      </c>
      <c r="E9" s="23"/>
      <c r="F9" s="24"/>
      <c r="G9" s="25"/>
    </row>
    <row r="10" spans="1:7" ht="11.25">
      <c r="A10" s="19"/>
      <c r="B10" s="20" t="s">
        <v>87</v>
      </c>
      <c r="C10" s="21" t="s">
        <v>1079</v>
      </c>
      <c r="D10" s="22" t="s">
        <v>84</v>
      </c>
      <c r="E10" s="23"/>
      <c r="F10" s="24"/>
      <c r="G10" s="25"/>
    </row>
    <row r="11" spans="1:7" ht="11.25">
      <c r="A11" s="19">
        <v>1</v>
      </c>
      <c r="B11" s="26" t="s">
        <v>89</v>
      </c>
      <c r="C11" s="27" t="s">
        <v>1080</v>
      </c>
      <c r="D11" s="22" t="s">
        <v>91</v>
      </c>
      <c r="E11" s="23">
        <v>48</v>
      </c>
      <c r="F11" s="28"/>
      <c r="G11" s="25">
        <f>ROUND(E11*F11,2)</f>
        <v>0</v>
      </c>
    </row>
    <row r="12" spans="1:7" ht="11.25">
      <c r="A12" s="19">
        <v>2</v>
      </c>
      <c r="B12" s="26" t="s">
        <v>92</v>
      </c>
      <c r="C12" s="27" t="s">
        <v>1081</v>
      </c>
      <c r="D12" s="22" t="s">
        <v>91</v>
      </c>
      <c r="E12" s="23">
        <v>80</v>
      </c>
      <c r="F12" s="28"/>
      <c r="G12" s="25">
        <f>ROUND(E12*F12,2)</f>
        <v>0</v>
      </c>
    </row>
    <row r="13" spans="1:7" ht="11.25">
      <c r="A13" s="19">
        <v>3</v>
      </c>
      <c r="B13" s="26" t="s">
        <v>94</v>
      </c>
      <c r="C13" s="27" t="s">
        <v>1082</v>
      </c>
      <c r="D13" s="22" t="s">
        <v>91</v>
      </c>
      <c r="E13" s="23">
        <v>80</v>
      </c>
      <c r="F13" s="28"/>
      <c r="G13" s="25">
        <f>ROUND(E13*F13,2)</f>
        <v>0</v>
      </c>
    </row>
    <row r="14" spans="1:7" ht="11.25">
      <c r="A14" s="19">
        <v>4</v>
      </c>
      <c r="B14" s="26" t="s">
        <v>96</v>
      </c>
      <c r="C14" s="27" t="s">
        <v>1083</v>
      </c>
      <c r="D14" s="22" t="s">
        <v>91</v>
      </c>
      <c r="E14" s="23">
        <v>40</v>
      </c>
      <c r="F14" s="28"/>
      <c r="G14" s="25">
        <f>ROUND(E14*F14,2)</f>
        <v>0</v>
      </c>
    </row>
    <row r="15" spans="1:7" ht="11.25">
      <c r="A15" s="19"/>
      <c r="B15" s="20" t="s">
        <v>98</v>
      </c>
      <c r="C15" s="21" t="s">
        <v>1084</v>
      </c>
      <c r="D15" s="22" t="s">
        <v>84</v>
      </c>
      <c r="E15" s="23"/>
      <c r="F15" s="24"/>
      <c r="G15" s="25"/>
    </row>
    <row r="16" spans="1:7" ht="11.25">
      <c r="A16" s="19">
        <v>5</v>
      </c>
      <c r="B16" s="26" t="s">
        <v>100</v>
      </c>
      <c r="C16" s="27" t="s">
        <v>1085</v>
      </c>
      <c r="D16" s="22" t="s">
        <v>91</v>
      </c>
      <c r="E16" s="23">
        <v>40</v>
      </c>
      <c r="F16" s="28"/>
      <c r="G16" s="25">
        <f>ROUND(E16*F16,2)</f>
        <v>0</v>
      </c>
    </row>
    <row r="17" spans="1:7" ht="11.25">
      <c r="A17" s="19">
        <v>6</v>
      </c>
      <c r="B17" s="26" t="s">
        <v>102</v>
      </c>
      <c r="C17" s="27" t="s">
        <v>1086</v>
      </c>
      <c r="D17" s="22" t="s">
        <v>91</v>
      </c>
      <c r="E17" s="23">
        <v>40</v>
      </c>
      <c r="F17" s="28"/>
      <c r="G17" s="25">
        <f>ROUND(E17*F17,2)</f>
        <v>0</v>
      </c>
    </row>
    <row r="18" spans="1:7" ht="11.25">
      <c r="A18" s="19">
        <v>7</v>
      </c>
      <c r="B18" s="26" t="s">
        <v>104</v>
      </c>
      <c r="C18" s="27" t="s">
        <v>1087</v>
      </c>
      <c r="D18" s="22" t="s">
        <v>91</v>
      </c>
      <c r="E18" s="23">
        <v>40</v>
      </c>
      <c r="F18" s="28"/>
      <c r="G18" s="25">
        <f>ROUND(E18*F18,2)</f>
        <v>0</v>
      </c>
    </row>
    <row r="19" spans="1:7" ht="11.25">
      <c r="A19" s="19">
        <v>8</v>
      </c>
      <c r="B19" s="26" t="s">
        <v>106</v>
      </c>
      <c r="C19" s="27" t="s">
        <v>1088</v>
      </c>
      <c r="D19" s="22" t="s">
        <v>91</v>
      </c>
      <c r="E19" s="23">
        <v>40</v>
      </c>
      <c r="F19" s="28"/>
      <c r="G19" s="25">
        <f>ROUND(E19*F19,2)</f>
        <v>0</v>
      </c>
    </row>
    <row r="20" spans="1:7" ht="11.25">
      <c r="A20" s="19"/>
      <c r="B20" s="26"/>
      <c r="C20" s="37" t="s">
        <v>1089</v>
      </c>
      <c r="D20" s="38"/>
      <c r="E20" s="38"/>
      <c r="F20" s="38"/>
      <c r="G20" s="13">
        <f>SUM(G10:G19)</f>
        <v>0</v>
      </c>
    </row>
    <row r="21" spans="1:7" ht="11.25">
      <c r="A21" s="19"/>
      <c r="B21" s="26"/>
      <c r="C21" s="27"/>
      <c r="D21" s="22"/>
      <c r="E21" s="23"/>
      <c r="F21" s="24"/>
      <c r="G21" s="25"/>
    </row>
    <row r="22" spans="1:7" ht="11.25">
      <c r="A22" s="19"/>
      <c r="B22" s="20" t="s">
        <v>109</v>
      </c>
      <c r="C22" s="21" t="s">
        <v>1090</v>
      </c>
      <c r="D22" s="22" t="s">
        <v>84</v>
      </c>
      <c r="E22" s="23"/>
      <c r="F22" s="24"/>
      <c r="G22" s="25"/>
    </row>
    <row r="23" spans="1:7" ht="11.25">
      <c r="A23" s="19"/>
      <c r="B23" s="20" t="s">
        <v>111</v>
      </c>
      <c r="C23" s="21" t="s">
        <v>1091</v>
      </c>
      <c r="D23" s="22" t="s">
        <v>84</v>
      </c>
      <c r="E23" s="23"/>
      <c r="F23" s="24"/>
      <c r="G23" s="25"/>
    </row>
    <row r="24" spans="1:7" ht="11.25">
      <c r="A24" s="19"/>
      <c r="B24" s="26" t="s">
        <v>113</v>
      </c>
      <c r="C24" s="21" t="s">
        <v>1092</v>
      </c>
      <c r="D24" s="22" t="s">
        <v>84</v>
      </c>
      <c r="E24" s="23"/>
      <c r="F24" s="24"/>
      <c r="G24" s="25"/>
    </row>
    <row r="25" spans="1:7" ht="11.25">
      <c r="A25" s="19">
        <v>9</v>
      </c>
      <c r="B25" s="26" t="s">
        <v>115</v>
      </c>
      <c r="C25" s="27" t="s">
        <v>1093</v>
      </c>
      <c r="D25" s="22" t="s">
        <v>91</v>
      </c>
      <c r="E25" s="23">
        <v>40</v>
      </c>
      <c r="F25" s="28"/>
      <c r="G25" s="25">
        <f>ROUND(E25*F25,2)</f>
        <v>0</v>
      </c>
    </row>
    <row r="26" spans="1:7" ht="11.25">
      <c r="A26" s="19">
        <v>10</v>
      </c>
      <c r="B26" s="26" t="s">
        <v>117</v>
      </c>
      <c r="C26" s="27" t="s">
        <v>1094</v>
      </c>
      <c r="D26" s="22" t="s">
        <v>91</v>
      </c>
      <c r="E26" s="23">
        <v>40</v>
      </c>
      <c r="F26" s="28"/>
      <c r="G26" s="25">
        <f>ROUND(E26*F26,2)</f>
        <v>0</v>
      </c>
    </row>
    <row r="27" spans="1:7" ht="11.25">
      <c r="A27" s="19"/>
      <c r="B27" s="26" t="s">
        <v>119</v>
      </c>
      <c r="C27" s="21" t="s">
        <v>1095</v>
      </c>
      <c r="D27" s="22" t="s">
        <v>84</v>
      </c>
      <c r="E27" s="23"/>
      <c r="F27" s="24"/>
      <c r="G27" s="25"/>
    </row>
    <row r="28" spans="1:7" ht="11.25">
      <c r="A28" s="19">
        <v>11</v>
      </c>
      <c r="B28" s="26" t="s">
        <v>121</v>
      </c>
      <c r="C28" s="27" t="s">
        <v>1096</v>
      </c>
      <c r="D28" s="22" t="s">
        <v>91</v>
      </c>
      <c r="E28" s="23">
        <v>40</v>
      </c>
      <c r="F28" s="28"/>
      <c r="G28" s="25">
        <f>ROUND(E28*F28,2)</f>
        <v>0</v>
      </c>
    </row>
    <row r="29" spans="1:7" ht="11.25">
      <c r="A29" s="19"/>
      <c r="B29" s="20" t="s">
        <v>123</v>
      </c>
      <c r="C29" s="21" t="s">
        <v>1097</v>
      </c>
      <c r="D29" s="22" t="s">
        <v>84</v>
      </c>
      <c r="E29" s="23"/>
      <c r="F29" s="24"/>
      <c r="G29" s="25"/>
    </row>
    <row r="30" spans="1:7" ht="11.25">
      <c r="A30" s="19"/>
      <c r="B30" s="26" t="s">
        <v>125</v>
      </c>
      <c r="C30" s="21" t="s">
        <v>1098</v>
      </c>
      <c r="D30" s="22" t="s">
        <v>84</v>
      </c>
      <c r="E30" s="23"/>
      <c r="F30" s="24"/>
      <c r="G30" s="25"/>
    </row>
    <row r="31" spans="1:7" ht="11.25">
      <c r="A31" s="19">
        <v>12</v>
      </c>
      <c r="B31" s="26" t="s">
        <v>127</v>
      </c>
      <c r="C31" s="27" t="s">
        <v>1099</v>
      </c>
      <c r="D31" s="22" t="s">
        <v>91</v>
      </c>
      <c r="E31" s="23">
        <v>40</v>
      </c>
      <c r="F31" s="28"/>
      <c r="G31" s="25">
        <f>ROUND(E31*F31,2)</f>
        <v>0</v>
      </c>
    </row>
    <row r="32" spans="1:7" ht="11.25">
      <c r="A32" s="19"/>
      <c r="B32" s="26" t="s">
        <v>129</v>
      </c>
      <c r="C32" s="21" t="s">
        <v>1100</v>
      </c>
      <c r="D32" s="22" t="s">
        <v>84</v>
      </c>
      <c r="E32" s="23"/>
      <c r="F32" s="24"/>
      <c r="G32" s="25"/>
    </row>
    <row r="33" spans="1:7" ht="11.25">
      <c r="A33" s="19">
        <v>13</v>
      </c>
      <c r="B33" s="26" t="s">
        <v>131</v>
      </c>
      <c r="C33" s="27" t="s">
        <v>1099</v>
      </c>
      <c r="D33" s="22" t="s">
        <v>91</v>
      </c>
      <c r="E33" s="23">
        <v>40</v>
      </c>
      <c r="F33" s="28"/>
      <c r="G33" s="25">
        <f>ROUND(E33*F33,2)</f>
        <v>0</v>
      </c>
    </row>
    <row r="34" spans="1:7" ht="11.25">
      <c r="A34" s="19"/>
      <c r="B34" s="26" t="s">
        <v>132</v>
      </c>
      <c r="C34" s="21" t="s">
        <v>1101</v>
      </c>
      <c r="D34" s="22" t="s">
        <v>84</v>
      </c>
      <c r="E34" s="23"/>
      <c r="F34" s="24"/>
      <c r="G34" s="25"/>
    </row>
    <row r="35" spans="1:7" ht="11.25">
      <c r="A35" s="19">
        <v>14</v>
      </c>
      <c r="B35" s="26" t="s">
        <v>134</v>
      </c>
      <c r="C35" s="27" t="s">
        <v>1102</v>
      </c>
      <c r="D35" s="22" t="s">
        <v>91</v>
      </c>
      <c r="E35" s="23">
        <v>40</v>
      </c>
      <c r="F35" s="28"/>
      <c r="G35" s="25">
        <f>ROUND(E35*F35,2)</f>
        <v>0</v>
      </c>
    </row>
    <row r="36" spans="1:7" ht="11.25">
      <c r="A36" s="19"/>
      <c r="B36" s="26" t="s">
        <v>136</v>
      </c>
      <c r="C36" s="21" t="s">
        <v>1103</v>
      </c>
      <c r="D36" s="22" t="s">
        <v>84</v>
      </c>
      <c r="E36" s="23"/>
      <c r="F36" s="24"/>
      <c r="G36" s="25"/>
    </row>
    <row r="37" spans="1:7" ht="11.25">
      <c r="A37" s="19">
        <v>15</v>
      </c>
      <c r="B37" s="26" t="s">
        <v>138</v>
      </c>
      <c r="C37" s="27" t="s">
        <v>1099</v>
      </c>
      <c r="D37" s="22" t="s">
        <v>91</v>
      </c>
      <c r="E37" s="23">
        <v>40</v>
      </c>
      <c r="F37" s="28"/>
      <c r="G37" s="25">
        <f>ROUND(E37*F37,2)</f>
        <v>0</v>
      </c>
    </row>
    <row r="38" spans="1:7" ht="11.25">
      <c r="A38" s="19"/>
      <c r="B38" s="26" t="s">
        <v>140</v>
      </c>
      <c r="C38" s="21" t="s">
        <v>1104</v>
      </c>
      <c r="D38" s="22" t="s">
        <v>84</v>
      </c>
      <c r="E38" s="23"/>
      <c r="F38" s="24"/>
      <c r="G38" s="25"/>
    </row>
    <row r="39" spans="1:7" ht="11.25">
      <c r="A39" s="19">
        <v>16</v>
      </c>
      <c r="B39" s="26" t="s">
        <v>142</v>
      </c>
      <c r="C39" s="27" t="s">
        <v>1105</v>
      </c>
      <c r="D39" s="22" t="s">
        <v>91</v>
      </c>
      <c r="E39" s="23">
        <v>40</v>
      </c>
      <c r="F39" s="28"/>
      <c r="G39" s="25">
        <f>ROUND(E39*F39,2)</f>
        <v>0</v>
      </c>
    </row>
    <row r="40" spans="1:7" ht="11.25">
      <c r="A40" s="19"/>
      <c r="B40" s="20" t="s">
        <v>144</v>
      </c>
      <c r="C40" s="21" t="s">
        <v>1106</v>
      </c>
      <c r="D40" s="22" t="s">
        <v>84</v>
      </c>
      <c r="E40" s="23"/>
      <c r="F40" s="24"/>
      <c r="G40" s="25"/>
    </row>
    <row r="41" spans="1:7" ht="11.25">
      <c r="A41" s="19"/>
      <c r="B41" s="26" t="s">
        <v>146</v>
      </c>
      <c r="C41" s="21" t="s">
        <v>1107</v>
      </c>
      <c r="D41" s="22" t="s">
        <v>84</v>
      </c>
      <c r="E41" s="23"/>
      <c r="F41" s="24"/>
      <c r="G41" s="25"/>
    </row>
    <row r="42" spans="1:7" ht="11.25">
      <c r="A42" s="19">
        <v>17</v>
      </c>
      <c r="B42" s="26" t="s">
        <v>148</v>
      </c>
      <c r="C42" s="27" t="s">
        <v>1108</v>
      </c>
      <c r="D42" s="22" t="s">
        <v>91</v>
      </c>
      <c r="E42" s="23">
        <v>40</v>
      </c>
      <c r="F42" s="28"/>
      <c r="G42" s="25">
        <f>ROUND(E42*F42,2)</f>
        <v>0</v>
      </c>
    </row>
    <row r="43" spans="1:7" ht="11.25">
      <c r="A43" s="19"/>
      <c r="B43" s="20" t="s">
        <v>150</v>
      </c>
      <c r="C43" s="21" t="s">
        <v>1109</v>
      </c>
      <c r="D43" s="22" t="s">
        <v>84</v>
      </c>
      <c r="E43" s="23"/>
      <c r="F43" s="24"/>
      <c r="G43" s="25"/>
    </row>
    <row r="44" spans="1:7" ht="11.25">
      <c r="A44" s="19"/>
      <c r="B44" s="26" t="s">
        <v>152</v>
      </c>
      <c r="C44" s="21" t="s">
        <v>1110</v>
      </c>
      <c r="D44" s="22" t="s">
        <v>84</v>
      </c>
      <c r="E44" s="23"/>
      <c r="F44" s="24"/>
      <c r="G44" s="25"/>
    </row>
    <row r="45" spans="1:7" ht="11.25">
      <c r="A45" s="19">
        <v>18</v>
      </c>
      <c r="B45" s="26" t="s">
        <v>154</v>
      </c>
      <c r="C45" s="27" t="s">
        <v>1111</v>
      </c>
      <c r="D45" s="22" t="s">
        <v>91</v>
      </c>
      <c r="E45" s="23">
        <v>40</v>
      </c>
      <c r="F45" s="28"/>
      <c r="G45" s="25">
        <f>ROUND(E45*F45,2)</f>
        <v>0</v>
      </c>
    </row>
    <row r="46" spans="1:7" ht="11.25">
      <c r="A46" s="19"/>
      <c r="B46" s="26" t="s">
        <v>156</v>
      </c>
      <c r="C46" s="21" t="s">
        <v>1112</v>
      </c>
      <c r="D46" s="22" t="s">
        <v>84</v>
      </c>
      <c r="E46" s="23"/>
      <c r="F46" s="24"/>
      <c r="G46" s="25"/>
    </row>
    <row r="47" spans="1:7" ht="11.25">
      <c r="A47" s="19">
        <v>19</v>
      </c>
      <c r="B47" s="26" t="s">
        <v>158</v>
      </c>
      <c r="C47" s="27" t="s">
        <v>1113</v>
      </c>
      <c r="D47" s="22" t="s">
        <v>91</v>
      </c>
      <c r="E47" s="23">
        <v>100</v>
      </c>
      <c r="F47" s="28"/>
      <c r="G47" s="25">
        <f>ROUND(E47*F47,2)</f>
        <v>0</v>
      </c>
    </row>
    <row r="48" spans="1:7" ht="11.25">
      <c r="A48" s="19"/>
      <c r="B48" s="26" t="s">
        <v>160</v>
      </c>
      <c r="C48" s="21" t="s">
        <v>1114</v>
      </c>
      <c r="D48" s="22" t="s">
        <v>84</v>
      </c>
      <c r="E48" s="23"/>
      <c r="F48" s="24"/>
      <c r="G48" s="25"/>
    </row>
    <row r="49" spans="1:7" ht="11.25">
      <c r="A49" s="19">
        <v>20</v>
      </c>
      <c r="B49" s="26" t="s">
        <v>162</v>
      </c>
      <c r="C49" s="27" t="s">
        <v>1115</v>
      </c>
      <c r="D49" s="22" t="s">
        <v>91</v>
      </c>
      <c r="E49" s="23">
        <v>100</v>
      </c>
      <c r="F49" s="28"/>
      <c r="G49" s="25">
        <f>ROUND(E49*F49,2)</f>
        <v>0</v>
      </c>
    </row>
    <row r="50" spans="1:7" ht="11.25">
      <c r="A50" s="19"/>
      <c r="B50" s="20" t="s">
        <v>164</v>
      </c>
      <c r="C50" s="21" t="s">
        <v>1116</v>
      </c>
      <c r="D50" s="22" t="s">
        <v>84</v>
      </c>
      <c r="E50" s="23"/>
      <c r="F50" s="24"/>
      <c r="G50" s="25"/>
    </row>
    <row r="51" spans="1:7" ht="11.25">
      <c r="A51" s="19"/>
      <c r="B51" s="26" t="s">
        <v>166</v>
      </c>
      <c r="C51" s="21" t="s">
        <v>1117</v>
      </c>
      <c r="D51" s="22" t="s">
        <v>84</v>
      </c>
      <c r="E51" s="23"/>
      <c r="F51" s="24"/>
      <c r="G51" s="25"/>
    </row>
    <row r="52" spans="1:7" ht="11.25">
      <c r="A52" s="19">
        <v>21</v>
      </c>
      <c r="B52" s="26" t="s">
        <v>168</v>
      </c>
      <c r="C52" s="27" t="s">
        <v>1118</v>
      </c>
      <c r="D52" s="22" t="s">
        <v>91</v>
      </c>
      <c r="E52" s="23">
        <v>63</v>
      </c>
      <c r="F52" s="28"/>
      <c r="G52" s="25">
        <f>ROUND(E52*F52,2)</f>
        <v>0</v>
      </c>
    </row>
    <row r="53" spans="1:7" ht="11.25">
      <c r="A53" s="19"/>
      <c r="B53" s="26" t="s">
        <v>170</v>
      </c>
      <c r="C53" s="21" t="s">
        <v>1119</v>
      </c>
      <c r="D53" s="22" t="s">
        <v>84</v>
      </c>
      <c r="E53" s="23"/>
      <c r="F53" s="24"/>
      <c r="G53" s="25"/>
    </row>
    <row r="54" spans="1:7" ht="11.25">
      <c r="A54" s="19">
        <v>22</v>
      </c>
      <c r="B54" s="26" t="s">
        <v>172</v>
      </c>
      <c r="C54" s="27" t="s">
        <v>1120</v>
      </c>
      <c r="D54" s="22" t="s">
        <v>91</v>
      </c>
      <c r="E54" s="23">
        <v>120</v>
      </c>
      <c r="F54" s="28"/>
      <c r="G54" s="25">
        <f>ROUND(E54*F54,2)</f>
        <v>0</v>
      </c>
    </row>
    <row r="55" spans="1:7" ht="11.25">
      <c r="A55" s="19"/>
      <c r="B55" s="20" t="s">
        <v>174</v>
      </c>
      <c r="C55" s="21" t="s">
        <v>1121</v>
      </c>
      <c r="D55" s="22" t="s">
        <v>84</v>
      </c>
      <c r="E55" s="23"/>
      <c r="F55" s="24"/>
      <c r="G55" s="25"/>
    </row>
    <row r="56" spans="1:7" ht="11.25">
      <c r="A56" s="19"/>
      <c r="B56" s="26" t="s">
        <v>176</v>
      </c>
      <c r="C56" s="21" t="s">
        <v>1122</v>
      </c>
      <c r="D56" s="22" t="s">
        <v>84</v>
      </c>
      <c r="E56" s="23"/>
      <c r="F56" s="24"/>
      <c r="G56" s="25"/>
    </row>
    <row r="57" spans="1:7" ht="11.25">
      <c r="A57" s="19">
        <v>23</v>
      </c>
      <c r="B57" s="26" t="s">
        <v>178</v>
      </c>
      <c r="C57" s="27" t="s">
        <v>1123</v>
      </c>
      <c r="D57" s="22" t="s">
        <v>91</v>
      </c>
      <c r="E57" s="23">
        <v>500</v>
      </c>
      <c r="F57" s="28"/>
      <c r="G57" s="25">
        <f>ROUND(E57*F57,2)</f>
        <v>0</v>
      </c>
    </row>
    <row r="58" spans="1:7" ht="11.25">
      <c r="A58" s="19"/>
      <c r="B58" s="26"/>
      <c r="C58" s="37" t="s">
        <v>1124</v>
      </c>
      <c r="D58" s="38"/>
      <c r="E58" s="38"/>
      <c r="F58" s="38"/>
      <c r="G58" s="13">
        <f>SUM(G23:G57)</f>
        <v>0</v>
      </c>
    </row>
    <row r="59" spans="1:7" ht="11.25">
      <c r="A59" s="19"/>
      <c r="B59" s="26"/>
      <c r="C59" s="27"/>
      <c r="D59" s="22"/>
      <c r="E59" s="23"/>
      <c r="F59" s="24"/>
      <c r="G59" s="25"/>
    </row>
    <row r="60" spans="1:7" ht="11.25">
      <c r="A60" s="19"/>
      <c r="B60" s="20" t="s">
        <v>181</v>
      </c>
      <c r="C60" s="21" t="s">
        <v>1125</v>
      </c>
      <c r="D60" s="22" t="s">
        <v>84</v>
      </c>
      <c r="E60" s="23"/>
      <c r="F60" s="24"/>
      <c r="G60" s="25"/>
    </row>
    <row r="61" spans="1:7" ht="11.25">
      <c r="A61" s="19"/>
      <c r="B61" s="20" t="s">
        <v>183</v>
      </c>
      <c r="C61" s="21" t="s">
        <v>1126</v>
      </c>
      <c r="D61" s="22" t="s">
        <v>84</v>
      </c>
      <c r="E61" s="23"/>
      <c r="F61" s="24"/>
      <c r="G61" s="25"/>
    </row>
    <row r="62" spans="1:7" ht="11.25">
      <c r="A62" s="19"/>
      <c r="B62" s="26" t="s">
        <v>185</v>
      </c>
      <c r="C62" s="21" t="s">
        <v>1127</v>
      </c>
      <c r="D62" s="22" t="s">
        <v>84</v>
      </c>
      <c r="E62" s="23"/>
      <c r="F62" s="24"/>
      <c r="G62" s="25"/>
    </row>
    <row r="63" spans="1:7" ht="11.25">
      <c r="A63" s="19">
        <v>24</v>
      </c>
      <c r="B63" s="26" t="s">
        <v>187</v>
      </c>
      <c r="C63" s="27" t="s">
        <v>1128</v>
      </c>
      <c r="D63" s="22" t="s">
        <v>189</v>
      </c>
      <c r="E63" s="23">
        <v>5</v>
      </c>
      <c r="F63" s="28"/>
      <c r="G63" s="25">
        <f>ROUND(E63*F63,2)</f>
        <v>0</v>
      </c>
    </row>
    <row r="64" spans="1:7" ht="11.25">
      <c r="A64" s="19"/>
      <c r="B64" s="26" t="s">
        <v>190</v>
      </c>
      <c r="C64" s="21" t="s">
        <v>1129</v>
      </c>
      <c r="D64" s="22" t="s">
        <v>84</v>
      </c>
      <c r="E64" s="23"/>
      <c r="F64" s="24"/>
      <c r="G64" s="25"/>
    </row>
    <row r="65" spans="1:7" ht="11.25">
      <c r="A65" s="19">
        <v>25</v>
      </c>
      <c r="B65" s="26" t="s">
        <v>192</v>
      </c>
      <c r="C65" s="27" t="s">
        <v>1130</v>
      </c>
      <c r="D65" s="22" t="s">
        <v>189</v>
      </c>
      <c r="E65" s="23">
        <v>10</v>
      </c>
      <c r="F65" s="28"/>
      <c r="G65" s="25">
        <f>ROUND(E65*F65,2)</f>
        <v>0</v>
      </c>
    </row>
    <row r="66" spans="1:7" ht="11.25">
      <c r="A66" s="19"/>
      <c r="B66" s="20" t="s">
        <v>194</v>
      </c>
      <c r="C66" s="21" t="s">
        <v>1131</v>
      </c>
      <c r="D66" s="22" t="s">
        <v>84</v>
      </c>
      <c r="E66" s="23"/>
      <c r="F66" s="24"/>
      <c r="G66" s="25"/>
    </row>
    <row r="67" spans="1:7" ht="11.25">
      <c r="A67" s="19"/>
      <c r="B67" s="26" t="s">
        <v>196</v>
      </c>
      <c r="C67" s="21" t="s">
        <v>1132</v>
      </c>
      <c r="D67" s="22" t="s">
        <v>84</v>
      </c>
      <c r="E67" s="23"/>
      <c r="F67" s="24"/>
      <c r="G67" s="25"/>
    </row>
    <row r="68" spans="1:7" ht="11.25">
      <c r="A68" s="19">
        <v>26</v>
      </c>
      <c r="B68" s="26" t="s">
        <v>198</v>
      </c>
      <c r="C68" s="27" t="s">
        <v>199</v>
      </c>
      <c r="D68" s="22" t="s">
        <v>200</v>
      </c>
      <c r="E68" s="23">
        <v>500</v>
      </c>
      <c r="F68" s="28"/>
      <c r="G68" s="25">
        <f>ROUND(E68*F68,2)</f>
        <v>0</v>
      </c>
    </row>
    <row r="69" spans="1:7" ht="11.25">
      <c r="A69" s="19"/>
      <c r="B69" s="26"/>
      <c r="C69" s="37" t="s">
        <v>1133</v>
      </c>
      <c r="D69" s="38"/>
      <c r="E69" s="38"/>
      <c r="F69" s="38"/>
      <c r="G69" s="13">
        <f>SUM(G61:G68)</f>
        <v>0</v>
      </c>
    </row>
    <row r="70" spans="1:7" ht="11.25">
      <c r="A70" s="19"/>
      <c r="B70" s="26"/>
      <c r="C70" s="37" t="s">
        <v>1134</v>
      </c>
      <c r="D70" s="38"/>
      <c r="E70" s="38"/>
      <c r="F70" s="38"/>
      <c r="G70" s="13">
        <f>G20+G58+G69</f>
        <v>0</v>
      </c>
    </row>
    <row r="71" spans="1:7" ht="11.25">
      <c r="A71" s="19"/>
      <c r="B71" s="26"/>
      <c r="C71" s="27"/>
      <c r="D71" s="22"/>
      <c r="E71" s="23"/>
      <c r="F71" s="24"/>
      <c r="G71" s="25"/>
    </row>
    <row r="72" spans="1:7" ht="11.25">
      <c r="A72" s="19"/>
      <c r="B72" s="20" t="s">
        <v>203</v>
      </c>
      <c r="C72" s="21" t="s">
        <v>1135</v>
      </c>
      <c r="D72" s="22" t="s">
        <v>84</v>
      </c>
      <c r="E72" s="23"/>
      <c r="F72" s="24"/>
      <c r="G72" s="25"/>
    </row>
    <row r="73" spans="1:7" ht="11.25">
      <c r="A73" s="19"/>
      <c r="B73" s="20" t="s">
        <v>205</v>
      </c>
      <c r="C73" s="21" t="s">
        <v>1136</v>
      </c>
      <c r="D73" s="22" t="s">
        <v>84</v>
      </c>
      <c r="E73" s="23"/>
      <c r="F73" s="24"/>
      <c r="G73" s="25"/>
    </row>
    <row r="74" spans="1:7" ht="11.25">
      <c r="A74" s="19"/>
      <c r="B74" s="20" t="s">
        <v>207</v>
      </c>
      <c r="C74" s="21" t="s">
        <v>1137</v>
      </c>
      <c r="D74" s="22" t="s">
        <v>84</v>
      </c>
      <c r="E74" s="23"/>
      <c r="F74" s="24"/>
      <c r="G74" s="25"/>
    </row>
    <row r="75" spans="1:7" ht="11.25">
      <c r="A75" s="19"/>
      <c r="B75" s="26" t="s">
        <v>209</v>
      </c>
      <c r="C75" s="21" t="s">
        <v>1138</v>
      </c>
      <c r="D75" s="22" t="s">
        <v>84</v>
      </c>
      <c r="E75" s="23"/>
      <c r="F75" s="24"/>
      <c r="G75" s="25"/>
    </row>
    <row r="76" spans="1:7" ht="11.25">
      <c r="A76" s="19">
        <v>27</v>
      </c>
      <c r="B76" s="26" t="s">
        <v>211</v>
      </c>
      <c r="C76" s="27" t="s">
        <v>1139</v>
      </c>
      <c r="D76" s="22" t="s">
        <v>1140</v>
      </c>
      <c r="E76" s="23">
        <v>4</v>
      </c>
      <c r="F76" s="28"/>
      <c r="G76" s="25">
        <f>ROUND(E76*F76,2)</f>
        <v>0</v>
      </c>
    </row>
    <row r="77" spans="1:7" ht="11.25">
      <c r="A77" s="19"/>
      <c r="B77" s="26"/>
      <c r="C77" s="37" t="s">
        <v>1141</v>
      </c>
      <c r="D77" s="38"/>
      <c r="E77" s="38"/>
      <c r="F77" s="38"/>
      <c r="G77" s="13">
        <f>SUM(G74:G76)</f>
        <v>0</v>
      </c>
    </row>
    <row r="78" spans="1:7" ht="11.25">
      <c r="A78" s="19"/>
      <c r="B78" s="26"/>
      <c r="C78" s="27"/>
      <c r="D78" s="22"/>
      <c r="E78" s="23"/>
      <c r="F78" s="24"/>
      <c r="G78" s="25"/>
    </row>
    <row r="79" spans="1:7" ht="11.25">
      <c r="A79" s="19"/>
      <c r="B79" s="20" t="s">
        <v>215</v>
      </c>
      <c r="C79" s="21" t="s">
        <v>1142</v>
      </c>
      <c r="D79" s="22" t="s">
        <v>84</v>
      </c>
      <c r="E79" s="23"/>
      <c r="F79" s="24"/>
      <c r="G79" s="25"/>
    </row>
    <row r="80" spans="1:7" ht="11.25">
      <c r="A80" s="19"/>
      <c r="B80" s="20" t="s">
        <v>217</v>
      </c>
      <c r="C80" s="21" t="s">
        <v>1143</v>
      </c>
      <c r="D80" s="22" t="s">
        <v>84</v>
      </c>
      <c r="E80" s="23"/>
      <c r="F80" s="24"/>
      <c r="G80" s="25"/>
    </row>
    <row r="81" spans="1:7" ht="11.25">
      <c r="A81" s="19"/>
      <c r="B81" s="26" t="s">
        <v>219</v>
      </c>
      <c r="C81" s="21" t="s">
        <v>1144</v>
      </c>
      <c r="D81" s="22" t="s">
        <v>84</v>
      </c>
      <c r="E81" s="23"/>
      <c r="F81" s="24"/>
      <c r="G81" s="25"/>
    </row>
    <row r="82" spans="1:7" ht="11.25">
      <c r="A82" s="19">
        <v>28</v>
      </c>
      <c r="B82" s="26" t="s">
        <v>221</v>
      </c>
      <c r="C82" s="27" t="s">
        <v>1145</v>
      </c>
      <c r="D82" s="22" t="s">
        <v>223</v>
      </c>
      <c r="E82" s="23">
        <v>240</v>
      </c>
      <c r="F82" s="28"/>
      <c r="G82" s="25">
        <f>ROUND(E82*F82,2)</f>
        <v>0</v>
      </c>
    </row>
    <row r="83" spans="1:7" ht="11.25">
      <c r="A83" s="19">
        <v>29</v>
      </c>
      <c r="B83" s="26" t="s">
        <v>224</v>
      </c>
      <c r="C83" s="27" t="s">
        <v>1146</v>
      </c>
      <c r="D83" s="22" t="s">
        <v>223</v>
      </c>
      <c r="E83" s="23">
        <v>60</v>
      </c>
      <c r="F83" s="28"/>
      <c r="G83" s="25">
        <f>ROUND(E83*F83,2)</f>
        <v>0</v>
      </c>
    </row>
    <row r="84" spans="1:7" ht="11.25">
      <c r="A84" s="19"/>
      <c r="B84" s="26"/>
      <c r="C84" s="37" t="s">
        <v>1147</v>
      </c>
      <c r="D84" s="38"/>
      <c r="E84" s="38"/>
      <c r="F84" s="38"/>
      <c r="G84" s="13">
        <f>SUM(G80:G83)</f>
        <v>0</v>
      </c>
    </row>
    <row r="85" spans="1:7" ht="11.25">
      <c r="A85" s="19"/>
      <c r="B85" s="26"/>
      <c r="C85" s="37" t="s">
        <v>1148</v>
      </c>
      <c r="D85" s="38"/>
      <c r="E85" s="38"/>
      <c r="F85" s="38"/>
      <c r="G85" s="13">
        <f>G77+G84</f>
        <v>0</v>
      </c>
    </row>
    <row r="86" spans="1:7" ht="11.25">
      <c r="A86" s="19"/>
      <c r="B86" s="26"/>
      <c r="C86" s="27"/>
      <c r="D86" s="22"/>
      <c r="E86" s="23"/>
      <c r="F86" s="24"/>
      <c r="G86" s="25"/>
    </row>
    <row r="87" spans="1:7" ht="11.25">
      <c r="A87" s="19"/>
      <c r="B87" s="20" t="s">
        <v>228</v>
      </c>
      <c r="C87" s="21" t="s">
        <v>1149</v>
      </c>
      <c r="D87" s="22" t="s">
        <v>84</v>
      </c>
      <c r="E87" s="23"/>
      <c r="F87" s="24"/>
      <c r="G87" s="25"/>
    </row>
    <row r="88" spans="1:7" ht="11.25">
      <c r="A88" s="19"/>
      <c r="B88" s="20" t="s">
        <v>230</v>
      </c>
      <c r="C88" s="21" t="s">
        <v>1150</v>
      </c>
      <c r="D88" s="22" t="s">
        <v>84</v>
      </c>
      <c r="E88" s="23"/>
      <c r="F88" s="24"/>
      <c r="G88" s="25"/>
    </row>
    <row r="89" spans="1:7" ht="11.25">
      <c r="A89" s="19"/>
      <c r="B89" s="20" t="s">
        <v>232</v>
      </c>
      <c r="C89" s="21" t="s">
        <v>1151</v>
      </c>
      <c r="D89" s="22" t="s">
        <v>84</v>
      </c>
      <c r="E89" s="23"/>
      <c r="F89" s="24"/>
      <c r="G89" s="25"/>
    </row>
    <row r="90" spans="1:7" ht="11.25">
      <c r="A90" s="19">
        <v>30</v>
      </c>
      <c r="B90" s="26" t="s">
        <v>234</v>
      </c>
      <c r="C90" s="27" t="s">
        <v>1152</v>
      </c>
      <c r="D90" s="22" t="s">
        <v>236</v>
      </c>
      <c r="E90" s="23">
        <v>6700</v>
      </c>
      <c r="F90" s="28"/>
      <c r="G90" s="25">
        <f>ROUND(E90*F90,2)</f>
        <v>0</v>
      </c>
    </row>
    <row r="91" spans="1:7" ht="11.25">
      <c r="A91" s="19"/>
      <c r="B91" s="20" t="s">
        <v>237</v>
      </c>
      <c r="C91" s="21" t="s">
        <v>1153</v>
      </c>
      <c r="D91" s="22" t="s">
        <v>84</v>
      </c>
      <c r="E91" s="23"/>
      <c r="F91" s="24"/>
      <c r="G91" s="25"/>
    </row>
    <row r="92" spans="1:7" ht="11.25">
      <c r="A92" s="19"/>
      <c r="B92" s="26" t="s">
        <v>239</v>
      </c>
      <c r="C92" s="21" t="s">
        <v>1154</v>
      </c>
      <c r="D92" s="22" t="s">
        <v>84</v>
      </c>
      <c r="E92" s="23"/>
      <c r="F92" s="24"/>
      <c r="G92" s="25"/>
    </row>
    <row r="93" spans="1:7" ht="11.25">
      <c r="A93" s="19">
        <v>31</v>
      </c>
      <c r="B93" s="26" t="s">
        <v>241</v>
      </c>
      <c r="C93" s="27" t="s">
        <v>1155</v>
      </c>
      <c r="D93" s="22" t="s">
        <v>1156</v>
      </c>
      <c r="E93" s="23">
        <v>3</v>
      </c>
      <c r="F93" s="28"/>
      <c r="G93" s="25">
        <f>ROUND(E93*F93,2)</f>
        <v>0</v>
      </c>
    </row>
    <row r="94" spans="1:7" ht="11.25">
      <c r="A94" s="19">
        <v>32</v>
      </c>
      <c r="B94" s="26" t="s">
        <v>244</v>
      </c>
      <c r="C94" s="27" t="s">
        <v>1157</v>
      </c>
      <c r="D94" s="22" t="s">
        <v>1156</v>
      </c>
      <c r="E94" s="23">
        <v>2</v>
      </c>
      <c r="F94" s="28"/>
      <c r="G94" s="25">
        <f>ROUND(E94*F94,2)</f>
        <v>0</v>
      </c>
    </row>
    <row r="95" spans="1:7" ht="11.25">
      <c r="A95" s="19">
        <v>33</v>
      </c>
      <c r="B95" s="26" t="s">
        <v>246</v>
      </c>
      <c r="C95" s="27" t="s">
        <v>1158</v>
      </c>
      <c r="D95" s="22" t="s">
        <v>1156</v>
      </c>
      <c r="E95" s="23">
        <v>6</v>
      </c>
      <c r="F95" s="28"/>
      <c r="G95" s="25">
        <f>ROUND(E95*F95,2)</f>
        <v>0</v>
      </c>
    </row>
    <row r="96" spans="1:7" ht="11.25">
      <c r="A96" s="19"/>
      <c r="B96" s="20" t="s">
        <v>248</v>
      </c>
      <c r="C96" s="21" t="s">
        <v>1159</v>
      </c>
      <c r="D96" s="22" t="s">
        <v>84</v>
      </c>
      <c r="E96" s="23"/>
      <c r="F96" s="24"/>
      <c r="G96" s="25"/>
    </row>
    <row r="97" spans="1:7" ht="11.25">
      <c r="A97" s="19"/>
      <c r="B97" s="26" t="s">
        <v>250</v>
      </c>
      <c r="C97" s="21" t="s">
        <v>1160</v>
      </c>
      <c r="D97" s="22" t="s">
        <v>84</v>
      </c>
      <c r="E97" s="23"/>
      <c r="F97" s="24"/>
      <c r="G97" s="25"/>
    </row>
    <row r="98" spans="1:7" ht="11.25">
      <c r="A98" s="19">
        <v>34</v>
      </c>
      <c r="B98" s="26" t="s">
        <v>252</v>
      </c>
      <c r="C98" s="27" t="s">
        <v>1161</v>
      </c>
      <c r="D98" s="22" t="s">
        <v>1156</v>
      </c>
      <c r="E98" s="23">
        <v>3</v>
      </c>
      <c r="F98" s="28"/>
      <c r="G98" s="25">
        <f>ROUND(E98*F98,2)</f>
        <v>0</v>
      </c>
    </row>
    <row r="99" spans="1:7" ht="11.25">
      <c r="A99" s="19">
        <v>35</v>
      </c>
      <c r="B99" s="26" t="s">
        <v>254</v>
      </c>
      <c r="C99" s="27" t="s">
        <v>1162</v>
      </c>
      <c r="D99" s="22" t="s">
        <v>1156</v>
      </c>
      <c r="E99" s="23">
        <v>2</v>
      </c>
      <c r="F99" s="28"/>
      <c r="G99" s="25">
        <f>ROUND(E99*F99,2)</f>
        <v>0</v>
      </c>
    </row>
    <row r="100" spans="1:7" ht="11.25">
      <c r="A100" s="19">
        <v>36</v>
      </c>
      <c r="B100" s="26" t="s">
        <v>256</v>
      </c>
      <c r="C100" s="27" t="s">
        <v>1163</v>
      </c>
      <c r="D100" s="22" t="s">
        <v>1156</v>
      </c>
      <c r="E100" s="23">
        <v>6</v>
      </c>
      <c r="F100" s="28"/>
      <c r="G100" s="25">
        <f>ROUND(E100*F100,2)</f>
        <v>0</v>
      </c>
    </row>
    <row r="101" spans="1:7" ht="11.25">
      <c r="A101" s="19"/>
      <c r="B101" s="26"/>
      <c r="C101" s="37" t="s">
        <v>1164</v>
      </c>
      <c r="D101" s="38"/>
      <c r="E101" s="38"/>
      <c r="F101" s="38"/>
      <c r="G101" s="13">
        <f>SUM(G89:G100)</f>
        <v>0</v>
      </c>
    </row>
    <row r="102" spans="1:7" ht="11.25">
      <c r="A102" s="19"/>
      <c r="B102" s="26"/>
      <c r="C102" s="27"/>
      <c r="D102" s="22"/>
      <c r="E102" s="23"/>
      <c r="F102" s="24"/>
      <c r="G102" s="25"/>
    </row>
    <row r="103" spans="1:7" ht="11.25">
      <c r="A103" s="19"/>
      <c r="B103" s="20" t="s">
        <v>259</v>
      </c>
      <c r="C103" s="21" t="s">
        <v>1165</v>
      </c>
      <c r="D103" s="22" t="s">
        <v>84</v>
      </c>
      <c r="E103" s="23"/>
      <c r="F103" s="24"/>
      <c r="G103" s="25"/>
    </row>
    <row r="104" spans="1:7" ht="11.25">
      <c r="A104" s="19"/>
      <c r="B104" s="20" t="s">
        <v>261</v>
      </c>
      <c r="C104" s="21" t="s">
        <v>1166</v>
      </c>
      <c r="D104" s="22" t="s">
        <v>84</v>
      </c>
      <c r="E104" s="23"/>
      <c r="F104" s="24"/>
      <c r="G104" s="25"/>
    </row>
    <row r="105" spans="1:7" ht="11.25">
      <c r="A105" s="19"/>
      <c r="B105" s="26" t="s">
        <v>263</v>
      </c>
      <c r="C105" s="21" t="s">
        <v>1167</v>
      </c>
      <c r="D105" s="22" t="s">
        <v>84</v>
      </c>
      <c r="E105" s="23"/>
      <c r="F105" s="24"/>
      <c r="G105" s="25"/>
    </row>
    <row r="106" spans="1:7" ht="11.25">
      <c r="A106" s="19">
        <v>37</v>
      </c>
      <c r="B106" s="26" t="s">
        <v>265</v>
      </c>
      <c r="C106" s="27" t="s">
        <v>1168</v>
      </c>
      <c r="D106" s="22" t="s">
        <v>200</v>
      </c>
      <c r="E106" s="23">
        <v>670</v>
      </c>
      <c r="F106" s="28"/>
      <c r="G106" s="25">
        <f>ROUND(E106*F106,2)</f>
        <v>0</v>
      </c>
    </row>
    <row r="107" spans="1:7" ht="11.25">
      <c r="A107" s="19">
        <v>38</v>
      </c>
      <c r="B107" s="26" t="s">
        <v>267</v>
      </c>
      <c r="C107" s="27" t="s">
        <v>1169</v>
      </c>
      <c r="D107" s="22" t="s">
        <v>200</v>
      </c>
      <c r="E107" s="23">
        <v>599</v>
      </c>
      <c r="F107" s="28"/>
      <c r="G107" s="25">
        <f>ROUND(E107*F107,2)</f>
        <v>0</v>
      </c>
    </row>
    <row r="108" spans="1:7" ht="11.25">
      <c r="A108" s="19"/>
      <c r="B108" s="26"/>
      <c r="C108" s="37" t="s">
        <v>1170</v>
      </c>
      <c r="D108" s="38"/>
      <c r="E108" s="38"/>
      <c r="F108" s="38"/>
      <c r="G108" s="13">
        <f>SUM(G104:G107)</f>
        <v>0</v>
      </c>
    </row>
    <row r="109" spans="1:7" ht="11.25">
      <c r="A109" s="19"/>
      <c r="B109" s="26"/>
      <c r="C109" s="27"/>
      <c r="D109" s="22"/>
      <c r="E109" s="23"/>
      <c r="F109" s="24"/>
      <c r="G109" s="25"/>
    </row>
    <row r="110" spans="1:7" ht="11.25">
      <c r="A110" s="19"/>
      <c r="B110" s="20" t="s">
        <v>270</v>
      </c>
      <c r="C110" s="21" t="s">
        <v>1171</v>
      </c>
      <c r="D110" s="22" t="s">
        <v>84</v>
      </c>
      <c r="E110" s="23"/>
      <c r="F110" s="24"/>
      <c r="G110" s="25"/>
    </row>
    <row r="111" spans="1:7" ht="11.25">
      <c r="A111" s="19"/>
      <c r="B111" s="20" t="s">
        <v>272</v>
      </c>
      <c r="C111" s="21" t="s">
        <v>1172</v>
      </c>
      <c r="D111" s="22" t="s">
        <v>84</v>
      </c>
      <c r="E111" s="23"/>
      <c r="F111" s="24"/>
      <c r="G111" s="25"/>
    </row>
    <row r="112" spans="1:7" ht="11.25">
      <c r="A112" s="19">
        <v>39</v>
      </c>
      <c r="B112" s="26" t="s">
        <v>274</v>
      </c>
      <c r="C112" s="27" t="s">
        <v>1173</v>
      </c>
      <c r="D112" s="22" t="s">
        <v>1156</v>
      </c>
      <c r="E112" s="23">
        <v>140</v>
      </c>
      <c r="F112" s="28"/>
      <c r="G112" s="25">
        <f>ROUND(E112*F112,2)</f>
        <v>0</v>
      </c>
    </row>
    <row r="113" spans="1:7" ht="11.25">
      <c r="A113" s="19"/>
      <c r="B113" s="20" t="s">
        <v>276</v>
      </c>
      <c r="C113" s="21" t="s">
        <v>1174</v>
      </c>
      <c r="D113" s="22" t="s">
        <v>84</v>
      </c>
      <c r="E113" s="23"/>
      <c r="F113" s="24"/>
      <c r="G113" s="25"/>
    </row>
    <row r="114" spans="1:7" ht="11.25">
      <c r="A114" s="19">
        <v>40</v>
      </c>
      <c r="B114" s="26" t="s">
        <v>278</v>
      </c>
      <c r="C114" s="27" t="s">
        <v>1175</v>
      </c>
      <c r="D114" s="22" t="s">
        <v>1156</v>
      </c>
      <c r="E114" s="23">
        <v>39</v>
      </c>
      <c r="F114" s="28"/>
      <c r="G114" s="25">
        <f>ROUND(E114*F114,2)</f>
        <v>0</v>
      </c>
    </row>
    <row r="115" spans="1:7" ht="11.25">
      <c r="A115" s="19"/>
      <c r="B115" s="20" t="s">
        <v>280</v>
      </c>
      <c r="C115" s="21" t="s">
        <v>1176</v>
      </c>
      <c r="D115" s="22" t="s">
        <v>84</v>
      </c>
      <c r="E115" s="23"/>
      <c r="F115" s="24"/>
      <c r="G115" s="25"/>
    </row>
    <row r="116" spans="1:7" ht="11.25">
      <c r="A116" s="19"/>
      <c r="B116" s="26" t="s">
        <v>282</v>
      </c>
      <c r="C116" s="21" t="s">
        <v>1177</v>
      </c>
      <c r="D116" s="22" t="s">
        <v>84</v>
      </c>
      <c r="E116" s="23"/>
      <c r="F116" s="24"/>
      <c r="G116" s="25"/>
    </row>
    <row r="117" spans="1:7" ht="11.25">
      <c r="A117" s="19">
        <v>41</v>
      </c>
      <c r="B117" s="26" t="s">
        <v>284</v>
      </c>
      <c r="C117" s="27" t="s">
        <v>1178</v>
      </c>
      <c r="D117" s="22" t="s">
        <v>200</v>
      </c>
      <c r="E117" s="23">
        <v>582</v>
      </c>
      <c r="F117" s="28"/>
      <c r="G117" s="25">
        <f>ROUND(E117*F117,2)</f>
        <v>0</v>
      </c>
    </row>
    <row r="118" spans="1:7" ht="11.25">
      <c r="A118" s="19"/>
      <c r="B118" s="20" t="s">
        <v>286</v>
      </c>
      <c r="C118" s="21" t="s">
        <v>1181</v>
      </c>
      <c r="D118" s="22" t="s">
        <v>84</v>
      </c>
      <c r="E118" s="23"/>
      <c r="F118" s="24"/>
      <c r="G118" s="25"/>
    </row>
    <row r="119" spans="1:7" ht="11.25">
      <c r="A119" s="19"/>
      <c r="B119" s="26" t="s">
        <v>288</v>
      </c>
      <c r="C119" s="21" t="s">
        <v>1182</v>
      </c>
      <c r="D119" s="22" t="s">
        <v>84</v>
      </c>
      <c r="E119" s="23"/>
      <c r="F119" s="24"/>
      <c r="G119" s="25"/>
    </row>
    <row r="120" spans="1:7" ht="11.25">
      <c r="A120" s="19">
        <v>42</v>
      </c>
      <c r="B120" s="26" t="s">
        <v>290</v>
      </c>
      <c r="C120" s="27" t="s">
        <v>1183</v>
      </c>
      <c r="D120" s="22" t="s">
        <v>1156</v>
      </c>
      <c r="E120" s="23">
        <v>8</v>
      </c>
      <c r="F120" s="28"/>
      <c r="G120" s="25">
        <f>ROUND(E120*F120,2)</f>
        <v>0</v>
      </c>
    </row>
    <row r="121" spans="1:7" ht="11.25">
      <c r="A121" s="19"/>
      <c r="B121" s="20" t="s">
        <v>292</v>
      </c>
      <c r="C121" s="21" t="s">
        <v>1184</v>
      </c>
      <c r="D121" s="22" t="s">
        <v>84</v>
      </c>
      <c r="E121" s="23"/>
      <c r="F121" s="24"/>
      <c r="G121" s="25"/>
    </row>
    <row r="122" spans="1:7" ht="11.25">
      <c r="A122" s="19"/>
      <c r="B122" s="26" t="s">
        <v>294</v>
      </c>
      <c r="C122" s="21" t="s">
        <v>1185</v>
      </c>
      <c r="D122" s="22" t="s">
        <v>84</v>
      </c>
      <c r="E122" s="23"/>
      <c r="F122" s="24"/>
      <c r="G122" s="25"/>
    </row>
    <row r="123" spans="1:7" ht="11.25">
      <c r="A123" s="19">
        <v>43</v>
      </c>
      <c r="B123" s="26" t="s">
        <v>296</v>
      </c>
      <c r="C123" s="27" t="s">
        <v>1186</v>
      </c>
      <c r="D123" s="22" t="s">
        <v>200</v>
      </c>
      <c r="E123" s="23">
        <v>150</v>
      </c>
      <c r="F123" s="28"/>
      <c r="G123" s="25">
        <f>ROUND(E123*F123,2)</f>
        <v>0</v>
      </c>
    </row>
    <row r="124" spans="1:7" ht="11.25">
      <c r="A124" s="19"/>
      <c r="B124" s="20" t="s">
        <v>298</v>
      </c>
      <c r="C124" s="21" t="s">
        <v>1187</v>
      </c>
      <c r="D124" s="22" t="s">
        <v>84</v>
      </c>
      <c r="E124" s="23"/>
      <c r="F124" s="24"/>
      <c r="G124" s="25"/>
    </row>
    <row r="125" spans="1:7" ht="11.25">
      <c r="A125" s="19">
        <v>44</v>
      </c>
      <c r="B125" s="26" t="s">
        <v>300</v>
      </c>
      <c r="C125" s="27" t="s">
        <v>1188</v>
      </c>
      <c r="D125" s="22" t="s">
        <v>1156</v>
      </c>
      <c r="E125" s="23">
        <v>2</v>
      </c>
      <c r="F125" s="28"/>
      <c r="G125" s="25">
        <f>ROUND(E125*F125,2)</f>
        <v>0</v>
      </c>
    </row>
    <row r="126" spans="1:7" ht="11.25">
      <c r="A126" s="19"/>
      <c r="B126" s="20" t="s">
        <v>302</v>
      </c>
      <c r="C126" s="21" t="s">
        <v>1189</v>
      </c>
      <c r="D126" s="22" t="s">
        <v>84</v>
      </c>
      <c r="E126" s="23"/>
      <c r="F126" s="24"/>
      <c r="G126" s="25"/>
    </row>
    <row r="127" spans="1:7" ht="11.25">
      <c r="A127" s="19"/>
      <c r="B127" s="26" t="s">
        <v>304</v>
      </c>
      <c r="C127" s="21" t="s">
        <v>1190</v>
      </c>
      <c r="D127" s="22" t="s">
        <v>84</v>
      </c>
      <c r="E127" s="23"/>
      <c r="F127" s="24"/>
      <c r="G127" s="25"/>
    </row>
    <row r="128" spans="1:7" ht="11.25">
      <c r="A128" s="19">
        <v>45</v>
      </c>
      <c r="B128" s="26" t="s">
        <v>306</v>
      </c>
      <c r="C128" s="27" t="s">
        <v>1191</v>
      </c>
      <c r="D128" s="22" t="s">
        <v>1156</v>
      </c>
      <c r="E128" s="23">
        <v>2</v>
      </c>
      <c r="F128" s="28"/>
      <c r="G128" s="25">
        <f>ROUND(E128*F128,2)</f>
        <v>0</v>
      </c>
    </row>
    <row r="129" spans="1:7" ht="11.25">
      <c r="A129" s="19">
        <v>46</v>
      </c>
      <c r="B129" s="26" t="s">
        <v>308</v>
      </c>
      <c r="C129" s="27" t="s">
        <v>1192</v>
      </c>
      <c r="D129" s="22" t="s">
        <v>1156</v>
      </c>
      <c r="E129" s="23">
        <v>5</v>
      </c>
      <c r="F129" s="28"/>
      <c r="G129" s="25">
        <f>ROUND(E129*F129,2)</f>
        <v>0</v>
      </c>
    </row>
    <row r="130" spans="1:7" ht="11.25">
      <c r="A130" s="19"/>
      <c r="B130" s="26"/>
      <c r="C130" s="37" t="s">
        <v>1193</v>
      </c>
      <c r="D130" s="38"/>
      <c r="E130" s="38"/>
      <c r="F130" s="38"/>
      <c r="G130" s="13">
        <f>SUM(G111:G129)</f>
        <v>0</v>
      </c>
    </row>
    <row r="131" spans="1:7" ht="11.25">
      <c r="A131" s="19"/>
      <c r="B131" s="26"/>
      <c r="C131" s="27"/>
      <c r="D131" s="22"/>
      <c r="E131" s="23"/>
      <c r="F131" s="24"/>
      <c r="G131" s="25"/>
    </row>
    <row r="132" spans="1:7" ht="11.25">
      <c r="A132" s="19"/>
      <c r="B132" s="20" t="s">
        <v>311</v>
      </c>
      <c r="C132" s="21" t="s">
        <v>1194</v>
      </c>
      <c r="D132" s="22" t="s">
        <v>84</v>
      </c>
      <c r="E132" s="23"/>
      <c r="F132" s="24"/>
      <c r="G132" s="25"/>
    </row>
    <row r="133" spans="1:7" ht="11.25">
      <c r="A133" s="19"/>
      <c r="B133" s="20" t="s">
        <v>313</v>
      </c>
      <c r="C133" s="21" t="s">
        <v>1195</v>
      </c>
      <c r="D133" s="22" t="s">
        <v>84</v>
      </c>
      <c r="E133" s="23"/>
      <c r="F133" s="24"/>
      <c r="G133" s="25"/>
    </row>
    <row r="134" spans="1:7" ht="11.25">
      <c r="A134" s="19">
        <v>47</v>
      </c>
      <c r="B134" s="26" t="s">
        <v>315</v>
      </c>
      <c r="C134" s="27" t="s">
        <v>1196</v>
      </c>
      <c r="D134" s="22" t="s">
        <v>1156</v>
      </c>
      <c r="E134" s="23">
        <v>10</v>
      </c>
      <c r="F134" s="28"/>
      <c r="G134" s="25">
        <f>ROUND(E134*F134,2)</f>
        <v>0</v>
      </c>
    </row>
    <row r="135" spans="1:7" ht="11.25">
      <c r="A135" s="19"/>
      <c r="B135" s="20" t="s">
        <v>317</v>
      </c>
      <c r="C135" s="21" t="s">
        <v>1197</v>
      </c>
      <c r="D135" s="22" t="s">
        <v>84</v>
      </c>
      <c r="E135" s="23"/>
      <c r="F135" s="24"/>
      <c r="G135" s="25"/>
    </row>
    <row r="136" spans="1:7" ht="11.25">
      <c r="A136" s="19">
        <v>48</v>
      </c>
      <c r="B136" s="26" t="s">
        <v>319</v>
      </c>
      <c r="C136" s="27" t="s">
        <v>1198</v>
      </c>
      <c r="D136" s="22" t="s">
        <v>1156</v>
      </c>
      <c r="E136" s="23">
        <v>2</v>
      </c>
      <c r="F136" s="28"/>
      <c r="G136" s="25">
        <f>ROUND(E136*F136,2)</f>
        <v>0</v>
      </c>
    </row>
    <row r="137" spans="1:7" ht="11.25">
      <c r="A137" s="19"/>
      <c r="B137" s="20" t="s">
        <v>321</v>
      </c>
      <c r="C137" s="21" t="s">
        <v>1199</v>
      </c>
      <c r="D137" s="22" t="s">
        <v>84</v>
      </c>
      <c r="E137" s="23"/>
      <c r="F137" s="24"/>
      <c r="G137" s="25"/>
    </row>
    <row r="138" spans="1:7" ht="11.25">
      <c r="A138" s="19"/>
      <c r="B138" s="26" t="s">
        <v>323</v>
      </c>
      <c r="C138" s="21" t="s">
        <v>1200</v>
      </c>
      <c r="D138" s="22" t="s">
        <v>84</v>
      </c>
      <c r="E138" s="23"/>
      <c r="F138" s="24"/>
      <c r="G138" s="25"/>
    </row>
    <row r="139" spans="1:7" ht="11.25">
      <c r="A139" s="19">
        <v>49</v>
      </c>
      <c r="B139" s="26" t="s">
        <v>325</v>
      </c>
      <c r="C139" s="27" t="s">
        <v>1201</v>
      </c>
      <c r="D139" s="22" t="s">
        <v>200</v>
      </c>
      <c r="E139" s="23">
        <v>150</v>
      </c>
      <c r="F139" s="28"/>
      <c r="G139" s="25">
        <f>ROUND(E139*F139,2)</f>
        <v>0</v>
      </c>
    </row>
    <row r="140" spans="1:7" ht="11.25">
      <c r="A140" s="19"/>
      <c r="B140" s="20" t="s">
        <v>327</v>
      </c>
      <c r="C140" s="21" t="s">
        <v>1202</v>
      </c>
      <c r="D140" s="22" t="s">
        <v>84</v>
      </c>
      <c r="E140" s="23"/>
      <c r="F140" s="24"/>
      <c r="G140" s="25"/>
    </row>
    <row r="141" spans="1:7" ht="11.25">
      <c r="A141" s="19">
        <v>50</v>
      </c>
      <c r="B141" s="26" t="s">
        <v>329</v>
      </c>
      <c r="C141" s="27" t="s">
        <v>1203</v>
      </c>
      <c r="D141" s="22" t="s">
        <v>1156</v>
      </c>
      <c r="E141" s="23">
        <v>2</v>
      </c>
      <c r="F141" s="28"/>
      <c r="G141" s="25">
        <f>ROUND(E141*F141,2)</f>
        <v>0</v>
      </c>
    </row>
    <row r="142" spans="1:7" ht="11.25">
      <c r="A142" s="19"/>
      <c r="B142" s="20" t="s">
        <v>331</v>
      </c>
      <c r="C142" s="21" t="s">
        <v>1204</v>
      </c>
      <c r="D142" s="22" t="s">
        <v>84</v>
      </c>
      <c r="E142" s="23"/>
      <c r="F142" s="24"/>
      <c r="G142" s="25"/>
    </row>
    <row r="143" spans="1:7" ht="11.25">
      <c r="A143" s="19">
        <v>51</v>
      </c>
      <c r="B143" s="26" t="s">
        <v>333</v>
      </c>
      <c r="C143" s="27" t="s">
        <v>1205</v>
      </c>
      <c r="D143" s="22" t="s">
        <v>1156</v>
      </c>
      <c r="E143" s="23">
        <v>2</v>
      </c>
      <c r="F143" s="28"/>
      <c r="G143" s="25">
        <f>ROUND(E143*F143,2)</f>
        <v>0</v>
      </c>
    </row>
    <row r="144" spans="1:7" ht="11.25">
      <c r="A144" s="19">
        <v>52</v>
      </c>
      <c r="B144" s="26" t="s">
        <v>335</v>
      </c>
      <c r="C144" s="27" t="s">
        <v>1206</v>
      </c>
      <c r="D144" s="22" t="s">
        <v>1156</v>
      </c>
      <c r="E144" s="23">
        <v>5</v>
      </c>
      <c r="F144" s="28"/>
      <c r="G144" s="25">
        <f>ROUND(E144*F144,2)</f>
        <v>0</v>
      </c>
    </row>
    <row r="145" spans="1:7" ht="11.25">
      <c r="A145" s="19"/>
      <c r="B145" s="26"/>
      <c r="C145" s="37" t="s">
        <v>1207</v>
      </c>
      <c r="D145" s="38"/>
      <c r="E145" s="38"/>
      <c r="F145" s="38"/>
      <c r="G145" s="13">
        <f>SUM(G133:G144)</f>
        <v>0</v>
      </c>
    </row>
    <row r="146" spans="1:7" ht="11.25">
      <c r="A146" s="19"/>
      <c r="B146" s="26"/>
      <c r="C146" s="37" t="s">
        <v>1208</v>
      </c>
      <c r="D146" s="38"/>
      <c r="E146" s="38"/>
      <c r="F146" s="38"/>
      <c r="G146" s="13">
        <f>G101+G108+G130+G145</f>
        <v>0</v>
      </c>
    </row>
    <row r="147" spans="1:7" ht="11.25">
      <c r="A147" s="19"/>
      <c r="B147" s="26"/>
      <c r="C147" s="27"/>
      <c r="D147" s="22"/>
      <c r="E147" s="23"/>
      <c r="F147" s="24"/>
      <c r="G147" s="25"/>
    </row>
    <row r="148" spans="1:7" ht="11.25">
      <c r="A148" s="19"/>
      <c r="B148" s="20" t="s">
        <v>339</v>
      </c>
      <c r="C148" s="21" t="s">
        <v>1209</v>
      </c>
      <c r="D148" s="22" t="s">
        <v>84</v>
      </c>
      <c r="E148" s="23"/>
      <c r="F148" s="24"/>
      <c r="G148" s="25"/>
    </row>
    <row r="149" spans="1:7" ht="11.25">
      <c r="A149" s="19"/>
      <c r="B149" s="20" t="s">
        <v>341</v>
      </c>
      <c r="C149" s="21" t="s">
        <v>1210</v>
      </c>
      <c r="D149" s="22" t="s">
        <v>84</v>
      </c>
      <c r="E149" s="23"/>
      <c r="F149" s="24"/>
      <c r="G149" s="25"/>
    </row>
    <row r="150" spans="1:7" ht="11.25">
      <c r="A150" s="19"/>
      <c r="B150" s="20" t="s">
        <v>343</v>
      </c>
      <c r="C150" s="21" t="s">
        <v>1211</v>
      </c>
      <c r="D150" s="22" t="s">
        <v>84</v>
      </c>
      <c r="E150" s="23"/>
      <c r="F150" s="24"/>
      <c r="G150" s="25"/>
    </row>
    <row r="151" spans="1:7" ht="11.25">
      <c r="A151" s="19">
        <v>53</v>
      </c>
      <c r="B151" s="26" t="s">
        <v>345</v>
      </c>
      <c r="C151" s="27" t="s">
        <v>1212</v>
      </c>
      <c r="D151" s="22" t="s">
        <v>189</v>
      </c>
      <c r="E151" s="23">
        <v>35186.28</v>
      </c>
      <c r="F151" s="28"/>
      <c r="G151" s="25">
        <f>ROUND(E151*F151,2)</f>
        <v>0</v>
      </c>
    </row>
    <row r="152" spans="1:7" ht="11.25">
      <c r="A152" s="19">
        <v>54</v>
      </c>
      <c r="B152" s="26" t="s">
        <v>347</v>
      </c>
      <c r="C152" s="27" t="s">
        <v>1213</v>
      </c>
      <c r="D152" s="22" t="s">
        <v>189</v>
      </c>
      <c r="E152" s="23">
        <v>242.4</v>
      </c>
      <c r="F152" s="28"/>
      <c r="G152" s="25">
        <f>ROUND(E152*F152,2)</f>
        <v>0</v>
      </c>
    </row>
    <row r="153" spans="1:7" ht="11.25">
      <c r="A153" s="19"/>
      <c r="B153" s="20" t="s">
        <v>349</v>
      </c>
      <c r="C153" s="21" t="s">
        <v>1214</v>
      </c>
      <c r="D153" s="22" t="s">
        <v>84</v>
      </c>
      <c r="E153" s="23"/>
      <c r="F153" s="24"/>
      <c r="G153" s="25"/>
    </row>
    <row r="154" spans="1:7" ht="11.25">
      <c r="A154" s="19"/>
      <c r="B154" s="26" t="s">
        <v>351</v>
      </c>
      <c r="C154" s="21" t="s">
        <v>1215</v>
      </c>
      <c r="D154" s="22" t="s">
        <v>84</v>
      </c>
      <c r="E154" s="23"/>
      <c r="F154" s="24"/>
      <c r="G154" s="25"/>
    </row>
    <row r="155" spans="1:7" ht="11.25">
      <c r="A155" s="19">
        <v>55</v>
      </c>
      <c r="B155" s="26" t="s">
        <v>353</v>
      </c>
      <c r="C155" s="27" t="s">
        <v>1216</v>
      </c>
      <c r="D155" s="22" t="s">
        <v>189</v>
      </c>
      <c r="E155" s="23">
        <v>1813.13</v>
      </c>
      <c r="F155" s="28"/>
      <c r="G155" s="25">
        <f>ROUND(E155*F155,2)</f>
        <v>0</v>
      </c>
    </row>
    <row r="156" spans="1:7" ht="11.25">
      <c r="A156" s="19">
        <v>56</v>
      </c>
      <c r="B156" s="26" t="s">
        <v>355</v>
      </c>
      <c r="C156" s="27" t="s">
        <v>1217</v>
      </c>
      <c r="D156" s="22" t="s">
        <v>189</v>
      </c>
      <c r="E156" s="23">
        <v>100</v>
      </c>
      <c r="F156" s="28"/>
      <c r="G156" s="25">
        <f>ROUND(E156*F156,2)</f>
        <v>0</v>
      </c>
    </row>
    <row r="157" spans="1:7" ht="11.25">
      <c r="A157" s="19"/>
      <c r="B157" s="20" t="s">
        <v>357</v>
      </c>
      <c r="C157" s="21" t="s">
        <v>1218</v>
      </c>
      <c r="D157" s="22" t="s">
        <v>84</v>
      </c>
      <c r="E157" s="23"/>
      <c r="F157" s="24"/>
      <c r="G157" s="25"/>
    </row>
    <row r="158" spans="1:7" ht="11.25">
      <c r="A158" s="19"/>
      <c r="B158" s="26" t="s">
        <v>359</v>
      </c>
      <c r="C158" s="21" t="s">
        <v>1219</v>
      </c>
      <c r="D158" s="22" t="s">
        <v>84</v>
      </c>
      <c r="E158" s="23"/>
      <c r="F158" s="24"/>
      <c r="G158" s="25"/>
    </row>
    <row r="159" spans="1:7" ht="11.25">
      <c r="A159" s="19">
        <v>57</v>
      </c>
      <c r="B159" s="26" t="s">
        <v>361</v>
      </c>
      <c r="C159" s="27" t="s">
        <v>1220</v>
      </c>
      <c r="D159" s="22" t="s">
        <v>236</v>
      </c>
      <c r="E159" s="23">
        <v>3060</v>
      </c>
      <c r="F159" s="28"/>
      <c r="G159" s="25">
        <f>ROUND(E159*F159,2)</f>
        <v>0</v>
      </c>
    </row>
    <row r="160" spans="1:7" ht="11.25">
      <c r="A160" s="19"/>
      <c r="B160" s="20" t="s">
        <v>363</v>
      </c>
      <c r="C160" s="21" t="s">
        <v>1221</v>
      </c>
      <c r="D160" s="22" t="s">
        <v>84</v>
      </c>
      <c r="E160" s="23"/>
      <c r="F160" s="24"/>
      <c r="G160" s="25"/>
    </row>
    <row r="161" spans="1:7" ht="11.25">
      <c r="A161" s="19"/>
      <c r="B161" s="26" t="s">
        <v>365</v>
      </c>
      <c r="C161" s="21" t="s">
        <v>1222</v>
      </c>
      <c r="D161" s="22" t="s">
        <v>84</v>
      </c>
      <c r="E161" s="23"/>
      <c r="F161" s="24"/>
      <c r="G161" s="25"/>
    </row>
    <row r="162" spans="1:7" ht="11.25">
      <c r="A162" s="19">
        <v>58</v>
      </c>
      <c r="B162" s="26" t="s">
        <v>367</v>
      </c>
      <c r="C162" s="27" t="s">
        <v>1223</v>
      </c>
      <c r="D162" s="22" t="s">
        <v>189</v>
      </c>
      <c r="E162" s="23">
        <v>159.6</v>
      </c>
      <c r="F162" s="28"/>
      <c r="G162" s="25">
        <f>ROUND(E162*F162,2)</f>
        <v>0</v>
      </c>
    </row>
    <row r="163" spans="1:7" ht="11.25">
      <c r="A163" s="19"/>
      <c r="B163" s="26" t="s">
        <v>369</v>
      </c>
      <c r="C163" s="21" t="s">
        <v>1224</v>
      </c>
      <c r="D163" s="22" t="s">
        <v>84</v>
      </c>
      <c r="E163" s="23"/>
      <c r="F163" s="24"/>
      <c r="G163" s="25"/>
    </row>
    <row r="164" spans="1:7" ht="11.25">
      <c r="A164" s="19">
        <v>59</v>
      </c>
      <c r="B164" s="26" t="s">
        <v>371</v>
      </c>
      <c r="C164" s="27" t="s">
        <v>1225</v>
      </c>
      <c r="D164" s="22" t="s">
        <v>189</v>
      </c>
      <c r="E164" s="23">
        <v>366</v>
      </c>
      <c r="F164" s="28"/>
      <c r="G164" s="25">
        <f>ROUND(E164*F164,2)</f>
        <v>0</v>
      </c>
    </row>
    <row r="165" spans="1:7" ht="11.25">
      <c r="A165" s="19">
        <v>60</v>
      </c>
      <c r="B165" s="26" t="s">
        <v>373</v>
      </c>
      <c r="C165" s="27" t="s">
        <v>1226</v>
      </c>
      <c r="D165" s="22" t="s">
        <v>375</v>
      </c>
      <c r="E165" s="23">
        <v>157500</v>
      </c>
      <c r="F165" s="28"/>
      <c r="G165" s="25">
        <f>ROUND(E165*F165,2)</f>
        <v>0</v>
      </c>
    </row>
    <row r="166" spans="1:7" ht="11.25">
      <c r="A166" s="19"/>
      <c r="B166" s="26"/>
      <c r="C166" s="37" t="s">
        <v>1227</v>
      </c>
      <c r="D166" s="38"/>
      <c r="E166" s="38"/>
      <c r="F166" s="38"/>
      <c r="G166" s="13">
        <f>SUM(G150:G165)</f>
        <v>0</v>
      </c>
    </row>
    <row r="167" spans="1:7" ht="11.25">
      <c r="A167" s="19"/>
      <c r="B167" s="26"/>
      <c r="C167" s="27"/>
      <c r="D167" s="22"/>
      <c r="E167" s="23"/>
      <c r="F167" s="24"/>
      <c r="G167" s="25"/>
    </row>
    <row r="168" spans="1:7" ht="11.25">
      <c r="A168" s="19"/>
      <c r="B168" s="20" t="s">
        <v>377</v>
      </c>
      <c r="C168" s="21" t="s">
        <v>1228</v>
      </c>
      <c r="D168" s="22" t="s">
        <v>84</v>
      </c>
      <c r="E168" s="23"/>
      <c r="F168" s="24"/>
      <c r="G168" s="25"/>
    </row>
    <row r="169" spans="1:7" ht="11.25">
      <c r="A169" s="19"/>
      <c r="B169" s="20" t="s">
        <v>379</v>
      </c>
      <c r="C169" s="21" t="s">
        <v>1229</v>
      </c>
      <c r="D169" s="22" t="s">
        <v>84</v>
      </c>
      <c r="E169" s="23"/>
      <c r="F169" s="24"/>
      <c r="G169" s="25"/>
    </row>
    <row r="170" spans="1:7" ht="11.25">
      <c r="A170" s="19"/>
      <c r="B170" s="26" t="s">
        <v>381</v>
      </c>
      <c r="C170" s="21" t="s">
        <v>1230</v>
      </c>
      <c r="D170" s="22" t="s">
        <v>84</v>
      </c>
      <c r="E170" s="23"/>
      <c r="F170" s="24"/>
      <c r="G170" s="25"/>
    </row>
    <row r="171" spans="1:7" ht="11.25">
      <c r="A171" s="19">
        <v>61</v>
      </c>
      <c r="B171" s="26" t="s">
        <v>383</v>
      </c>
      <c r="C171" s="27" t="s">
        <v>1231</v>
      </c>
      <c r="D171" s="22" t="s">
        <v>189</v>
      </c>
      <c r="E171" s="23">
        <v>359.1</v>
      </c>
      <c r="F171" s="28"/>
      <c r="G171" s="25">
        <f>ROUND(E171*F171,2)</f>
        <v>0</v>
      </c>
    </row>
    <row r="172" spans="1:7" ht="11.25">
      <c r="A172" s="19"/>
      <c r="B172" s="20" t="s">
        <v>385</v>
      </c>
      <c r="C172" s="21" t="s">
        <v>1232</v>
      </c>
      <c r="D172" s="22" t="s">
        <v>84</v>
      </c>
      <c r="E172" s="23"/>
      <c r="F172" s="24"/>
      <c r="G172" s="25"/>
    </row>
    <row r="173" spans="1:7" ht="11.25">
      <c r="A173" s="19">
        <v>62</v>
      </c>
      <c r="B173" s="26" t="s">
        <v>387</v>
      </c>
      <c r="C173" s="27" t="s">
        <v>1233</v>
      </c>
      <c r="D173" s="22" t="s">
        <v>189</v>
      </c>
      <c r="E173" s="23">
        <v>136</v>
      </c>
      <c r="F173" s="28"/>
      <c r="G173" s="25">
        <f>ROUND(E173*F173,2)</f>
        <v>0</v>
      </c>
    </row>
    <row r="174" spans="1:7" ht="11.25">
      <c r="A174" s="19"/>
      <c r="B174" s="26" t="s">
        <v>389</v>
      </c>
      <c r="C174" s="21" t="s">
        <v>1234</v>
      </c>
      <c r="D174" s="22" t="s">
        <v>84</v>
      </c>
      <c r="E174" s="23"/>
      <c r="F174" s="24"/>
      <c r="G174" s="25"/>
    </row>
    <row r="175" spans="1:7" ht="11.25">
      <c r="A175" s="19">
        <v>63</v>
      </c>
      <c r="B175" s="26" t="s">
        <v>391</v>
      </c>
      <c r="C175" s="27" t="s">
        <v>1235</v>
      </c>
      <c r="D175" s="22" t="s">
        <v>189</v>
      </c>
      <c r="E175" s="23">
        <v>61.25</v>
      </c>
      <c r="F175" s="28"/>
      <c r="G175" s="25">
        <f>ROUND(E175*F175,2)</f>
        <v>0</v>
      </c>
    </row>
    <row r="176" spans="1:7" ht="11.25">
      <c r="A176" s="19"/>
      <c r="B176" s="20" t="s">
        <v>393</v>
      </c>
      <c r="C176" s="21" t="s">
        <v>1236</v>
      </c>
      <c r="D176" s="22" t="s">
        <v>84</v>
      </c>
      <c r="E176" s="23"/>
      <c r="F176" s="24"/>
      <c r="G176" s="25"/>
    </row>
    <row r="177" spans="1:7" ht="11.25">
      <c r="A177" s="19"/>
      <c r="B177" s="26" t="s">
        <v>395</v>
      </c>
      <c r="C177" s="21" t="s">
        <v>1237</v>
      </c>
      <c r="D177" s="22" t="s">
        <v>84</v>
      </c>
      <c r="E177" s="23"/>
      <c r="F177" s="24"/>
      <c r="G177" s="25"/>
    </row>
    <row r="178" spans="1:7" ht="11.25">
      <c r="A178" s="19">
        <v>64</v>
      </c>
      <c r="B178" s="26" t="s">
        <v>397</v>
      </c>
      <c r="C178" s="27" t="s">
        <v>1235</v>
      </c>
      <c r="D178" s="22" t="s">
        <v>189</v>
      </c>
      <c r="E178" s="23">
        <v>17.5</v>
      </c>
      <c r="F178" s="28"/>
      <c r="G178" s="25">
        <f>ROUND(E178*F178,2)</f>
        <v>0</v>
      </c>
    </row>
    <row r="179" spans="1:7" ht="11.25">
      <c r="A179" s="19"/>
      <c r="B179" s="20" t="s">
        <v>398</v>
      </c>
      <c r="C179" s="21" t="s">
        <v>1238</v>
      </c>
      <c r="D179" s="22" t="s">
        <v>84</v>
      </c>
      <c r="E179" s="23"/>
      <c r="F179" s="24"/>
      <c r="G179" s="25"/>
    </row>
    <row r="180" spans="1:7" ht="11.25">
      <c r="A180" s="19"/>
      <c r="B180" s="26" t="s">
        <v>400</v>
      </c>
      <c r="C180" s="21" t="s">
        <v>1239</v>
      </c>
      <c r="D180" s="22" t="s">
        <v>84</v>
      </c>
      <c r="E180" s="23"/>
      <c r="F180" s="24"/>
      <c r="G180" s="25"/>
    </row>
    <row r="181" spans="1:7" ht="11.25">
      <c r="A181" s="19">
        <v>65</v>
      </c>
      <c r="B181" s="26" t="s">
        <v>402</v>
      </c>
      <c r="C181" s="27" t="s">
        <v>1240</v>
      </c>
      <c r="D181" s="22" t="s">
        <v>236</v>
      </c>
      <c r="E181" s="23">
        <v>800</v>
      </c>
      <c r="F181" s="28"/>
      <c r="G181" s="25">
        <f>ROUND(E181*F181,2)</f>
        <v>0</v>
      </c>
    </row>
    <row r="182" spans="1:7" ht="11.25">
      <c r="A182" s="19">
        <v>66</v>
      </c>
      <c r="B182" s="26" t="s">
        <v>404</v>
      </c>
      <c r="C182" s="27" t="s">
        <v>1241</v>
      </c>
      <c r="D182" s="22" t="s">
        <v>236</v>
      </c>
      <c r="E182" s="23">
        <v>420</v>
      </c>
      <c r="F182" s="28"/>
      <c r="G182" s="25">
        <f>ROUND(E182*F182,2)</f>
        <v>0</v>
      </c>
    </row>
    <row r="183" spans="1:7" ht="11.25">
      <c r="A183" s="19">
        <v>67</v>
      </c>
      <c r="B183" s="26" t="s">
        <v>406</v>
      </c>
      <c r="C183" s="27" t="s">
        <v>1242</v>
      </c>
      <c r="D183" s="22" t="s">
        <v>189</v>
      </c>
      <c r="E183" s="23">
        <v>2262.5</v>
      </c>
      <c r="F183" s="28"/>
      <c r="G183" s="25">
        <f>ROUND(E183*F183,2)</f>
        <v>0</v>
      </c>
    </row>
    <row r="184" spans="1:7" ht="11.25">
      <c r="A184" s="19"/>
      <c r="B184" s="26"/>
      <c r="C184" s="37" t="s">
        <v>1243</v>
      </c>
      <c r="D184" s="38"/>
      <c r="E184" s="38"/>
      <c r="F184" s="38"/>
      <c r="G184" s="13">
        <f>SUM(G169:G183)</f>
        <v>0</v>
      </c>
    </row>
    <row r="185" spans="1:7" ht="11.25">
      <c r="A185" s="19"/>
      <c r="B185" s="26"/>
      <c r="C185" s="27"/>
      <c r="D185" s="22"/>
      <c r="E185" s="23"/>
      <c r="F185" s="24"/>
      <c r="G185" s="25"/>
    </row>
    <row r="186" spans="1:7" ht="11.25">
      <c r="A186" s="19"/>
      <c r="B186" s="20" t="s">
        <v>409</v>
      </c>
      <c r="C186" s="21" t="s">
        <v>1244</v>
      </c>
      <c r="D186" s="22" t="s">
        <v>84</v>
      </c>
      <c r="E186" s="23"/>
      <c r="F186" s="24"/>
      <c r="G186" s="25"/>
    </row>
    <row r="187" spans="1:7" ht="11.25">
      <c r="A187" s="19"/>
      <c r="B187" s="20" t="s">
        <v>411</v>
      </c>
      <c r="C187" s="21" t="s">
        <v>1245</v>
      </c>
      <c r="D187" s="22" t="s">
        <v>84</v>
      </c>
      <c r="E187" s="23"/>
      <c r="F187" s="24"/>
      <c r="G187" s="25"/>
    </row>
    <row r="188" spans="1:7" ht="11.25">
      <c r="A188" s="19">
        <v>68</v>
      </c>
      <c r="B188" s="26" t="s">
        <v>413</v>
      </c>
      <c r="C188" s="27" t="s">
        <v>1246</v>
      </c>
      <c r="D188" s="22" t="s">
        <v>236</v>
      </c>
      <c r="E188" s="23">
        <v>9213.75</v>
      </c>
      <c r="F188" s="28"/>
      <c r="G188" s="25">
        <f>ROUND(E188*F188,2)</f>
        <v>0</v>
      </c>
    </row>
    <row r="189" spans="1:7" ht="11.25">
      <c r="A189" s="19"/>
      <c r="B189" s="26" t="s">
        <v>415</v>
      </c>
      <c r="C189" s="21" t="s">
        <v>1247</v>
      </c>
      <c r="D189" s="22" t="s">
        <v>84</v>
      </c>
      <c r="E189" s="23"/>
      <c r="F189" s="24"/>
      <c r="G189" s="25"/>
    </row>
    <row r="190" spans="1:7" ht="11.25">
      <c r="A190" s="19">
        <v>69</v>
      </c>
      <c r="B190" s="26" t="s">
        <v>417</v>
      </c>
      <c r="C190" s="27" t="s">
        <v>1248</v>
      </c>
      <c r="D190" s="22" t="s">
        <v>236</v>
      </c>
      <c r="E190" s="23">
        <v>7359.25</v>
      </c>
      <c r="F190" s="28"/>
      <c r="G190" s="25">
        <f>ROUND(E190*F190,2)</f>
        <v>0</v>
      </c>
    </row>
    <row r="191" spans="1:7" ht="11.25">
      <c r="A191" s="19"/>
      <c r="B191" s="26"/>
      <c r="C191" s="37" t="s">
        <v>1249</v>
      </c>
      <c r="D191" s="38"/>
      <c r="E191" s="38"/>
      <c r="F191" s="38"/>
      <c r="G191" s="13">
        <f>SUM(G187:G190)</f>
        <v>0</v>
      </c>
    </row>
    <row r="192" spans="1:7" ht="11.25">
      <c r="A192" s="19"/>
      <c r="B192" s="26"/>
      <c r="C192" s="27"/>
      <c r="D192" s="22"/>
      <c r="E192" s="23"/>
      <c r="F192" s="24"/>
      <c r="G192" s="25"/>
    </row>
    <row r="193" spans="1:7" ht="11.25">
      <c r="A193" s="19"/>
      <c r="B193" s="20" t="s">
        <v>420</v>
      </c>
      <c r="C193" s="21" t="s">
        <v>1250</v>
      </c>
      <c r="D193" s="22" t="s">
        <v>84</v>
      </c>
      <c r="E193" s="23"/>
      <c r="F193" s="24"/>
      <c r="G193" s="25"/>
    </row>
    <row r="194" spans="1:7" ht="11.25">
      <c r="A194" s="19"/>
      <c r="B194" s="20" t="s">
        <v>422</v>
      </c>
      <c r="C194" s="21" t="s">
        <v>1251</v>
      </c>
      <c r="D194" s="22" t="s">
        <v>84</v>
      </c>
      <c r="E194" s="23"/>
      <c r="F194" s="24"/>
      <c r="G194" s="25"/>
    </row>
    <row r="195" spans="1:7" ht="11.25">
      <c r="A195" s="19"/>
      <c r="B195" s="26" t="s">
        <v>424</v>
      </c>
      <c r="C195" s="21" t="s">
        <v>1252</v>
      </c>
      <c r="D195" s="22" t="s">
        <v>84</v>
      </c>
      <c r="E195" s="23"/>
      <c r="F195" s="24"/>
      <c r="G195" s="25"/>
    </row>
    <row r="196" spans="1:7" ht="11.25">
      <c r="A196" s="19">
        <v>70</v>
      </c>
      <c r="B196" s="26" t="s">
        <v>426</v>
      </c>
      <c r="C196" s="27" t="s">
        <v>1253</v>
      </c>
      <c r="D196" s="22" t="s">
        <v>189</v>
      </c>
      <c r="E196" s="23">
        <v>41635.23</v>
      </c>
      <c r="F196" s="28"/>
      <c r="G196" s="25">
        <f>ROUND(E196*F196,2)</f>
        <v>0</v>
      </c>
    </row>
    <row r="197" spans="1:7" ht="11.25">
      <c r="A197" s="19"/>
      <c r="B197" s="26" t="s">
        <v>428</v>
      </c>
      <c r="C197" s="21" t="s">
        <v>1254</v>
      </c>
      <c r="D197" s="22" t="s">
        <v>84</v>
      </c>
      <c r="E197" s="23"/>
      <c r="F197" s="24"/>
      <c r="G197" s="25"/>
    </row>
    <row r="198" spans="1:7" ht="11.25">
      <c r="A198" s="19">
        <v>71</v>
      </c>
      <c r="B198" s="26" t="s">
        <v>430</v>
      </c>
      <c r="C198" s="27" t="s">
        <v>1253</v>
      </c>
      <c r="D198" s="22" t="s">
        <v>189</v>
      </c>
      <c r="E198" s="23">
        <v>1075.49</v>
      </c>
      <c r="F198" s="28"/>
      <c r="G198" s="25">
        <f>ROUND(E198*F198,2)</f>
        <v>0</v>
      </c>
    </row>
    <row r="199" spans="1:7" ht="11.25">
      <c r="A199" s="19">
        <v>72</v>
      </c>
      <c r="B199" s="26" t="s">
        <v>431</v>
      </c>
      <c r="C199" s="27" t="s">
        <v>1255</v>
      </c>
      <c r="D199" s="22" t="s">
        <v>189</v>
      </c>
      <c r="E199" s="23">
        <v>958.12</v>
      </c>
      <c r="F199" s="28"/>
      <c r="G199" s="25">
        <f>ROUND(E199*F199,2)</f>
        <v>0</v>
      </c>
    </row>
    <row r="200" spans="1:7" ht="11.25">
      <c r="A200" s="19"/>
      <c r="B200" s="26"/>
      <c r="C200" s="37" t="s">
        <v>1256</v>
      </c>
      <c r="D200" s="38"/>
      <c r="E200" s="38"/>
      <c r="F200" s="38"/>
      <c r="G200" s="13">
        <f>SUM(G194:G199)</f>
        <v>0</v>
      </c>
    </row>
    <row r="201" spans="1:7" ht="11.25">
      <c r="A201" s="19"/>
      <c r="B201" s="26"/>
      <c r="C201" s="27"/>
      <c r="D201" s="22"/>
      <c r="E201" s="23"/>
      <c r="F201" s="24"/>
      <c r="G201" s="25"/>
    </row>
    <row r="202" spans="1:7" ht="11.25">
      <c r="A202" s="19"/>
      <c r="B202" s="20" t="s">
        <v>434</v>
      </c>
      <c r="C202" s="21" t="s">
        <v>1257</v>
      </c>
      <c r="D202" s="22" t="s">
        <v>84</v>
      </c>
      <c r="E202" s="23"/>
      <c r="F202" s="24"/>
      <c r="G202" s="25"/>
    </row>
    <row r="203" spans="1:7" ht="11.25">
      <c r="A203" s="19"/>
      <c r="B203" s="20" t="s">
        <v>436</v>
      </c>
      <c r="C203" s="21" t="s">
        <v>1258</v>
      </c>
      <c r="D203" s="22" t="s">
        <v>84</v>
      </c>
      <c r="E203" s="23"/>
      <c r="F203" s="24"/>
      <c r="G203" s="25"/>
    </row>
    <row r="204" spans="1:7" ht="11.25">
      <c r="A204" s="19"/>
      <c r="B204" s="26" t="s">
        <v>438</v>
      </c>
      <c r="C204" s="21" t="s">
        <v>1259</v>
      </c>
      <c r="D204" s="22" t="s">
        <v>84</v>
      </c>
      <c r="E204" s="23"/>
      <c r="F204" s="24"/>
      <c r="G204" s="25"/>
    </row>
    <row r="205" spans="1:7" ht="11.25">
      <c r="A205" s="19">
        <v>73</v>
      </c>
      <c r="B205" s="26" t="s">
        <v>440</v>
      </c>
      <c r="C205" s="27" t="s">
        <v>1260</v>
      </c>
      <c r="D205" s="22" t="s">
        <v>236</v>
      </c>
      <c r="E205" s="23">
        <v>6034.14</v>
      </c>
      <c r="F205" s="28"/>
      <c r="G205" s="25">
        <f>ROUND(E205*F205,2)</f>
        <v>0</v>
      </c>
    </row>
    <row r="206" spans="1:7" ht="11.25">
      <c r="A206" s="19">
        <v>74</v>
      </c>
      <c r="B206" s="26" t="s">
        <v>442</v>
      </c>
      <c r="C206" s="27" t="s">
        <v>1261</v>
      </c>
      <c r="D206" s="22" t="s">
        <v>236</v>
      </c>
      <c r="E206" s="23">
        <v>6305.8</v>
      </c>
      <c r="F206" s="28"/>
      <c r="G206" s="25">
        <f>ROUND(E206*F206,2)</f>
        <v>0</v>
      </c>
    </row>
    <row r="207" spans="1:7" ht="11.25">
      <c r="A207" s="19"/>
      <c r="B207" s="26"/>
      <c r="C207" s="37" t="s">
        <v>1262</v>
      </c>
      <c r="D207" s="38"/>
      <c r="E207" s="38"/>
      <c r="F207" s="38"/>
      <c r="G207" s="13">
        <f>SUM(G203:G206)</f>
        <v>0</v>
      </c>
    </row>
    <row r="208" spans="1:7" ht="11.25">
      <c r="A208" s="19"/>
      <c r="B208" s="26"/>
      <c r="C208" s="27"/>
      <c r="D208" s="22"/>
      <c r="E208" s="23"/>
      <c r="F208" s="24"/>
      <c r="G208" s="25"/>
    </row>
    <row r="209" spans="1:7" ht="11.25">
      <c r="A209" s="19"/>
      <c r="B209" s="20" t="s">
        <v>445</v>
      </c>
      <c r="C209" s="21" t="s">
        <v>1263</v>
      </c>
      <c r="D209" s="22" t="s">
        <v>84</v>
      </c>
      <c r="E209" s="23"/>
      <c r="F209" s="24"/>
      <c r="G209" s="25"/>
    </row>
    <row r="210" spans="1:7" ht="11.25">
      <c r="A210" s="19"/>
      <c r="B210" s="20" t="s">
        <v>447</v>
      </c>
      <c r="C210" s="21" t="s">
        <v>1264</v>
      </c>
      <c r="D210" s="22" t="s">
        <v>84</v>
      </c>
      <c r="E210" s="23"/>
      <c r="F210" s="24"/>
      <c r="G210" s="25"/>
    </row>
    <row r="211" spans="1:7" ht="11.25">
      <c r="A211" s="19"/>
      <c r="B211" s="26" t="s">
        <v>449</v>
      </c>
      <c r="C211" s="21" t="s">
        <v>1265</v>
      </c>
      <c r="D211" s="22" t="s">
        <v>84</v>
      </c>
      <c r="E211" s="23"/>
      <c r="F211" s="24"/>
      <c r="G211" s="25"/>
    </row>
    <row r="212" spans="1:7" ht="11.25">
      <c r="A212" s="19">
        <v>75</v>
      </c>
      <c r="B212" s="26" t="s">
        <v>451</v>
      </c>
      <c r="C212" s="27" t="s">
        <v>1266</v>
      </c>
      <c r="D212" s="22" t="s">
        <v>236</v>
      </c>
      <c r="E212" s="23">
        <v>2287.5</v>
      </c>
      <c r="F212" s="28"/>
      <c r="G212" s="25">
        <f>ROUND(E212*F212,2)</f>
        <v>0</v>
      </c>
    </row>
    <row r="213" spans="1:7" ht="11.25">
      <c r="A213" s="19">
        <v>76</v>
      </c>
      <c r="B213" s="26" t="s">
        <v>453</v>
      </c>
      <c r="C213" s="27" t="s">
        <v>1267</v>
      </c>
      <c r="D213" s="22" t="s">
        <v>236</v>
      </c>
      <c r="E213" s="23">
        <v>800</v>
      </c>
      <c r="F213" s="28"/>
      <c r="G213" s="25">
        <f>ROUND(E213*F213,2)</f>
        <v>0</v>
      </c>
    </row>
    <row r="214" spans="1:7" ht="11.25">
      <c r="A214" s="19">
        <v>77</v>
      </c>
      <c r="B214" s="26" t="s">
        <v>455</v>
      </c>
      <c r="C214" s="27" t="s">
        <v>1268</v>
      </c>
      <c r="D214" s="22" t="s">
        <v>189</v>
      </c>
      <c r="E214" s="23">
        <v>526</v>
      </c>
      <c r="F214" s="28"/>
      <c r="G214" s="25">
        <f>ROUND(E214*F214,2)</f>
        <v>0</v>
      </c>
    </row>
    <row r="215" spans="1:7" ht="11.25">
      <c r="A215" s="19"/>
      <c r="B215" s="26" t="s">
        <v>457</v>
      </c>
      <c r="C215" s="21" t="s">
        <v>1269</v>
      </c>
      <c r="D215" s="22" t="s">
        <v>84</v>
      </c>
      <c r="E215" s="23"/>
      <c r="F215" s="24"/>
      <c r="G215" s="25"/>
    </row>
    <row r="216" spans="1:7" ht="11.25">
      <c r="A216" s="19">
        <v>78</v>
      </c>
      <c r="B216" s="26" t="s">
        <v>459</v>
      </c>
      <c r="C216" s="27" t="s">
        <v>1270</v>
      </c>
      <c r="D216" s="22" t="s">
        <v>236</v>
      </c>
      <c r="E216" s="23">
        <v>1780</v>
      </c>
      <c r="F216" s="28"/>
      <c r="G216" s="25">
        <f>ROUND(E216*F216,2)</f>
        <v>0</v>
      </c>
    </row>
    <row r="217" spans="1:7" ht="11.25">
      <c r="A217" s="19">
        <v>79</v>
      </c>
      <c r="B217" s="26" t="s">
        <v>461</v>
      </c>
      <c r="C217" s="27" t="s">
        <v>1268</v>
      </c>
      <c r="D217" s="22" t="s">
        <v>189</v>
      </c>
      <c r="E217" s="23">
        <v>1891.3</v>
      </c>
      <c r="F217" s="28"/>
      <c r="G217" s="25">
        <f>ROUND(E217*F217,2)</f>
        <v>0</v>
      </c>
    </row>
    <row r="218" spans="1:7" ht="11.25">
      <c r="A218" s="19"/>
      <c r="B218" s="26" t="s">
        <v>462</v>
      </c>
      <c r="C218" s="21" t="s">
        <v>1271</v>
      </c>
      <c r="D218" s="22" t="s">
        <v>84</v>
      </c>
      <c r="E218" s="23"/>
      <c r="F218" s="24"/>
      <c r="G218" s="25"/>
    </row>
    <row r="219" spans="1:7" ht="11.25">
      <c r="A219" s="19">
        <v>80</v>
      </c>
      <c r="B219" s="26" t="s">
        <v>464</v>
      </c>
      <c r="C219" s="27" t="s">
        <v>1268</v>
      </c>
      <c r="D219" s="22" t="s">
        <v>189</v>
      </c>
      <c r="E219" s="23">
        <v>45</v>
      </c>
      <c r="F219" s="28"/>
      <c r="G219" s="25">
        <f>ROUND(E219*F219,2)</f>
        <v>0</v>
      </c>
    </row>
    <row r="220" spans="1:7" ht="11.25">
      <c r="A220" s="19"/>
      <c r="B220" s="26"/>
      <c r="C220" s="37" t="s">
        <v>1272</v>
      </c>
      <c r="D220" s="38"/>
      <c r="E220" s="38"/>
      <c r="F220" s="38"/>
      <c r="G220" s="13">
        <f>SUM(G210:G219)</f>
        <v>0</v>
      </c>
    </row>
    <row r="221" spans="1:7" ht="11.25">
      <c r="A221" s="19"/>
      <c r="B221" s="26"/>
      <c r="C221" s="27"/>
      <c r="D221" s="22"/>
      <c r="E221" s="23"/>
      <c r="F221" s="24"/>
      <c r="G221" s="25"/>
    </row>
    <row r="222" spans="1:7" ht="11.25">
      <c r="A222" s="19"/>
      <c r="B222" s="20" t="s">
        <v>466</v>
      </c>
      <c r="C222" s="21" t="s">
        <v>1273</v>
      </c>
      <c r="D222" s="22" t="s">
        <v>84</v>
      </c>
      <c r="E222" s="23"/>
      <c r="F222" s="24"/>
      <c r="G222" s="25"/>
    </row>
    <row r="223" spans="1:7" ht="11.25">
      <c r="A223" s="19"/>
      <c r="B223" s="20" t="s">
        <v>468</v>
      </c>
      <c r="C223" s="21" t="s">
        <v>1274</v>
      </c>
      <c r="D223" s="22" t="s">
        <v>84</v>
      </c>
      <c r="E223" s="23"/>
      <c r="F223" s="24"/>
      <c r="G223" s="25"/>
    </row>
    <row r="224" spans="1:7" ht="11.25">
      <c r="A224" s="19">
        <v>81</v>
      </c>
      <c r="B224" s="26" t="s">
        <v>470</v>
      </c>
      <c r="C224" s="27" t="s">
        <v>1275</v>
      </c>
      <c r="D224" s="22" t="s">
        <v>236</v>
      </c>
      <c r="E224" s="23">
        <v>3806.6</v>
      </c>
      <c r="F224" s="28"/>
      <c r="G224" s="25">
        <f>ROUND(E224*F224,2)</f>
        <v>0</v>
      </c>
    </row>
    <row r="225" spans="1:7" ht="11.25">
      <c r="A225" s="19"/>
      <c r="B225" s="20" t="s">
        <v>472</v>
      </c>
      <c r="C225" s="21" t="s">
        <v>1276</v>
      </c>
      <c r="D225" s="22" t="s">
        <v>84</v>
      </c>
      <c r="E225" s="23"/>
      <c r="F225" s="24"/>
      <c r="G225" s="25"/>
    </row>
    <row r="226" spans="1:7" ht="11.25">
      <c r="A226" s="19"/>
      <c r="B226" s="26" t="s">
        <v>474</v>
      </c>
      <c r="C226" s="21" t="s">
        <v>1277</v>
      </c>
      <c r="D226" s="22" t="s">
        <v>84</v>
      </c>
      <c r="E226" s="23"/>
      <c r="F226" s="24"/>
      <c r="G226" s="25"/>
    </row>
    <row r="227" spans="1:7" ht="11.25">
      <c r="A227" s="19">
        <v>82</v>
      </c>
      <c r="B227" s="26" t="s">
        <v>476</v>
      </c>
      <c r="C227" s="27" t="s">
        <v>1278</v>
      </c>
      <c r="D227" s="22" t="s">
        <v>189</v>
      </c>
      <c r="E227" s="23">
        <v>1072.2</v>
      </c>
      <c r="F227" s="28"/>
      <c r="G227" s="25">
        <f>ROUND(E227*F227,2)</f>
        <v>0</v>
      </c>
    </row>
    <row r="228" spans="1:7" ht="11.25">
      <c r="A228" s="19"/>
      <c r="B228" s="26"/>
      <c r="C228" s="37" t="s">
        <v>1279</v>
      </c>
      <c r="D228" s="38"/>
      <c r="E228" s="38"/>
      <c r="F228" s="38"/>
      <c r="G228" s="13">
        <f>SUM(G223:G227)</f>
        <v>0</v>
      </c>
    </row>
    <row r="229" spans="1:7" ht="11.25">
      <c r="A229" s="19"/>
      <c r="B229" s="26"/>
      <c r="C229" s="27"/>
      <c r="D229" s="22"/>
      <c r="E229" s="23"/>
      <c r="F229" s="24"/>
      <c r="G229" s="25"/>
    </row>
    <row r="230" spans="1:7" ht="11.25">
      <c r="A230" s="19"/>
      <c r="B230" s="20" t="s">
        <v>479</v>
      </c>
      <c r="C230" s="21" t="s">
        <v>1280</v>
      </c>
      <c r="D230" s="22" t="s">
        <v>84</v>
      </c>
      <c r="E230" s="23"/>
      <c r="F230" s="24"/>
      <c r="G230" s="25"/>
    </row>
    <row r="231" spans="1:7" ht="11.25">
      <c r="A231" s="19"/>
      <c r="B231" s="20" t="s">
        <v>481</v>
      </c>
      <c r="C231" s="21" t="s">
        <v>1281</v>
      </c>
      <c r="D231" s="22" t="s">
        <v>84</v>
      </c>
      <c r="E231" s="23"/>
      <c r="F231" s="24"/>
      <c r="G231" s="25"/>
    </row>
    <row r="232" spans="1:7" ht="11.25">
      <c r="A232" s="19"/>
      <c r="B232" s="26" t="s">
        <v>483</v>
      </c>
      <c r="C232" s="21" t="s">
        <v>1282</v>
      </c>
      <c r="D232" s="22" t="s">
        <v>84</v>
      </c>
      <c r="E232" s="23"/>
      <c r="F232" s="24"/>
      <c r="G232" s="25"/>
    </row>
    <row r="233" spans="1:7" ht="11.25">
      <c r="A233" s="19">
        <v>83</v>
      </c>
      <c r="B233" s="26" t="s">
        <v>485</v>
      </c>
      <c r="C233" s="27" t="s">
        <v>1283</v>
      </c>
      <c r="D233" s="22" t="s">
        <v>189</v>
      </c>
      <c r="E233" s="23">
        <v>724.5</v>
      </c>
      <c r="F233" s="28"/>
      <c r="G233" s="25">
        <f>ROUND(E233*F233,2)</f>
        <v>0</v>
      </c>
    </row>
    <row r="234" spans="1:7" ht="11.25">
      <c r="A234" s="19">
        <v>84</v>
      </c>
      <c r="B234" s="26" t="s">
        <v>487</v>
      </c>
      <c r="C234" s="27" t="s">
        <v>1284</v>
      </c>
      <c r="D234" s="22" t="s">
        <v>189</v>
      </c>
      <c r="E234" s="23">
        <v>724.5</v>
      </c>
      <c r="F234" s="28"/>
      <c r="G234" s="25">
        <f>ROUND(E234*F234,2)</f>
        <v>0</v>
      </c>
    </row>
    <row r="235" spans="1:7" ht="11.25">
      <c r="A235" s="19">
        <v>85</v>
      </c>
      <c r="B235" s="26" t="s">
        <v>489</v>
      </c>
      <c r="C235" s="27" t="s">
        <v>1285</v>
      </c>
      <c r="D235" s="22" t="s">
        <v>189</v>
      </c>
      <c r="E235" s="23">
        <v>1086</v>
      </c>
      <c r="F235" s="28"/>
      <c r="G235" s="25">
        <f>ROUND(E235*F235,2)</f>
        <v>0</v>
      </c>
    </row>
    <row r="236" spans="1:7" ht="11.25">
      <c r="A236" s="19">
        <v>86</v>
      </c>
      <c r="B236" s="26" t="s">
        <v>491</v>
      </c>
      <c r="C236" s="27" t="s">
        <v>1286</v>
      </c>
      <c r="D236" s="22" t="s">
        <v>189</v>
      </c>
      <c r="E236" s="23">
        <v>1449</v>
      </c>
      <c r="F236" s="28"/>
      <c r="G236" s="25">
        <f>ROUND(E236*F236,2)</f>
        <v>0</v>
      </c>
    </row>
    <row r="237" spans="1:7" ht="11.25">
      <c r="A237" s="19"/>
      <c r="B237" s="20" t="s">
        <v>493</v>
      </c>
      <c r="C237" s="21" t="s">
        <v>1287</v>
      </c>
      <c r="D237" s="22" t="s">
        <v>84</v>
      </c>
      <c r="E237" s="23"/>
      <c r="F237" s="24"/>
      <c r="G237" s="25"/>
    </row>
    <row r="238" spans="1:7" ht="11.25">
      <c r="A238" s="19"/>
      <c r="B238" s="26" t="s">
        <v>495</v>
      </c>
      <c r="C238" s="21" t="s">
        <v>1288</v>
      </c>
      <c r="D238" s="22" t="s">
        <v>84</v>
      </c>
      <c r="E238" s="23"/>
      <c r="F238" s="24"/>
      <c r="G238" s="25"/>
    </row>
    <row r="239" spans="1:7" ht="11.25">
      <c r="A239" s="19">
        <v>87</v>
      </c>
      <c r="B239" s="26" t="s">
        <v>497</v>
      </c>
      <c r="C239" s="27" t="s">
        <v>1289</v>
      </c>
      <c r="D239" s="22" t="s">
        <v>236</v>
      </c>
      <c r="E239" s="23">
        <v>4769</v>
      </c>
      <c r="F239" s="28"/>
      <c r="G239" s="25">
        <f>ROUND(E239*F239,2)</f>
        <v>0</v>
      </c>
    </row>
    <row r="240" spans="1:7" ht="11.25">
      <c r="A240" s="19"/>
      <c r="B240" s="26"/>
      <c r="C240" s="37" t="s">
        <v>1290</v>
      </c>
      <c r="D240" s="38"/>
      <c r="E240" s="38"/>
      <c r="F240" s="38"/>
      <c r="G240" s="13">
        <f>SUM(G231:G239)</f>
        <v>0</v>
      </c>
    </row>
    <row r="241" spans="1:7" ht="11.25">
      <c r="A241" s="19"/>
      <c r="B241" s="26"/>
      <c r="C241" s="27"/>
      <c r="D241" s="22"/>
      <c r="E241" s="23"/>
      <c r="F241" s="24"/>
      <c r="G241" s="25"/>
    </row>
    <row r="242" spans="1:7" ht="11.25">
      <c r="A242" s="19"/>
      <c r="B242" s="20" t="s">
        <v>500</v>
      </c>
      <c r="C242" s="21" t="s">
        <v>1291</v>
      </c>
      <c r="D242" s="22" t="s">
        <v>84</v>
      </c>
      <c r="E242" s="23"/>
      <c r="F242" s="24"/>
      <c r="G242" s="25"/>
    </row>
    <row r="243" spans="1:7" ht="11.25">
      <c r="A243" s="19"/>
      <c r="B243" s="20" t="s">
        <v>502</v>
      </c>
      <c r="C243" s="21" t="s">
        <v>1292</v>
      </c>
      <c r="D243" s="22" t="s">
        <v>84</v>
      </c>
      <c r="E243" s="23"/>
      <c r="F243" s="24"/>
      <c r="G243" s="25"/>
    </row>
    <row r="244" spans="1:7" ht="11.25">
      <c r="A244" s="19">
        <v>88</v>
      </c>
      <c r="B244" s="26" t="s">
        <v>504</v>
      </c>
      <c r="C244" s="27" t="s">
        <v>1293</v>
      </c>
      <c r="D244" s="22" t="s">
        <v>189</v>
      </c>
      <c r="E244" s="23">
        <v>3667.65</v>
      </c>
      <c r="F244" s="28"/>
      <c r="G244" s="25">
        <f>ROUND(E244*F244,2)</f>
        <v>0</v>
      </c>
    </row>
    <row r="245" spans="1:7" ht="11.25">
      <c r="A245" s="19"/>
      <c r="B245" s="20" t="s">
        <v>506</v>
      </c>
      <c r="C245" s="21" t="s">
        <v>1294</v>
      </c>
      <c r="D245" s="22" t="s">
        <v>84</v>
      </c>
      <c r="E245" s="23"/>
      <c r="F245" s="24"/>
      <c r="G245" s="25"/>
    </row>
    <row r="246" spans="1:7" ht="11.25">
      <c r="A246" s="19"/>
      <c r="B246" s="26" t="s">
        <v>508</v>
      </c>
      <c r="C246" s="21" t="s">
        <v>1295</v>
      </c>
      <c r="D246" s="22" t="s">
        <v>84</v>
      </c>
      <c r="E246" s="23"/>
      <c r="F246" s="24"/>
      <c r="G246" s="25"/>
    </row>
    <row r="247" spans="1:7" ht="11.25">
      <c r="A247" s="19">
        <v>89</v>
      </c>
      <c r="B247" s="26" t="s">
        <v>510</v>
      </c>
      <c r="C247" s="27" t="s">
        <v>1296</v>
      </c>
      <c r="D247" s="22" t="s">
        <v>189</v>
      </c>
      <c r="E247" s="23">
        <v>3667.65</v>
      </c>
      <c r="F247" s="28"/>
      <c r="G247" s="25">
        <f>ROUND(E247*F247,2)</f>
        <v>0</v>
      </c>
    </row>
    <row r="248" spans="1:7" ht="11.25">
      <c r="A248" s="19"/>
      <c r="B248" s="20" t="s">
        <v>512</v>
      </c>
      <c r="C248" s="21" t="s">
        <v>1297</v>
      </c>
      <c r="D248" s="22" t="s">
        <v>84</v>
      </c>
      <c r="E248" s="23"/>
      <c r="F248" s="24"/>
      <c r="G248" s="25"/>
    </row>
    <row r="249" spans="1:7" ht="11.25">
      <c r="A249" s="19"/>
      <c r="B249" s="26" t="s">
        <v>514</v>
      </c>
      <c r="C249" s="21" t="s">
        <v>1298</v>
      </c>
      <c r="D249" s="22" t="s">
        <v>84</v>
      </c>
      <c r="E249" s="23"/>
      <c r="F249" s="24"/>
      <c r="G249" s="25"/>
    </row>
    <row r="250" spans="1:7" ht="11.25">
      <c r="A250" s="19">
        <v>90</v>
      </c>
      <c r="B250" s="26" t="s">
        <v>516</v>
      </c>
      <c r="C250" s="27" t="s">
        <v>1299</v>
      </c>
      <c r="D250" s="22" t="s">
        <v>236</v>
      </c>
      <c r="E250" s="23">
        <v>12544.19</v>
      </c>
      <c r="F250" s="28"/>
      <c r="G250" s="25">
        <f>ROUND(E250*F250,2)</f>
        <v>0</v>
      </c>
    </row>
    <row r="251" spans="1:7" ht="11.25">
      <c r="A251" s="19"/>
      <c r="B251" s="26"/>
      <c r="C251" s="37" t="s">
        <v>1300</v>
      </c>
      <c r="D251" s="38"/>
      <c r="E251" s="38"/>
      <c r="F251" s="38"/>
      <c r="G251" s="13">
        <f>SUM(G243:G250)</f>
        <v>0</v>
      </c>
    </row>
    <row r="252" spans="1:7" ht="11.25">
      <c r="A252" s="19"/>
      <c r="B252" s="26"/>
      <c r="C252" s="27"/>
      <c r="D252" s="22"/>
      <c r="E252" s="23"/>
      <c r="F252" s="24"/>
      <c r="G252" s="25"/>
    </row>
    <row r="253" spans="1:7" ht="11.25">
      <c r="A253" s="19"/>
      <c r="B253" s="20" t="s">
        <v>519</v>
      </c>
      <c r="C253" s="21" t="s">
        <v>1301</v>
      </c>
      <c r="D253" s="22" t="s">
        <v>84</v>
      </c>
      <c r="E253" s="23"/>
      <c r="F253" s="24"/>
      <c r="G253" s="25"/>
    </row>
    <row r="254" spans="1:7" ht="11.25">
      <c r="A254" s="19"/>
      <c r="B254" s="20" t="s">
        <v>521</v>
      </c>
      <c r="C254" s="21" t="s">
        <v>1302</v>
      </c>
      <c r="D254" s="22" t="s">
        <v>84</v>
      </c>
      <c r="E254" s="23"/>
      <c r="F254" s="24"/>
      <c r="G254" s="25"/>
    </row>
    <row r="255" spans="1:7" ht="11.25">
      <c r="A255" s="19">
        <v>91</v>
      </c>
      <c r="B255" s="26" t="s">
        <v>523</v>
      </c>
      <c r="C255" s="27" t="s">
        <v>1303</v>
      </c>
      <c r="D255" s="22" t="s">
        <v>525</v>
      </c>
      <c r="E255" s="23">
        <v>8058.42</v>
      </c>
      <c r="F255" s="28"/>
      <c r="G255" s="25">
        <f>ROUND(E255*F255,2)</f>
        <v>0</v>
      </c>
    </row>
    <row r="256" spans="1:7" ht="11.25">
      <c r="A256" s="19">
        <v>92</v>
      </c>
      <c r="B256" s="26" t="s">
        <v>526</v>
      </c>
      <c r="C256" s="27" t="s">
        <v>1304</v>
      </c>
      <c r="D256" s="22" t="s">
        <v>525</v>
      </c>
      <c r="E256" s="23">
        <v>58577.58</v>
      </c>
      <c r="F256" s="28"/>
      <c r="G256" s="25">
        <f>ROUND(E256*F256,2)</f>
        <v>0</v>
      </c>
    </row>
    <row r="257" spans="1:7" ht="11.25">
      <c r="A257" s="19"/>
      <c r="B257" s="20" t="s">
        <v>528</v>
      </c>
      <c r="C257" s="21" t="s">
        <v>1305</v>
      </c>
      <c r="D257" s="22" t="s">
        <v>84</v>
      </c>
      <c r="E257" s="23"/>
      <c r="F257" s="24"/>
      <c r="G257" s="25"/>
    </row>
    <row r="258" spans="1:7" ht="11.25">
      <c r="A258" s="19">
        <v>93</v>
      </c>
      <c r="B258" s="26" t="s">
        <v>530</v>
      </c>
      <c r="C258" s="27" t="s">
        <v>1306</v>
      </c>
      <c r="D258" s="22" t="s">
        <v>525</v>
      </c>
      <c r="E258" s="23">
        <v>4239</v>
      </c>
      <c r="F258" s="28"/>
      <c r="G258" s="25">
        <f>ROUND(E258*F258,2)</f>
        <v>0</v>
      </c>
    </row>
    <row r="259" spans="1:7" ht="11.25">
      <c r="A259" s="19"/>
      <c r="B259" s="20" t="s">
        <v>532</v>
      </c>
      <c r="C259" s="21" t="s">
        <v>1307</v>
      </c>
      <c r="D259" s="22" t="s">
        <v>84</v>
      </c>
      <c r="E259" s="23"/>
      <c r="F259" s="24"/>
      <c r="G259" s="25"/>
    </row>
    <row r="260" spans="1:7" ht="11.25">
      <c r="A260" s="19">
        <v>94</v>
      </c>
      <c r="B260" s="26" t="s">
        <v>534</v>
      </c>
      <c r="C260" s="27" t="s">
        <v>1308</v>
      </c>
      <c r="D260" s="22" t="s">
        <v>525</v>
      </c>
      <c r="E260" s="23">
        <v>37.5</v>
      </c>
      <c r="F260" s="28"/>
      <c r="G260" s="25">
        <f>ROUND(E260*F260,2)</f>
        <v>0</v>
      </c>
    </row>
    <row r="261" spans="1:7" ht="11.25">
      <c r="A261" s="19"/>
      <c r="B261" s="20" t="s">
        <v>536</v>
      </c>
      <c r="C261" s="21" t="s">
        <v>1309</v>
      </c>
      <c r="D261" s="22" t="s">
        <v>84</v>
      </c>
      <c r="E261" s="23"/>
      <c r="F261" s="24"/>
      <c r="G261" s="25"/>
    </row>
    <row r="262" spans="1:7" ht="11.25">
      <c r="A262" s="19">
        <v>95</v>
      </c>
      <c r="B262" s="26" t="s">
        <v>538</v>
      </c>
      <c r="C262" s="27" t="s">
        <v>1310</v>
      </c>
      <c r="D262" s="22" t="s">
        <v>525</v>
      </c>
      <c r="E262" s="23">
        <v>6</v>
      </c>
      <c r="F262" s="28"/>
      <c r="G262" s="25">
        <f>ROUND(E262*F262,2)</f>
        <v>0</v>
      </c>
    </row>
    <row r="263" spans="1:7" ht="11.25">
      <c r="A263" s="19">
        <v>96</v>
      </c>
      <c r="B263" s="26" t="s">
        <v>540</v>
      </c>
      <c r="C263" s="27" t="s">
        <v>1311</v>
      </c>
      <c r="D263" s="22" t="s">
        <v>525</v>
      </c>
      <c r="E263" s="23">
        <v>18</v>
      </c>
      <c r="F263" s="28"/>
      <c r="G263" s="25">
        <f>ROUND(E263*F263,2)</f>
        <v>0</v>
      </c>
    </row>
    <row r="264" spans="1:7" ht="11.25">
      <c r="A264" s="19"/>
      <c r="B264" s="26"/>
      <c r="C264" s="37" t="s">
        <v>1312</v>
      </c>
      <c r="D264" s="38"/>
      <c r="E264" s="38"/>
      <c r="F264" s="38"/>
      <c r="G264" s="13">
        <f>SUM(G254:G263)</f>
        <v>0</v>
      </c>
    </row>
    <row r="265" spans="1:7" ht="11.25">
      <c r="A265" s="19"/>
      <c r="B265" s="26"/>
      <c r="C265" s="37" t="s">
        <v>1313</v>
      </c>
      <c r="D265" s="38"/>
      <c r="E265" s="38"/>
      <c r="F265" s="38"/>
      <c r="G265" s="13">
        <f>G166+G184+G191+G200+G207+G220+G228+G240+G251+G264</f>
        <v>0</v>
      </c>
    </row>
    <row r="266" spans="1:7" ht="11.25">
      <c r="A266" s="19"/>
      <c r="B266" s="26"/>
      <c r="C266" s="27"/>
      <c r="D266" s="22"/>
      <c r="E266" s="23"/>
      <c r="F266" s="24"/>
      <c r="G266" s="25"/>
    </row>
    <row r="267" spans="1:7" ht="11.25">
      <c r="A267" s="19"/>
      <c r="B267" s="20" t="s">
        <v>544</v>
      </c>
      <c r="C267" s="21" t="s">
        <v>1314</v>
      </c>
      <c r="D267" s="22" t="s">
        <v>84</v>
      </c>
      <c r="E267" s="23"/>
      <c r="F267" s="24"/>
      <c r="G267" s="25"/>
    </row>
    <row r="268" spans="1:7" ht="11.25">
      <c r="A268" s="19"/>
      <c r="B268" s="20" t="s">
        <v>546</v>
      </c>
      <c r="C268" s="21" t="s">
        <v>1315</v>
      </c>
      <c r="D268" s="22" t="s">
        <v>84</v>
      </c>
      <c r="E268" s="23"/>
      <c r="F268" s="24"/>
      <c r="G268" s="25"/>
    </row>
    <row r="269" spans="1:7" ht="11.25">
      <c r="A269" s="19"/>
      <c r="B269" s="20" t="s">
        <v>548</v>
      </c>
      <c r="C269" s="21" t="s">
        <v>1316</v>
      </c>
      <c r="D269" s="22" t="s">
        <v>84</v>
      </c>
      <c r="E269" s="23"/>
      <c r="F269" s="24"/>
      <c r="G269" s="25"/>
    </row>
    <row r="270" spans="1:7" ht="11.25">
      <c r="A270" s="19"/>
      <c r="B270" s="26" t="s">
        <v>550</v>
      </c>
      <c r="C270" s="21" t="s">
        <v>1317</v>
      </c>
      <c r="D270" s="22" t="s">
        <v>84</v>
      </c>
      <c r="E270" s="23"/>
      <c r="F270" s="24"/>
      <c r="G270" s="25"/>
    </row>
    <row r="271" spans="1:7" ht="11.25">
      <c r="A271" s="19">
        <v>97</v>
      </c>
      <c r="B271" s="26" t="s">
        <v>552</v>
      </c>
      <c r="C271" s="27" t="s">
        <v>1318</v>
      </c>
      <c r="D271" s="22" t="s">
        <v>91</v>
      </c>
      <c r="E271" s="23">
        <v>1008</v>
      </c>
      <c r="F271" s="28"/>
      <c r="G271" s="25">
        <f>ROUND(E271*F271,2)</f>
        <v>0</v>
      </c>
    </row>
    <row r="272" spans="1:7" ht="11.25">
      <c r="A272" s="19"/>
      <c r="B272" s="26" t="s">
        <v>554</v>
      </c>
      <c r="C272" s="21" t="s">
        <v>1319</v>
      </c>
      <c r="D272" s="22" t="s">
        <v>84</v>
      </c>
      <c r="E272" s="23"/>
      <c r="F272" s="24"/>
      <c r="G272" s="25"/>
    </row>
    <row r="273" spans="1:7" ht="11.25">
      <c r="A273" s="19">
        <v>98</v>
      </c>
      <c r="B273" s="26" t="s">
        <v>556</v>
      </c>
      <c r="C273" s="27" t="s">
        <v>1318</v>
      </c>
      <c r="D273" s="22" t="s">
        <v>91</v>
      </c>
      <c r="E273" s="23">
        <v>1008</v>
      </c>
      <c r="F273" s="28"/>
      <c r="G273" s="25">
        <f>ROUND(E273*F273,2)</f>
        <v>0</v>
      </c>
    </row>
    <row r="274" spans="1:7" ht="11.25">
      <c r="A274" s="19"/>
      <c r="B274" s="26"/>
      <c r="C274" s="37" t="s">
        <v>1320</v>
      </c>
      <c r="D274" s="38"/>
      <c r="E274" s="38"/>
      <c r="F274" s="38"/>
      <c r="G274" s="13">
        <f>SUM(G269:G273)</f>
        <v>0</v>
      </c>
    </row>
    <row r="275" spans="1:7" ht="11.25">
      <c r="A275" s="19"/>
      <c r="B275" s="26"/>
      <c r="C275" s="37" t="s">
        <v>1321</v>
      </c>
      <c r="D275" s="38"/>
      <c r="E275" s="38"/>
      <c r="F275" s="38"/>
      <c r="G275" s="13">
        <f>G274</f>
        <v>0</v>
      </c>
    </row>
    <row r="276" spans="1:7" ht="11.25">
      <c r="A276" s="19"/>
      <c r="B276" s="26"/>
      <c r="C276" s="27"/>
      <c r="D276" s="22"/>
      <c r="E276" s="23"/>
      <c r="F276" s="24"/>
      <c r="G276" s="25"/>
    </row>
    <row r="277" spans="1:7" ht="11.25">
      <c r="A277" s="19"/>
      <c r="B277" s="20" t="s">
        <v>559</v>
      </c>
      <c r="C277" s="21" t="s">
        <v>1322</v>
      </c>
      <c r="D277" s="22" t="s">
        <v>84</v>
      </c>
      <c r="E277" s="23"/>
      <c r="F277" s="24"/>
      <c r="G277" s="25"/>
    </row>
    <row r="278" spans="1:7" ht="11.25">
      <c r="A278" s="19"/>
      <c r="B278" s="20" t="s">
        <v>561</v>
      </c>
      <c r="C278" s="21" t="s">
        <v>1323</v>
      </c>
      <c r="D278" s="22" t="s">
        <v>84</v>
      </c>
      <c r="E278" s="23"/>
      <c r="F278" s="24"/>
      <c r="G278" s="25"/>
    </row>
    <row r="279" spans="1:7" ht="11.25">
      <c r="A279" s="19"/>
      <c r="B279" s="20" t="s">
        <v>563</v>
      </c>
      <c r="C279" s="21" t="s">
        <v>1324</v>
      </c>
      <c r="D279" s="22" t="s">
        <v>84</v>
      </c>
      <c r="E279" s="23"/>
      <c r="F279" s="24"/>
      <c r="G279" s="25"/>
    </row>
    <row r="280" spans="1:7" ht="11.25">
      <c r="A280" s="19">
        <v>99</v>
      </c>
      <c r="B280" s="26" t="s">
        <v>565</v>
      </c>
      <c r="C280" s="27" t="s">
        <v>1325</v>
      </c>
      <c r="D280" s="22" t="s">
        <v>1140</v>
      </c>
      <c r="E280" s="23">
        <v>1</v>
      </c>
      <c r="F280" s="28"/>
      <c r="G280" s="25">
        <f>ROUND(E280*F280,2)</f>
        <v>0</v>
      </c>
    </row>
    <row r="281" spans="1:7" ht="11.25">
      <c r="A281" s="19"/>
      <c r="B281" s="20" t="s">
        <v>567</v>
      </c>
      <c r="C281" s="21" t="s">
        <v>1149</v>
      </c>
      <c r="D281" s="22" t="s">
        <v>84</v>
      </c>
      <c r="E281" s="23"/>
      <c r="F281" s="24"/>
      <c r="G281" s="25"/>
    </row>
    <row r="282" spans="1:7" ht="11.25">
      <c r="A282" s="19">
        <v>100</v>
      </c>
      <c r="B282" s="26" t="s">
        <v>569</v>
      </c>
      <c r="C282" s="27" t="s">
        <v>1326</v>
      </c>
      <c r="D282" s="22" t="s">
        <v>236</v>
      </c>
      <c r="E282" s="23">
        <v>1312</v>
      </c>
      <c r="F282" s="28"/>
      <c r="G282" s="25">
        <f>ROUND(E282*F282,2)</f>
        <v>0</v>
      </c>
    </row>
    <row r="283" spans="1:7" ht="11.25">
      <c r="A283" s="19"/>
      <c r="B283" s="20" t="s">
        <v>571</v>
      </c>
      <c r="C283" s="21" t="s">
        <v>1327</v>
      </c>
      <c r="D283" s="22" t="s">
        <v>84</v>
      </c>
      <c r="E283" s="23"/>
      <c r="F283" s="24"/>
      <c r="G283" s="25"/>
    </row>
    <row r="284" spans="1:7" ht="11.25">
      <c r="A284" s="19">
        <v>101</v>
      </c>
      <c r="B284" s="26" t="s">
        <v>573</v>
      </c>
      <c r="C284" s="27" t="s">
        <v>1328</v>
      </c>
      <c r="D284" s="22" t="s">
        <v>236</v>
      </c>
      <c r="E284" s="23">
        <v>1312</v>
      </c>
      <c r="F284" s="28"/>
      <c r="G284" s="25">
        <f>ROUND(E284*F284,2)</f>
        <v>0</v>
      </c>
    </row>
    <row r="285" spans="1:7" ht="11.25">
      <c r="A285" s="19"/>
      <c r="B285" s="26"/>
      <c r="C285" s="37" t="s">
        <v>1329</v>
      </c>
      <c r="D285" s="38"/>
      <c r="E285" s="38"/>
      <c r="F285" s="38"/>
      <c r="G285" s="13">
        <f>SUM(G279:G284)</f>
        <v>0</v>
      </c>
    </row>
    <row r="286" spans="1:7" ht="11.25">
      <c r="A286" s="19"/>
      <c r="B286" s="26"/>
      <c r="C286" s="37" t="s">
        <v>1330</v>
      </c>
      <c r="D286" s="38"/>
      <c r="E286" s="38"/>
      <c r="F286" s="38"/>
      <c r="G286" s="13">
        <f>G285</f>
        <v>0</v>
      </c>
    </row>
    <row r="287" spans="1:7" ht="11.25">
      <c r="A287" s="19"/>
      <c r="B287" s="26"/>
      <c r="C287" s="27"/>
      <c r="D287" s="22"/>
      <c r="E287" s="23"/>
      <c r="F287" s="24"/>
      <c r="G287" s="25"/>
    </row>
    <row r="288" spans="1:7" ht="11.25">
      <c r="A288" s="19"/>
      <c r="B288" s="20" t="s">
        <v>577</v>
      </c>
      <c r="C288" s="21" t="s">
        <v>1331</v>
      </c>
      <c r="D288" s="22" t="s">
        <v>84</v>
      </c>
      <c r="E288" s="23"/>
      <c r="F288" s="24"/>
      <c r="G288" s="25"/>
    </row>
    <row r="289" spans="1:7" ht="11.25">
      <c r="A289" s="19"/>
      <c r="B289" s="20" t="s">
        <v>579</v>
      </c>
      <c r="C289" s="21" t="s">
        <v>1332</v>
      </c>
      <c r="D289" s="22" t="s">
        <v>84</v>
      </c>
      <c r="E289" s="23"/>
      <c r="F289" s="24"/>
      <c r="G289" s="25"/>
    </row>
    <row r="290" spans="1:7" ht="11.25">
      <c r="A290" s="19"/>
      <c r="B290" s="20" t="s">
        <v>581</v>
      </c>
      <c r="C290" s="21" t="s">
        <v>1333</v>
      </c>
      <c r="D290" s="22" t="s">
        <v>84</v>
      </c>
      <c r="E290" s="23"/>
      <c r="F290" s="24"/>
      <c r="G290" s="25"/>
    </row>
    <row r="291" spans="1:7" ht="11.25">
      <c r="A291" s="19">
        <v>102</v>
      </c>
      <c r="B291" s="26" t="s">
        <v>583</v>
      </c>
      <c r="C291" s="27" t="s">
        <v>1334</v>
      </c>
      <c r="D291" s="22" t="s">
        <v>1140</v>
      </c>
      <c r="E291" s="23">
        <v>1</v>
      </c>
      <c r="F291" s="28"/>
      <c r="G291" s="25">
        <f>ROUND(E291*F291,2)</f>
        <v>0</v>
      </c>
    </row>
    <row r="292" spans="1:7" ht="11.25">
      <c r="A292" s="19"/>
      <c r="B292" s="20" t="s">
        <v>585</v>
      </c>
      <c r="C292" s="21" t="s">
        <v>1335</v>
      </c>
      <c r="D292" s="22" t="s">
        <v>84</v>
      </c>
      <c r="E292" s="23"/>
      <c r="F292" s="24"/>
      <c r="G292" s="25"/>
    </row>
    <row r="293" spans="1:7" ht="11.25">
      <c r="A293" s="19"/>
      <c r="B293" s="26" t="s">
        <v>587</v>
      </c>
      <c r="C293" s="21" t="s">
        <v>1336</v>
      </c>
      <c r="D293" s="22" t="s">
        <v>84</v>
      </c>
      <c r="E293" s="23"/>
      <c r="F293" s="24"/>
      <c r="G293" s="25"/>
    </row>
    <row r="294" spans="1:7" ht="11.25">
      <c r="A294" s="19">
        <v>103</v>
      </c>
      <c r="B294" s="26" t="s">
        <v>589</v>
      </c>
      <c r="C294" s="27" t="s">
        <v>590</v>
      </c>
      <c r="D294" s="22" t="s">
        <v>200</v>
      </c>
      <c r="E294" s="23">
        <v>2256.2</v>
      </c>
      <c r="F294" s="28"/>
      <c r="G294" s="25">
        <f>ROUND(E294*F294,2)</f>
        <v>0</v>
      </c>
    </row>
    <row r="295" spans="1:7" ht="11.25">
      <c r="A295" s="19"/>
      <c r="B295" s="20" t="s">
        <v>591</v>
      </c>
      <c r="C295" s="21" t="s">
        <v>1337</v>
      </c>
      <c r="D295" s="22" t="s">
        <v>84</v>
      </c>
      <c r="E295" s="23"/>
      <c r="F295" s="24"/>
      <c r="G295" s="25"/>
    </row>
    <row r="296" spans="1:7" ht="11.25">
      <c r="A296" s="19"/>
      <c r="B296" s="26" t="s">
        <v>593</v>
      </c>
      <c r="C296" s="21" t="s">
        <v>1338</v>
      </c>
      <c r="D296" s="22" t="s">
        <v>84</v>
      </c>
      <c r="E296" s="23"/>
      <c r="F296" s="24"/>
      <c r="G296" s="25"/>
    </row>
    <row r="297" spans="1:7" ht="11.25">
      <c r="A297" s="19">
        <v>104</v>
      </c>
      <c r="B297" s="26" t="s">
        <v>595</v>
      </c>
      <c r="C297" s="27" t="s">
        <v>596</v>
      </c>
      <c r="D297" s="22" t="s">
        <v>597</v>
      </c>
      <c r="E297" s="23">
        <v>31135.56</v>
      </c>
      <c r="F297" s="28"/>
      <c r="G297" s="25">
        <f>ROUND(E297*F297,2)</f>
        <v>0</v>
      </c>
    </row>
    <row r="298" spans="1:7" ht="11.25">
      <c r="A298" s="19"/>
      <c r="B298" s="26"/>
      <c r="C298" s="37" t="s">
        <v>1339</v>
      </c>
      <c r="D298" s="38"/>
      <c r="E298" s="38"/>
      <c r="F298" s="38"/>
      <c r="G298" s="13">
        <f>SUM(G290:G297)</f>
        <v>0</v>
      </c>
    </row>
    <row r="299" spans="1:7" ht="11.25">
      <c r="A299" s="19"/>
      <c r="B299" s="26"/>
      <c r="C299" s="37" t="s">
        <v>1340</v>
      </c>
      <c r="D299" s="38"/>
      <c r="E299" s="38"/>
      <c r="F299" s="38"/>
      <c r="G299" s="13">
        <f>G298</f>
        <v>0</v>
      </c>
    </row>
    <row r="300" spans="1:7" ht="11.25">
      <c r="A300" s="19"/>
      <c r="B300" s="26"/>
      <c r="C300" s="27"/>
      <c r="D300" s="22"/>
      <c r="E300" s="23"/>
      <c r="F300" s="24"/>
      <c r="G300" s="25"/>
    </row>
    <row r="301" spans="1:7" ht="11.25">
      <c r="A301" s="19"/>
      <c r="B301" s="20" t="s">
        <v>600</v>
      </c>
      <c r="C301" s="21" t="s">
        <v>1341</v>
      </c>
      <c r="D301" s="22" t="s">
        <v>84</v>
      </c>
      <c r="E301" s="23"/>
      <c r="F301" s="24"/>
      <c r="G301" s="25"/>
    </row>
    <row r="302" spans="1:7" ht="11.25">
      <c r="A302" s="19"/>
      <c r="B302" s="20" t="s">
        <v>602</v>
      </c>
      <c r="C302" s="21" t="s">
        <v>1342</v>
      </c>
      <c r="D302" s="22" t="s">
        <v>84</v>
      </c>
      <c r="E302" s="23"/>
      <c r="F302" s="24"/>
      <c r="G302" s="25"/>
    </row>
    <row r="303" spans="1:7" ht="11.25">
      <c r="A303" s="19"/>
      <c r="B303" s="20" t="s">
        <v>604</v>
      </c>
      <c r="C303" s="21" t="s">
        <v>1343</v>
      </c>
      <c r="D303" s="22" t="s">
        <v>84</v>
      </c>
      <c r="E303" s="23"/>
      <c r="F303" s="24"/>
      <c r="G303" s="25"/>
    </row>
    <row r="304" spans="1:7" ht="11.25">
      <c r="A304" s="19"/>
      <c r="B304" s="26" t="s">
        <v>606</v>
      </c>
      <c r="C304" s="21" t="s">
        <v>1344</v>
      </c>
      <c r="D304" s="22" t="s">
        <v>84</v>
      </c>
      <c r="E304" s="23"/>
      <c r="F304" s="24"/>
      <c r="G304" s="25"/>
    </row>
    <row r="305" spans="1:7" ht="11.25">
      <c r="A305" s="19">
        <v>105</v>
      </c>
      <c r="B305" s="26" t="s">
        <v>608</v>
      </c>
      <c r="C305" s="27" t="s">
        <v>1345</v>
      </c>
      <c r="D305" s="22" t="s">
        <v>236</v>
      </c>
      <c r="E305" s="23">
        <v>1078.41</v>
      </c>
      <c r="F305" s="28"/>
      <c r="G305" s="25">
        <f>ROUND(E305*F305,2)</f>
        <v>0</v>
      </c>
    </row>
    <row r="306" spans="1:7" ht="11.25">
      <c r="A306" s="19">
        <v>106</v>
      </c>
      <c r="B306" s="26" t="s">
        <v>610</v>
      </c>
      <c r="C306" s="27" t="s">
        <v>1346</v>
      </c>
      <c r="D306" s="22" t="s">
        <v>236</v>
      </c>
      <c r="E306" s="23">
        <v>1070.7</v>
      </c>
      <c r="F306" s="28"/>
      <c r="G306" s="25">
        <f>ROUND(E306*F306,2)</f>
        <v>0</v>
      </c>
    </row>
    <row r="307" spans="1:7" ht="11.25">
      <c r="A307" s="19"/>
      <c r="B307" s="20" t="s">
        <v>612</v>
      </c>
      <c r="C307" s="21" t="s">
        <v>1347</v>
      </c>
      <c r="D307" s="22" t="s">
        <v>84</v>
      </c>
      <c r="E307" s="23"/>
      <c r="F307" s="24"/>
      <c r="G307" s="25"/>
    </row>
    <row r="308" spans="1:7" ht="11.25">
      <c r="A308" s="19"/>
      <c r="B308" s="26" t="s">
        <v>614</v>
      </c>
      <c r="C308" s="21" t="s">
        <v>1348</v>
      </c>
      <c r="D308" s="22" t="s">
        <v>84</v>
      </c>
      <c r="E308" s="23"/>
      <c r="F308" s="24"/>
      <c r="G308" s="25"/>
    </row>
    <row r="309" spans="1:7" ht="11.25">
      <c r="A309" s="19">
        <v>107</v>
      </c>
      <c r="B309" s="26" t="s">
        <v>616</v>
      </c>
      <c r="C309" s="27" t="s">
        <v>1346</v>
      </c>
      <c r="D309" s="22" t="s">
        <v>236</v>
      </c>
      <c r="E309" s="23">
        <v>2517.84</v>
      </c>
      <c r="F309" s="28"/>
      <c r="G309" s="25">
        <f>ROUND(E309*F309,2)</f>
        <v>0</v>
      </c>
    </row>
    <row r="310" spans="1:7" ht="11.25">
      <c r="A310" s="19"/>
      <c r="B310" s="20" t="s">
        <v>617</v>
      </c>
      <c r="C310" s="21" t="s">
        <v>1349</v>
      </c>
      <c r="D310" s="22" t="s">
        <v>84</v>
      </c>
      <c r="E310" s="23"/>
      <c r="F310" s="24"/>
      <c r="G310" s="25"/>
    </row>
    <row r="311" spans="1:7" ht="11.25">
      <c r="A311" s="19"/>
      <c r="B311" s="26" t="s">
        <v>619</v>
      </c>
      <c r="C311" s="21" t="s">
        <v>1350</v>
      </c>
      <c r="D311" s="22" t="s">
        <v>84</v>
      </c>
      <c r="E311" s="23"/>
      <c r="F311" s="24"/>
      <c r="G311" s="25"/>
    </row>
    <row r="312" spans="1:7" ht="11.25">
      <c r="A312" s="19">
        <v>108</v>
      </c>
      <c r="B312" s="26" t="s">
        <v>621</v>
      </c>
      <c r="C312" s="27" t="s">
        <v>622</v>
      </c>
      <c r="D312" s="22" t="s">
        <v>200</v>
      </c>
      <c r="E312" s="23">
        <v>2322</v>
      </c>
      <c r="F312" s="28"/>
      <c r="G312" s="25">
        <f>ROUND(E312*F312,2)</f>
        <v>0</v>
      </c>
    </row>
    <row r="313" spans="1:7" ht="11.25">
      <c r="A313" s="19"/>
      <c r="B313" s="26"/>
      <c r="C313" s="37" t="s">
        <v>1351</v>
      </c>
      <c r="D313" s="38"/>
      <c r="E313" s="38"/>
      <c r="F313" s="38"/>
      <c r="G313" s="13">
        <f>SUM(G303:G312)</f>
        <v>0</v>
      </c>
    </row>
    <row r="314" spans="1:7" ht="11.25">
      <c r="A314" s="19"/>
      <c r="B314" s="26"/>
      <c r="C314" s="27"/>
      <c r="D314" s="22"/>
      <c r="E314" s="23"/>
      <c r="F314" s="24"/>
      <c r="G314" s="25"/>
    </row>
    <row r="315" spans="1:7" ht="11.25">
      <c r="A315" s="19"/>
      <c r="B315" s="20" t="s">
        <v>624</v>
      </c>
      <c r="C315" s="21" t="s">
        <v>1352</v>
      </c>
      <c r="D315" s="22" t="s">
        <v>84</v>
      </c>
      <c r="E315" s="23"/>
      <c r="F315" s="24"/>
      <c r="G315" s="25"/>
    </row>
    <row r="316" spans="1:7" ht="11.25">
      <c r="A316" s="19"/>
      <c r="B316" s="20" t="s">
        <v>626</v>
      </c>
      <c r="C316" s="21" t="s">
        <v>1353</v>
      </c>
      <c r="D316" s="22" t="s">
        <v>84</v>
      </c>
      <c r="E316" s="23"/>
      <c r="F316" s="24"/>
      <c r="G316" s="25"/>
    </row>
    <row r="317" spans="1:7" ht="11.25">
      <c r="A317" s="19"/>
      <c r="B317" s="26" t="s">
        <v>628</v>
      </c>
      <c r="C317" s="21" t="s">
        <v>1354</v>
      </c>
      <c r="D317" s="22" t="s">
        <v>84</v>
      </c>
      <c r="E317" s="23"/>
      <c r="F317" s="24"/>
      <c r="G317" s="25"/>
    </row>
    <row r="318" spans="1:7" ht="11.25">
      <c r="A318" s="19">
        <v>109</v>
      </c>
      <c r="B318" s="26" t="s">
        <v>630</v>
      </c>
      <c r="C318" s="27" t="s">
        <v>1355</v>
      </c>
      <c r="D318" s="22" t="s">
        <v>189</v>
      </c>
      <c r="E318" s="23">
        <v>69.66</v>
      </c>
      <c r="F318" s="28"/>
      <c r="G318" s="25">
        <f>ROUND(E318*F318,2)</f>
        <v>0</v>
      </c>
    </row>
    <row r="319" spans="1:7" ht="11.25">
      <c r="A319" s="19">
        <v>110</v>
      </c>
      <c r="B319" s="26" t="s">
        <v>632</v>
      </c>
      <c r="C319" s="27" t="s">
        <v>1356</v>
      </c>
      <c r="D319" s="22" t="s">
        <v>189</v>
      </c>
      <c r="E319" s="23">
        <v>246.32</v>
      </c>
      <c r="F319" s="28"/>
      <c r="G319" s="25">
        <f>ROUND(E319*F319,2)</f>
        <v>0</v>
      </c>
    </row>
    <row r="320" spans="1:7" ht="11.25">
      <c r="A320" s="19"/>
      <c r="B320" s="20" t="s">
        <v>634</v>
      </c>
      <c r="C320" s="21" t="s">
        <v>1357</v>
      </c>
      <c r="D320" s="22" t="s">
        <v>84</v>
      </c>
      <c r="E320" s="23"/>
      <c r="F320" s="24"/>
      <c r="G320" s="25"/>
    </row>
    <row r="321" spans="1:7" ht="11.25">
      <c r="A321" s="19">
        <v>111</v>
      </c>
      <c r="B321" s="26" t="s">
        <v>636</v>
      </c>
      <c r="C321" s="27" t="s">
        <v>1358</v>
      </c>
      <c r="D321" s="22" t="s">
        <v>189</v>
      </c>
      <c r="E321" s="23">
        <v>267.68</v>
      </c>
      <c r="F321" s="28"/>
      <c r="G321" s="25">
        <f>ROUND(E321*F321,2)</f>
        <v>0</v>
      </c>
    </row>
    <row r="322" spans="1:7" ht="11.25">
      <c r="A322" s="19"/>
      <c r="B322" s="26" t="s">
        <v>638</v>
      </c>
      <c r="C322" s="21" t="s">
        <v>1359</v>
      </c>
      <c r="D322" s="22" t="s">
        <v>84</v>
      </c>
      <c r="E322" s="23"/>
      <c r="F322" s="24"/>
      <c r="G322" s="25"/>
    </row>
    <row r="323" spans="1:7" ht="11.25">
      <c r="A323" s="19">
        <v>112</v>
      </c>
      <c r="B323" s="26" t="s">
        <v>640</v>
      </c>
      <c r="C323" s="27" t="s">
        <v>1360</v>
      </c>
      <c r="D323" s="22" t="s">
        <v>189</v>
      </c>
      <c r="E323" s="23">
        <v>1043.98</v>
      </c>
      <c r="F323" s="28"/>
      <c r="G323" s="25">
        <f>ROUND(E323*F323,2)</f>
        <v>0</v>
      </c>
    </row>
    <row r="324" spans="1:7" ht="11.25">
      <c r="A324" s="19"/>
      <c r="B324" s="26" t="s">
        <v>642</v>
      </c>
      <c r="C324" s="21" t="s">
        <v>1361</v>
      </c>
      <c r="D324" s="22" t="s">
        <v>84</v>
      </c>
      <c r="E324" s="23"/>
      <c r="F324" s="24"/>
      <c r="G324" s="25"/>
    </row>
    <row r="325" spans="1:7" ht="11.25">
      <c r="A325" s="19">
        <v>113</v>
      </c>
      <c r="B325" s="26" t="s">
        <v>644</v>
      </c>
      <c r="C325" s="27" t="s">
        <v>1362</v>
      </c>
      <c r="D325" s="22" t="s">
        <v>189</v>
      </c>
      <c r="E325" s="23">
        <v>746.1</v>
      </c>
      <c r="F325" s="28"/>
      <c r="G325" s="25">
        <f>ROUND(E325*F325,2)</f>
        <v>0</v>
      </c>
    </row>
    <row r="326" spans="1:7" ht="11.25">
      <c r="A326" s="19">
        <v>114</v>
      </c>
      <c r="B326" s="26" t="s">
        <v>646</v>
      </c>
      <c r="C326" s="27" t="s">
        <v>1363</v>
      </c>
      <c r="D326" s="22" t="s">
        <v>189</v>
      </c>
      <c r="E326" s="23">
        <v>209.64</v>
      </c>
      <c r="F326" s="28"/>
      <c r="G326" s="25">
        <f>ROUND(E326*F326,2)</f>
        <v>0</v>
      </c>
    </row>
    <row r="327" spans="1:7" ht="11.25">
      <c r="A327" s="19"/>
      <c r="B327" s="26"/>
      <c r="C327" s="37" t="s">
        <v>1364</v>
      </c>
      <c r="D327" s="38"/>
      <c r="E327" s="38"/>
      <c r="F327" s="38"/>
      <c r="G327" s="13">
        <f>SUM(G316:G326)</f>
        <v>0</v>
      </c>
    </row>
    <row r="328" spans="1:7" ht="11.25">
      <c r="A328" s="19"/>
      <c r="B328" s="26"/>
      <c r="C328" s="27"/>
      <c r="D328" s="22"/>
      <c r="E328" s="23"/>
      <c r="F328" s="24"/>
      <c r="G328" s="25"/>
    </row>
    <row r="329" spans="1:7" ht="11.25">
      <c r="A329" s="19"/>
      <c r="B329" s="20" t="s">
        <v>649</v>
      </c>
      <c r="C329" s="21" t="s">
        <v>1365</v>
      </c>
      <c r="D329" s="22" t="s">
        <v>84</v>
      </c>
      <c r="E329" s="23"/>
      <c r="F329" s="24"/>
      <c r="G329" s="25"/>
    </row>
    <row r="330" spans="1:7" ht="11.25">
      <c r="A330" s="19"/>
      <c r="B330" s="20" t="s">
        <v>651</v>
      </c>
      <c r="C330" s="21" t="s">
        <v>1366</v>
      </c>
      <c r="D330" s="22" t="s">
        <v>84</v>
      </c>
      <c r="E330" s="23"/>
      <c r="F330" s="24"/>
      <c r="G330" s="25"/>
    </row>
    <row r="331" spans="1:7" ht="11.25">
      <c r="A331" s="19"/>
      <c r="B331" s="26" t="s">
        <v>653</v>
      </c>
      <c r="C331" s="21" t="s">
        <v>1367</v>
      </c>
      <c r="D331" s="22" t="s">
        <v>84</v>
      </c>
      <c r="E331" s="23"/>
      <c r="F331" s="24"/>
      <c r="G331" s="25"/>
    </row>
    <row r="332" spans="1:7" ht="11.25">
      <c r="A332" s="19">
        <v>115</v>
      </c>
      <c r="B332" s="26" t="s">
        <v>655</v>
      </c>
      <c r="C332" s="27" t="s">
        <v>1368</v>
      </c>
      <c r="D332" s="22" t="s">
        <v>597</v>
      </c>
      <c r="E332" s="23">
        <v>225294.4</v>
      </c>
      <c r="F332" s="28"/>
      <c r="G332" s="25">
        <f>ROUND(E332*F332,2)</f>
        <v>0</v>
      </c>
    </row>
    <row r="333" spans="1:7" ht="11.25">
      <c r="A333" s="19"/>
      <c r="B333" s="20" t="s">
        <v>657</v>
      </c>
      <c r="C333" s="21" t="s">
        <v>1369</v>
      </c>
      <c r="D333" s="22" t="s">
        <v>84</v>
      </c>
      <c r="E333" s="23"/>
      <c r="F333" s="24"/>
      <c r="G333" s="25"/>
    </row>
    <row r="334" spans="1:7" ht="11.25">
      <c r="A334" s="19"/>
      <c r="B334" s="26" t="s">
        <v>659</v>
      </c>
      <c r="C334" s="21" t="s">
        <v>1370</v>
      </c>
      <c r="D334" s="22" t="s">
        <v>84</v>
      </c>
      <c r="E334" s="23"/>
      <c r="F334" s="24"/>
      <c r="G334" s="25"/>
    </row>
    <row r="335" spans="1:7" ht="11.25">
      <c r="A335" s="19">
        <v>116</v>
      </c>
      <c r="B335" s="26" t="s">
        <v>661</v>
      </c>
      <c r="C335" s="27" t="s">
        <v>1371</v>
      </c>
      <c r="D335" s="22" t="s">
        <v>597</v>
      </c>
      <c r="E335" s="23">
        <v>12500</v>
      </c>
      <c r="F335" s="28"/>
      <c r="G335" s="25">
        <f>ROUND(E335*F335,2)</f>
        <v>0</v>
      </c>
    </row>
    <row r="336" spans="1:7" ht="11.25">
      <c r="A336" s="19"/>
      <c r="B336" s="26"/>
      <c r="C336" s="37" t="s">
        <v>1372</v>
      </c>
      <c r="D336" s="38"/>
      <c r="E336" s="38"/>
      <c r="F336" s="38"/>
      <c r="G336" s="13">
        <f>SUM(G330:G335)</f>
        <v>0</v>
      </c>
    </row>
    <row r="337" spans="1:7" ht="11.25">
      <c r="A337" s="19"/>
      <c r="B337" s="26"/>
      <c r="C337" s="27"/>
      <c r="D337" s="22"/>
      <c r="E337" s="23"/>
      <c r="F337" s="24"/>
      <c r="G337" s="25"/>
    </row>
    <row r="338" spans="1:7" ht="11.25">
      <c r="A338" s="19"/>
      <c r="B338" s="20" t="s">
        <v>664</v>
      </c>
      <c r="C338" s="21" t="s">
        <v>1373</v>
      </c>
      <c r="D338" s="22" t="s">
        <v>84</v>
      </c>
      <c r="E338" s="23"/>
      <c r="F338" s="24"/>
      <c r="G338" s="25"/>
    </row>
    <row r="339" spans="1:7" ht="11.25">
      <c r="A339" s="19"/>
      <c r="B339" s="20" t="s">
        <v>666</v>
      </c>
      <c r="C339" s="21" t="s">
        <v>1374</v>
      </c>
      <c r="D339" s="22" t="s">
        <v>84</v>
      </c>
      <c r="E339" s="23"/>
      <c r="F339" s="24"/>
      <c r="G339" s="25"/>
    </row>
    <row r="340" spans="1:7" ht="11.25">
      <c r="A340" s="19"/>
      <c r="B340" s="26" t="s">
        <v>668</v>
      </c>
      <c r="C340" s="21" t="s">
        <v>1375</v>
      </c>
      <c r="D340" s="22" t="s">
        <v>84</v>
      </c>
      <c r="E340" s="23"/>
      <c r="F340" s="24"/>
      <c r="G340" s="25"/>
    </row>
    <row r="341" spans="1:7" ht="11.25">
      <c r="A341" s="19">
        <v>117</v>
      </c>
      <c r="B341" s="26" t="s">
        <v>670</v>
      </c>
      <c r="C341" s="27" t="s">
        <v>1376</v>
      </c>
      <c r="D341" s="22" t="s">
        <v>1156</v>
      </c>
      <c r="E341" s="23">
        <v>5</v>
      </c>
      <c r="F341" s="28"/>
      <c r="G341" s="25">
        <f>ROUND(E341*F341,2)</f>
        <v>0</v>
      </c>
    </row>
    <row r="342" spans="1:7" ht="11.25">
      <c r="A342" s="19"/>
      <c r="B342" s="26"/>
      <c r="C342" s="37" t="s">
        <v>1377</v>
      </c>
      <c r="D342" s="38"/>
      <c r="E342" s="38"/>
      <c r="F342" s="38"/>
      <c r="G342" s="13">
        <f>SUM(G339:G341)</f>
        <v>0</v>
      </c>
    </row>
    <row r="343" spans="1:7" ht="11.25">
      <c r="A343" s="19"/>
      <c r="B343" s="26"/>
      <c r="C343" s="37" t="s">
        <v>1378</v>
      </c>
      <c r="D343" s="38"/>
      <c r="E343" s="38"/>
      <c r="F343" s="38"/>
      <c r="G343" s="13">
        <f>G313+G327+G336+G342</f>
        <v>0</v>
      </c>
    </row>
    <row r="344" spans="1:7" ht="11.25">
      <c r="A344" s="19"/>
      <c r="B344" s="26"/>
      <c r="C344" s="27"/>
      <c r="D344" s="22"/>
      <c r="E344" s="23"/>
      <c r="F344" s="24"/>
      <c r="G344" s="25"/>
    </row>
    <row r="345" spans="1:7" ht="11.25">
      <c r="A345" s="19"/>
      <c r="B345" s="20" t="s">
        <v>674</v>
      </c>
      <c r="C345" s="21" t="s">
        <v>1379</v>
      </c>
      <c r="D345" s="22" t="s">
        <v>84</v>
      </c>
      <c r="E345" s="23"/>
      <c r="F345" s="24"/>
      <c r="G345" s="25"/>
    </row>
    <row r="346" spans="1:7" ht="11.25">
      <c r="A346" s="19"/>
      <c r="B346" s="20" t="s">
        <v>676</v>
      </c>
      <c r="C346" s="21" t="s">
        <v>1380</v>
      </c>
      <c r="D346" s="22" t="s">
        <v>84</v>
      </c>
      <c r="E346" s="23"/>
      <c r="F346" s="24"/>
      <c r="G346" s="25"/>
    </row>
    <row r="347" spans="1:7" ht="11.25">
      <c r="A347" s="19"/>
      <c r="B347" s="20" t="s">
        <v>678</v>
      </c>
      <c r="C347" s="21" t="s">
        <v>1381</v>
      </c>
      <c r="D347" s="22" t="s">
        <v>84</v>
      </c>
      <c r="E347" s="23"/>
      <c r="F347" s="24"/>
      <c r="G347" s="25"/>
    </row>
    <row r="348" spans="1:7" ht="11.25">
      <c r="A348" s="19"/>
      <c r="B348" s="26" t="s">
        <v>680</v>
      </c>
      <c r="C348" s="21" t="s">
        <v>1382</v>
      </c>
      <c r="D348" s="22" t="s">
        <v>84</v>
      </c>
      <c r="E348" s="23"/>
      <c r="F348" s="24"/>
      <c r="G348" s="25"/>
    </row>
    <row r="349" spans="1:7" ht="11.25">
      <c r="A349" s="19">
        <v>118</v>
      </c>
      <c r="B349" s="26" t="s">
        <v>682</v>
      </c>
      <c r="C349" s="27" t="s">
        <v>1383</v>
      </c>
      <c r="D349" s="22" t="s">
        <v>189</v>
      </c>
      <c r="E349" s="23">
        <v>270</v>
      </c>
      <c r="F349" s="28"/>
      <c r="G349" s="25">
        <f>ROUND(E349*F349,2)</f>
        <v>0</v>
      </c>
    </row>
    <row r="350" spans="1:7" ht="11.25">
      <c r="A350" s="19"/>
      <c r="B350" s="26"/>
      <c r="C350" s="37" t="s">
        <v>1384</v>
      </c>
      <c r="D350" s="38"/>
      <c r="E350" s="38"/>
      <c r="F350" s="38"/>
      <c r="G350" s="13">
        <f>SUM(G347:G349)</f>
        <v>0</v>
      </c>
    </row>
    <row r="351" spans="1:7" ht="11.25">
      <c r="A351" s="19"/>
      <c r="B351" s="26"/>
      <c r="C351" s="27"/>
      <c r="D351" s="22"/>
      <c r="E351" s="23"/>
      <c r="F351" s="24"/>
      <c r="G351" s="25"/>
    </row>
    <row r="352" spans="1:7" ht="11.25">
      <c r="A352" s="19"/>
      <c r="B352" s="20" t="s">
        <v>685</v>
      </c>
      <c r="C352" s="21" t="s">
        <v>1385</v>
      </c>
      <c r="D352" s="22" t="s">
        <v>84</v>
      </c>
      <c r="E352" s="23"/>
      <c r="F352" s="24"/>
      <c r="G352" s="25"/>
    </row>
    <row r="353" spans="1:7" ht="11.25">
      <c r="A353" s="19"/>
      <c r="B353" s="20" t="s">
        <v>687</v>
      </c>
      <c r="C353" s="21" t="s">
        <v>1386</v>
      </c>
      <c r="D353" s="22" t="s">
        <v>84</v>
      </c>
      <c r="E353" s="23"/>
      <c r="F353" s="24"/>
      <c r="G353" s="25"/>
    </row>
    <row r="354" spans="1:7" ht="11.25">
      <c r="A354" s="19"/>
      <c r="B354" s="26" t="s">
        <v>689</v>
      </c>
      <c r="C354" s="21" t="s">
        <v>1387</v>
      </c>
      <c r="D354" s="22" t="s">
        <v>84</v>
      </c>
      <c r="E354" s="23"/>
      <c r="F354" s="24"/>
      <c r="G354" s="25"/>
    </row>
    <row r="355" spans="1:7" ht="11.25">
      <c r="A355" s="19">
        <v>119</v>
      </c>
      <c r="B355" s="26" t="s">
        <v>691</v>
      </c>
      <c r="C355" s="27" t="s">
        <v>1388</v>
      </c>
      <c r="D355" s="22" t="s">
        <v>189</v>
      </c>
      <c r="E355" s="23">
        <v>3269.53</v>
      </c>
      <c r="F355" s="28"/>
      <c r="G355" s="25">
        <f>ROUND(E355*F355,2)</f>
        <v>0</v>
      </c>
    </row>
    <row r="356" spans="1:7" ht="11.25">
      <c r="A356" s="19">
        <v>120</v>
      </c>
      <c r="B356" s="26" t="s">
        <v>693</v>
      </c>
      <c r="C356" s="27" t="s">
        <v>1389</v>
      </c>
      <c r="D356" s="22" t="s">
        <v>189</v>
      </c>
      <c r="E356" s="23">
        <v>33.7</v>
      </c>
      <c r="F356" s="28"/>
      <c r="G356" s="25">
        <f>ROUND(E356*F356,2)</f>
        <v>0</v>
      </c>
    </row>
    <row r="357" spans="1:7" ht="11.25">
      <c r="A357" s="19"/>
      <c r="B357" s="26"/>
      <c r="C357" s="37" t="s">
        <v>1390</v>
      </c>
      <c r="D357" s="38"/>
      <c r="E357" s="38"/>
      <c r="F357" s="38"/>
      <c r="G357" s="13">
        <f>SUM(G353:G356)</f>
        <v>0</v>
      </c>
    </row>
    <row r="358" spans="1:7" ht="11.25">
      <c r="A358" s="19"/>
      <c r="B358" s="26"/>
      <c r="C358" s="27"/>
      <c r="D358" s="22"/>
      <c r="E358" s="23"/>
      <c r="F358" s="24"/>
      <c r="G358" s="25"/>
    </row>
    <row r="359" spans="1:7" ht="11.25">
      <c r="A359" s="19"/>
      <c r="B359" s="20" t="s">
        <v>696</v>
      </c>
      <c r="C359" s="21" t="s">
        <v>1391</v>
      </c>
      <c r="D359" s="22" t="s">
        <v>84</v>
      </c>
      <c r="E359" s="23"/>
      <c r="F359" s="24"/>
      <c r="G359" s="25"/>
    </row>
    <row r="360" spans="1:7" ht="11.25">
      <c r="A360" s="19"/>
      <c r="B360" s="20" t="s">
        <v>698</v>
      </c>
      <c r="C360" s="21" t="s">
        <v>1392</v>
      </c>
      <c r="D360" s="22" t="s">
        <v>84</v>
      </c>
      <c r="E360" s="23"/>
      <c r="F360" s="24"/>
      <c r="G360" s="25"/>
    </row>
    <row r="361" spans="1:7" ht="11.25">
      <c r="A361" s="19"/>
      <c r="B361" s="26" t="s">
        <v>700</v>
      </c>
      <c r="C361" s="21" t="s">
        <v>1393</v>
      </c>
      <c r="D361" s="22" t="s">
        <v>84</v>
      </c>
      <c r="E361" s="23"/>
      <c r="F361" s="24"/>
      <c r="G361" s="25"/>
    </row>
    <row r="362" spans="1:7" ht="11.25">
      <c r="A362" s="19">
        <v>121</v>
      </c>
      <c r="B362" s="26" t="s">
        <v>702</v>
      </c>
      <c r="C362" s="27" t="s">
        <v>1394</v>
      </c>
      <c r="D362" s="22" t="s">
        <v>189</v>
      </c>
      <c r="E362" s="23">
        <v>249.3</v>
      </c>
      <c r="F362" s="28"/>
      <c r="G362" s="25">
        <f>ROUND(E362*F362,2)</f>
        <v>0</v>
      </c>
    </row>
    <row r="363" spans="1:7" ht="11.25">
      <c r="A363" s="19"/>
      <c r="B363" s="26"/>
      <c r="C363" s="37" t="s">
        <v>1395</v>
      </c>
      <c r="D363" s="38"/>
      <c r="E363" s="38"/>
      <c r="F363" s="38"/>
      <c r="G363" s="13">
        <f>SUM(G360:G362)</f>
        <v>0</v>
      </c>
    </row>
    <row r="364" spans="1:7" ht="11.25">
      <c r="A364" s="19"/>
      <c r="B364" s="26"/>
      <c r="C364" s="27"/>
      <c r="D364" s="22"/>
      <c r="E364" s="23"/>
      <c r="F364" s="24"/>
      <c r="G364" s="25"/>
    </row>
    <row r="365" spans="1:7" ht="11.25">
      <c r="A365" s="19"/>
      <c r="B365" s="20" t="s">
        <v>705</v>
      </c>
      <c r="C365" s="21" t="s">
        <v>1396</v>
      </c>
      <c r="D365" s="22" t="s">
        <v>84</v>
      </c>
      <c r="E365" s="23"/>
      <c r="F365" s="24"/>
      <c r="G365" s="25"/>
    </row>
    <row r="366" spans="1:7" ht="11.25">
      <c r="A366" s="19"/>
      <c r="B366" s="20" t="s">
        <v>707</v>
      </c>
      <c r="C366" s="21" t="s">
        <v>1397</v>
      </c>
      <c r="D366" s="22" t="s">
        <v>84</v>
      </c>
      <c r="E366" s="23"/>
      <c r="F366" s="24"/>
      <c r="G366" s="25"/>
    </row>
    <row r="367" spans="1:7" ht="11.25">
      <c r="A367" s="19"/>
      <c r="B367" s="26" t="s">
        <v>709</v>
      </c>
      <c r="C367" s="21" t="s">
        <v>1398</v>
      </c>
      <c r="D367" s="22" t="s">
        <v>84</v>
      </c>
      <c r="E367" s="23"/>
      <c r="F367" s="24"/>
      <c r="G367" s="25"/>
    </row>
    <row r="368" spans="1:7" ht="11.25">
      <c r="A368" s="19">
        <v>122</v>
      </c>
      <c r="B368" s="26" t="s">
        <v>711</v>
      </c>
      <c r="C368" s="27" t="s">
        <v>1399</v>
      </c>
      <c r="D368" s="22" t="s">
        <v>236</v>
      </c>
      <c r="E368" s="23">
        <v>928.5</v>
      </c>
      <c r="F368" s="28"/>
      <c r="G368" s="25">
        <f>ROUND(E368*F368,2)</f>
        <v>0</v>
      </c>
    </row>
    <row r="369" spans="1:7" ht="11.25">
      <c r="A369" s="19"/>
      <c r="B369" s="26"/>
      <c r="C369" s="37" t="s">
        <v>1400</v>
      </c>
      <c r="D369" s="38"/>
      <c r="E369" s="38"/>
      <c r="F369" s="38"/>
      <c r="G369" s="13">
        <f>SUM(G366:G368)</f>
        <v>0</v>
      </c>
    </row>
    <row r="370" spans="1:7" ht="11.25">
      <c r="A370" s="19"/>
      <c r="B370" s="26"/>
      <c r="C370" s="37" t="s">
        <v>1401</v>
      </c>
      <c r="D370" s="38"/>
      <c r="E370" s="38"/>
      <c r="F370" s="38"/>
      <c r="G370" s="13">
        <f>G350+G357+G363+G369</f>
        <v>0</v>
      </c>
    </row>
    <row r="371" spans="1:7" ht="11.25">
      <c r="A371" s="19"/>
      <c r="B371" s="26"/>
      <c r="C371" s="27"/>
      <c r="D371" s="22"/>
      <c r="E371" s="23"/>
      <c r="F371" s="24"/>
      <c r="G371" s="25"/>
    </row>
    <row r="372" spans="1:7" ht="11.25">
      <c r="A372" s="19"/>
      <c r="B372" s="20" t="s">
        <v>715</v>
      </c>
      <c r="C372" s="21" t="s">
        <v>1402</v>
      </c>
      <c r="D372" s="22" t="s">
        <v>84</v>
      </c>
      <c r="E372" s="23"/>
      <c r="F372" s="24"/>
      <c r="G372" s="25"/>
    </row>
    <row r="373" spans="1:7" ht="11.25">
      <c r="A373" s="19"/>
      <c r="B373" s="20" t="s">
        <v>717</v>
      </c>
      <c r="C373" s="21" t="s">
        <v>1403</v>
      </c>
      <c r="D373" s="22" t="s">
        <v>84</v>
      </c>
      <c r="E373" s="23"/>
      <c r="F373" s="24"/>
      <c r="G373" s="25"/>
    </row>
    <row r="374" spans="1:7" ht="11.25">
      <c r="A374" s="19"/>
      <c r="B374" s="20" t="s">
        <v>719</v>
      </c>
      <c r="C374" s="21" t="s">
        <v>1404</v>
      </c>
      <c r="D374" s="22" t="s">
        <v>84</v>
      </c>
      <c r="E374" s="23"/>
      <c r="F374" s="24"/>
      <c r="G374" s="25"/>
    </row>
    <row r="375" spans="1:7" ht="11.25">
      <c r="A375" s="19"/>
      <c r="B375" s="26" t="s">
        <v>721</v>
      </c>
      <c r="C375" s="21" t="s">
        <v>1405</v>
      </c>
      <c r="D375" s="22" t="s">
        <v>84</v>
      </c>
      <c r="E375" s="23"/>
      <c r="F375" s="24"/>
      <c r="G375" s="25"/>
    </row>
    <row r="376" spans="1:7" ht="11.25">
      <c r="A376" s="19">
        <v>123</v>
      </c>
      <c r="B376" s="26" t="s">
        <v>723</v>
      </c>
      <c r="C376" s="27" t="s">
        <v>1406</v>
      </c>
      <c r="D376" s="22" t="s">
        <v>236</v>
      </c>
      <c r="E376" s="23">
        <v>35</v>
      </c>
      <c r="F376" s="28"/>
      <c r="G376" s="25">
        <f>ROUND(E376*F376,2)</f>
        <v>0</v>
      </c>
    </row>
    <row r="377" spans="1:7" ht="11.25">
      <c r="A377" s="19"/>
      <c r="B377" s="20" t="s">
        <v>725</v>
      </c>
      <c r="C377" s="21" t="s">
        <v>1407</v>
      </c>
      <c r="D377" s="22" t="s">
        <v>84</v>
      </c>
      <c r="E377" s="23"/>
      <c r="F377" s="24"/>
      <c r="G377" s="25"/>
    </row>
    <row r="378" spans="1:7" ht="11.25">
      <c r="A378" s="19"/>
      <c r="B378" s="26" t="s">
        <v>727</v>
      </c>
      <c r="C378" s="21" t="s">
        <v>1408</v>
      </c>
      <c r="D378" s="22" t="s">
        <v>84</v>
      </c>
      <c r="E378" s="23"/>
      <c r="F378" s="24"/>
      <c r="G378" s="25"/>
    </row>
    <row r="379" spans="1:7" ht="11.25">
      <c r="A379" s="19">
        <v>124</v>
      </c>
      <c r="B379" s="26" t="s">
        <v>729</v>
      </c>
      <c r="C379" s="27" t="s">
        <v>1409</v>
      </c>
      <c r="D379" s="22" t="s">
        <v>236</v>
      </c>
      <c r="E379" s="23">
        <v>226</v>
      </c>
      <c r="F379" s="28"/>
      <c r="G379" s="25">
        <f>ROUND(E379*F379,2)</f>
        <v>0</v>
      </c>
    </row>
    <row r="380" spans="1:7" ht="11.25">
      <c r="A380" s="19">
        <v>125</v>
      </c>
      <c r="B380" s="26" t="s">
        <v>731</v>
      </c>
      <c r="C380" s="27" t="s">
        <v>1410</v>
      </c>
      <c r="D380" s="22" t="s">
        <v>236</v>
      </c>
      <c r="E380" s="23">
        <v>326.04</v>
      </c>
      <c r="F380" s="28"/>
      <c r="G380" s="25">
        <f>ROUND(E380*F380,2)</f>
        <v>0</v>
      </c>
    </row>
    <row r="381" spans="1:7" ht="11.25">
      <c r="A381" s="19"/>
      <c r="B381" s="26"/>
      <c r="C381" s="37" t="s">
        <v>1411</v>
      </c>
      <c r="D381" s="38"/>
      <c r="E381" s="38"/>
      <c r="F381" s="38"/>
      <c r="G381" s="13">
        <f>SUM(G374:G380)</f>
        <v>0</v>
      </c>
    </row>
    <row r="382" spans="1:7" ht="11.25">
      <c r="A382" s="19"/>
      <c r="B382" s="26"/>
      <c r="C382" s="37" t="s">
        <v>1412</v>
      </c>
      <c r="D382" s="38"/>
      <c r="E382" s="38"/>
      <c r="F382" s="38"/>
      <c r="G382" s="13">
        <f>G381</f>
        <v>0</v>
      </c>
    </row>
    <row r="383" spans="1:7" ht="11.25">
      <c r="A383" s="19"/>
      <c r="B383" s="26"/>
      <c r="C383" s="27"/>
      <c r="D383" s="22"/>
      <c r="E383" s="23"/>
      <c r="F383" s="24"/>
      <c r="G383" s="25"/>
    </row>
    <row r="384" spans="1:7" ht="11.25">
      <c r="A384" s="19"/>
      <c r="B384" s="20" t="s">
        <v>735</v>
      </c>
      <c r="C384" s="21" t="s">
        <v>1413</v>
      </c>
      <c r="D384" s="22" t="s">
        <v>84</v>
      </c>
      <c r="E384" s="23"/>
      <c r="F384" s="24"/>
      <c r="G384" s="25"/>
    </row>
    <row r="385" spans="1:7" ht="11.25">
      <c r="A385" s="19"/>
      <c r="B385" s="20" t="s">
        <v>737</v>
      </c>
      <c r="C385" s="21" t="s">
        <v>1414</v>
      </c>
      <c r="D385" s="22" t="s">
        <v>84</v>
      </c>
      <c r="E385" s="23"/>
      <c r="F385" s="24"/>
      <c r="G385" s="25"/>
    </row>
    <row r="386" spans="1:7" ht="11.25">
      <c r="A386" s="19"/>
      <c r="B386" s="20" t="s">
        <v>739</v>
      </c>
      <c r="C386" s="21" t="s">
        <v>1415</v>
      </c>
      <c r="D386" s="22" t="s">
        <v>84</v>
      </c>
      <c r="E386" s="23"/>
      <c r="F386" s="24"/>
      <c r="G386" s="25"/>
    </row>
    <row r="387" spans="1:7" ht="11.25">
      <c r="A387" s="19">
        <v>126</v>
      </c>
      <c r="B387" s="26" t="s">
        <v>741</v>
      </c>
      <c r="C387" s="27" t="s">
        <v>1416</v>
      </c>
      <c r="D387" s="22" t="s">
        <v>200</v>
      </c>
      <c r="E387" s="23">
        <v>36.5</v>
      </c>
      <c r="F387" s="28"/>
      <c r="G387" s="25">
        <f>ROUND(E387*F387,2)</f>
        <v>0</v>
      </c>
    </row>
    <row r="388" spans="1:7" ht="11.25">
      <c r="A388" s="19"/>
      <c r="B388" s="26"/>
      <c r="C388" s="37" t="s">
        <v>1417</v>
      </c>
      <c r="D388" s="38"/>
      <c r="E388" s="38"/>
      <c r="F388" s="38"/>
      <c r="G388" s="13">
        <f>SUM(G386:G387)</f>
        <v>0</v>
      </c>
    </row>
    <row r="389" spans="1:7" ht="11.25">
      <c r="A389" s="19"/>
      <c r="B389" s="26"/>
      <c r="C389" s="37" t="s">
        <v>1418</v>
      </c>
      <c r="D389" s="38"/>
      <c r="E389" s="38"/>
      <c r="F389" s="38"/>
      <c r="G389" s="13">
        <f>G388</f>
        <v>0</v>
      </c>
    </row>
    <row r="390" spans="1:7" ht="11.25">
      <c r="A390" s="19"/>
      <c r="B390" s="26"/>
      <c r="C390" s="27"/>
      <c r="D390" s="22"/>
      <c r="E390" s="23"/>
      <c r="F390" s="24"/>
      <c r="G390" s="25"/>
    </row>
    <row r="391" spans="1:7" ht="11.25">
      <c r="A391" s="19"/>
      <c r="B391" s="20" t="s">
        <v>745</v>
      </c>
      <c r="C391" s="21" t="s">
        <v>1419</v>
      </c>
      <c r="D391" s="22" t="s">
        <v>84</v>
      </c>
      <c r="E391" s="23"/>
      <c r="F391" s="24"/>
      <c r="G391" s="25"/>
    </row>
    <row r="392" spans="1:7" ht="11.25">
      <c r="A392" s="19"/>
      <c r="B392" s="20" t="s">
        <v>747</v>
      </c>
      <c r="C392" s="21" t="s">
        <v>1420</v>
      </c>
      <c r="D392" s="22" t="s">
        <v>84</v>
      </c>
      <c r="E392" s="23"/>
      <c r="F392" s="24"/>
      <c r="G392" s="25"/>
    </row>
    <row r="393" spans="1:7" ht="11.25">
      <c r="A393" s="19"/>
      <c r="B393" s="20" t="s">
        <v>749</v>
      </c>
      <c r="C393" s="21" t="s">
        <v>1421</v>
      </c>
      <c r="D393" s="22" t="s">
        <v>84</v>
      </c>
      <c r="E393" s="23"/>
      <c r="F393" s="24"/>
      <c r="G393" s="25"/>
    </row>
    <row r="394" spans="1:7" ht="11.25">
      <c r="A394" s="19">
        <v>127</v>
      </c>
      <c r="B394" s="26" t="s">
        <v>751</v>
      </c>
      <c r="C394" s="27" t="s">
        <v>1422</v>
      </c>
      <c r="D394" s="22" t="s">
        <v>236</v>
      </c>
      <c r="E394" s="23">
        <v>552.04</v>
      </c>
      <c r="F394" s="28"/>
      <c r="G394" s="25">
        <f>ROUND(E394*F394,2)</f>
        <v>0</v>
      </c>
    </row>
    <row r="395" spans="1:7" ht="11.25">
      <c r="A395" s="19"/>
      <c r="B395" s="26"/>
      <c r="C395" s="37" t="s">
        <v>1423</v>
      </c>
      <c r="D395" s="38"/>
      <c r="E395" s="38"/>
      <c r="F395" s="38"/>
      <c r="G395" s="13">
        <f>SUM(G393:G394)</f>
        <v>0</v>
      </c>
    </row>
    <row r="396" spans="1:7" ht="11.25">
      <c r="A396" s="19"/>
      <c r="B396" s="26"/>
      <c r="C396" s="37" t="s">
        <v>1424</v>
      </c>
      <c r="D396" s="38"/>
      <c r="E396" s="38"/>
      <c r="F396" s="38"/>
      <c r="G396" s="13">
        <f>G395</f>
        <v>0</v>
      </c>
    </row>
    <row r="397" spans="1:7" ht="11.25">
      <c r="A397" s="19"/>
      <c r="B397" s="26"/>
      <c r="C397" s="27"/>
      <c r="D397" s="22"/>
      <c r="E397" s="23"/>
      <c r="F397" s="24"/>
      <c r="G397" s="25"/>
    </row>
    <row r="398" spans="1:7" ht="11.25">
      <c r="A398" s="19"/>
      <c r="B398" s="20" t="s">
        <v>755</v>
      </c>
      <c r="C398" s="21" t="s">
        <v>1425</v>
      </c>
      <c r="D398" s="22" t="s">
        <v>84</v>
      </c>
      <c r="E398" s="23"/>
      <c r="F398" s="24"/>
      <c r="G398" s="25"/>
    </row>
    <row r="399" spans="1:7" ht="11.25">
      <c r="A399" s="19"/>
      <c r="B399" s="20" t="s">
        <v>757</v>
      </c>
      <c r="C399" s="21" t="s">
        <v>1426</v>
      </c>
      <c r="D399" s="22" t="s">
        <v>84</v>
      </c>
      <c r="E399" s="23"/>
      <c r="F399" s="24"/>
      <c r="G399" s="25"/>
    </row>
    <row r="400" spans="1:7" ht="11.25">
      <c r="A400" s="19"/>
      <c r="B400" s="20" t="s">
        <v>759</v>
      </c>
      <c r="C400" s="21" t="s">
        <v>1427</v>
      </c>
      <c r="D400" s="22" t="s">
        <v>84</v>
      </c>
      <c r="E400" s="23"/>
      <c r="F400" s="24"/>
      <c r="G400" s="25"/>
    </row>
    <row r="401" spans="1:7" ht="11.25">
      <c r="A401" s="19"/>
      <c r="B401" s="26" t="s">
        <v>761</v>
      </c>
      <c r="C401" s="21" t="s">
        <v>1428</v>
      </c>
      <c r="D401" s="22" t="s">
        <v>84</v>
      </c>
      <c r="E401" s="23"/>
      <c r="F401" s="24"/>
      <c r="G401" s="25"/>
    </row>
    <row r="402" spans="1:7" ht="11.25">
      <c r="A402" s="19">
        <v>128</v>
      </c>
      <c r="B402" s="26" t="s">
        <v>763</v>
      </c>
      <c r="C402" s="27" t="s">
        <v>764</v>
      </c>
      <c r="D402" s="22" t="s">
        <v>200</v>
      </c>
      <c r="E402" s="23">
        <v>1010</v>
      </c>
      <c r="F402" s="28"/>
      <c r="G402" s="25">
        <f>ROUND(E402*F402,2)</f>
        <v>0</v>
      </c>
    </row>
    <row r="403" spans="1:7" ht="11.25">
      <c r="A403" s="19"/>
      <c r="B403" s="20" t="s">
        <v>765</v>
      </c>
      <c r="C403" s="21" t="s">
        <v>1429</v>
      </c>
      <c r="D403" s="22" t="s">
        <v>84</v>
      </c>
      <c r="E403" s="23"/>
      <c r="F403" s="24"/>
      <c r="G403" s="25"/>
    </row>
    <row r="404" spans="1:7" ht="11.25">
      <c r="A404" s="19"/>
      <c r="B404" s="26" t="s">
        <v>767</v>
      </c>
      <c r="C404" s="21" t="s">
        <v>1430</v>
      </c>
      <c r="D404" s="22" t="s">
        <v>84</v>
      </c>
      <c r="E404" s="23"/>
      <c r="F404" s="24"/>
      <c r="G404" s="25"/>
    </row>
    <row r="405" spans="1:7" ht="11.25">
      <c r="A405" s="19">
        <v>129</v>
      </c>
      <c r="B405" s="26" t="s">
        <v>769</v>
      </c>
      <c r="C405" s="27" t="s">
        <v>1431</v>
      </c>
      <c r="D405" s="22" t="s">
        <v>200</v>
      </c>
      <c r="E405" s="23">
        <v>736</v>
      </c>
      <c r="F405" s="28"/>
      <c r="G405" s="25">
        <f>ROUND(E405*F405,2)</f>
        <v>0</v>
      </c>
    </row>
    <row r="406" spans="1:7" ht="11.25">
      <c r="A406" s="19"/>
      <c r="B406" s="26"/>
      <c r="C406" s="37" t="s">
        <v>1432</v>
      </c>
      <c r="D406" s="38"/>
      <c r="E406" s="38"/>
      <c r="F406" s="38"/>
      <c r="G406" s="13">
        <f>SUM(G400:G405)</f>
        <v>0</v>
      </c>
    </row>
    <row r="407" spans="1:7" ht="11.25">
      <c r="A407" s="19"/>
      <c r="B407" s="26"/>
      <c r="C407" s="27"/>
      <c r="D407" s="22"/>
      <c r="E407" s="23"/>
      <c r="F407" s="24"/>
      <c r="G407" s="25"/>
    </row>
    <row r="408" spans="1:7" ht="11.25">
      <c r="A408" s="19"/>
      <c r="B408" s="20" t="s">
        <v>772</v>
      </c>
      <c r="C408" s="21" t="s">
        <v>1414</v>
      </c>
      <c r="D408" s="22" t="s">
        <v>84</v>
      </c>
      <c r="E408" s="23"/>
      <c r="F408" s="24"/>
      <c r="G408" s="25"/>
    </row>
    <row r="409" spans="1:7" ht="11.25">
      <c r="A409" s="19"/>
      <c r="B409" s="20" t="s">
        <v>773</v>
      </c>
      <c r="C409" s="21" t="s">
        <v>1433</v>
      </c>
      <c r="D409" s="22" t="s">
        <v>84</v>
      </c>
      <c r="E409" s="23"/>
      <c r="F409" s="24"/>
      <c r="G409" s="25"/>
    </row>
    <row r="410" spans="1:7" ht="11.25">
      <c r="A410" s="19">
        <v>130</v>
      </c>
      <c r="B410" s="26" t="s">
        <v>775</v>
      </c>
      <c r="C410" s="27" t="s">
        <v>1434</v>
      </c>
      <c r="D410" s="22" t="s">
        <v>200</v>
      </c>
      <c r="E410" s="23">
        <v>736</v>
      </c>
      <c r="F410" s="28"/>
      <c r="G410" s="25">
        <f>ROUND(E410*F410,2)</f>
        <v>0</v>
      </c>
    </row>
    <row r="411" spans="1:7" ht="11.25">
      <c r="A411" s="19"/>
      <c r="B411" s="20" t="s">
        <v>777</v>
      </c>
      <c r="C411" s="21" t="s">
        <v>1435</v>
      </c>
      <c r="D411" s="22" t="s">
        <v>84</v>
      </c>
      <c r="E411" s="23"/>
      <c r="F411" s="24"/>
      <c r="G411" s="25"/>
    </row>
    <row r="412" spans="1:7" ht="11.25">
      <c r="A412" s="19"/>
      <c r="B412" s="26" t="s">
        <v>779</v>
      </c>
      <c r="C412" s="21" t="s">
        <v>1436</v>
      </c>
      <c r="D412" s="22" t="s">
        <v>84</v>
      </c>
      <c r="E412" s="23"/>
      <c r="F412" s="24"/>
      <c r="G412" s="25"/>
    </row>
    <row r="413" spans="1:7" ht="11.25">
      <c r="A413" s="19">
        <v>131</v>
      </c>
      <c r="B413" s="26" t="s">
        <v>781</v>
      </c>
      <c r="C413" s="27" t="s">
        <v>1437</v>
      </c>
      <c r="D413" s="22" t="s">
        <v>200</v>
      </c>
      <c r="E413" s="23">
        <v>736</v>
      </c>
      <c r="F413" s="28"/>
      <c r="G413" s="25">
        <f>ROUND(E413*F413,2)</f>
        <v>0</v>
      </c>
    </row>
    <row r="414" spans="1:7" ht="11.25">
      <c r="A414" s="19"/>
      <c r="B414" s="26"/>
      <c r="C414" s="37" t="s">
        <v>1417</v>
      </c>
      <c r="D414" s="38"/>
      <c r="E414" s="38"/>
      <c r="F414" s="38"/>
      <c r="G414" s="13">
        <f>SUM(G409:G413)</f>
        <v>0</v>
      </c>
    </row>
    <row r="415" spans="1:7" ht="11.25">
      <c r="A415" s="19"/>
      <c r="B415" s="26"/>
      <c r="C415" s="37" t="s">
        <v>1438</v>
      </c>
      <c r="D415" s="38"/>
      <c r="E415" s="38"/>
      <c r="F415" s="38"/>
      <c r="G415" s="13">
        <f>G406+G414</f>
        <v>0</v>
      </c>
    </row>
    <row r="416" spans="1:7" ht="11.25">
      <c r="A416" s="19"/>
      <c r="B416" s="26"/>
      <c r="C416" s="27"/>
      <c r="D416" s="22"/>
      <c r="E416" s="23"/>
      <c r="F416" s="24"/>
      <c r="G416" s="25"/>
    </row>
    <row r="417" spans="1:7" ht="11.25">
      <c r="A417" s="19"/>
      <c r="B417" s="20" t="s">
        <v>784</v>
      </c>
      <c r="C417" s="21" t="s">
        <v>1439</v>
      </c>
      <c r="D417" s="22" t="s">
        <v>84</v>
      </c>
      <c r="E417" s="23"/>
      <c r="F417" s="24"/>
      <c r="G417" s="25"/>
    </row>
    <row r="418" spans="1:7" ht="11.25">
      <c r="A418" s="19"/>
      <c r="B418" s="20" t="s">
        <v>786</v>
      </c>
      <c r="C418" s="21" t="s">
        <v>1440</v>
      </c>
      <c r="D418" s="22" t="s">
        <v>84</v>
      </c>
      <c r="E418" s="23"/>
      <c r="F418" s="24"/>
      <c r="G418" s="25"/>
    </row>
    <row r="419" spans="1:7" ht="11.25">
      <c r="A419" s="19"/>
      <c r="B419" s="20" t="s">
        <v>788</v>
      </c>
      <c r="C419" s="21" t="s">
        <v>1441</v>
      </c>
      <c r="D419" s="22" t="s">
        <v>84</v>
      </c>
      <c r="E419" s="23"/>
      <c r="F419" s="24"/>
      <c r="G419" s="25"/>
    </row>
    <row r="420" spans="1:7" ht="11.25">
      <c r="A420" s="19">
        <v>132</v>
      </c>
      <c r="B420" s="26" t="s">
        <v>790</v>
      </c>
      <c r="C420" s="27" t="s">
        <v>1442</v>
      </c>
      <c r="D420" s="22" t="s">
        <v>1156</v>
      </c>
      <c r="E420" s="23">
        <v>8</v>
      </c>
      <c r="F420" s="28"/>
      <c r="G420" s="25">
        <f>ROUND(E420*F420,2)</f>
        <v>0</v>
      </c>
    </row>
    <row r="421" spans="1:7" ht="11.25">
      <c r="A421" s="19"/>
      <c r="B421" s="26"/>
      <c r="C421" s="37" t="s">
        <v>1443</v>
      </c>
      <c r="D421" s="38"/>
      <c r="E421" s="38"/>
      <c r="F421" s="38"/>
      <c r="G421" s="13">
        <f>SUM(G419:G420)</f>
        <v>0</v>
      </c>
    </row>
    <row r="422" spans="1:7" ht="11.25">
      <c r="A422" s="19"/>
      <c r="B422" s="26"/>
      <c r="C422" s="37" t="s">
        <v>1444</v>
      </c>
      <c r="D422" s="38"/>
      <c r="E422" s="38"/>
      <c r="F422" s="38"/>
      <c r="G422" s="13">
        <f>G421</f>
        <v>0</v>
      </c>
    </row>
    <row r="423" spans="1:7" ht="11.25">
      <c r="A423" s="19"/>
      <c r="B423" s="26"/>
      <c r="C423" s="27"/>
      <c r="D423" s="22"/>
      <c r="E423" s="23"/>
      <c r="F423" s="24"/>
      <c r="G423" s="25"/>
    </row>
    <row r="424" spans="1:7" ht="11.25">
      <c r="A424" s="19"/>
      <c r="B424" s="20" t="s">
        <v>794</v>
      </c>
      <c r="C424" s="21" t="s">
        <v>1445</v>
      </c>
      <c r="D424" s="22" t="s">
        <v>84</v>
      </c>
      <c r="E424" s="23"/>
      <c r="F424" s="24"/>
      <c r="G424" s="25"/>
    </row>
    <row r="425" spans="1:7" ht="11.25">
      <c r="A425" s="19"/>
      <c r="B425" s="20" t="s">
        <v>796</v>
      </c>
      <c r="C425" s="21" t="s">
        <v>1446</v>
      </c>
      <c r="D425" s="22" t="s">
        <v>84</v>
      </c>
      <c r="E425" s="23"/>
      <c r="F425" s="24"/>
      <c r="G425" s="25"/>
    </row>
    <row r="426" spans="1:7" ht="11.25">
      <c r="A426" s="19"/>
      <c r="B426" s="20" t="s">
        <v>798</v>
      </c>
      <c r="C426" s="21" t="s">
        <v>1447</v>
      </c>
      <c r="D426" s="22" t="s">
        <v>84</v>
      </c>
      <c r="E426" s="23"/>
      <c r="F426" s="24"/>
      <c r="G426" s="25"/>
    </row>
    <row r="427" spans="1:7" ht="11.25">
      <c r="A427" s="19"/>
      <c r="B427" s="26" t="s">
        <v>800</v>
      </c>
      <c r="C427" s="21" t="s">
        <v>1448</v>
      </c>
      <c r="D427" s="22" t="s">
        <v>84</v>
      </c>
      <c r="E427" s="23"/>
      <c r="F427" s="24"/>
      <c r="G427" s="25"/>
    </row>
    <row r="428" spans="1:7" ht="11.25">
      <c r="A428" s="19">
        <v>133</v>
      </c>
      <c r="B428" s="26" t="s">
        <v>802</v>
      </c>
      <c r="C428" s="27" t="s">
        <v>1449</v>
      </c>
      <c r="D428" s="22" t="s">
        <v>1156</v>
      </c>
      <c r="E428" s="23">
        <v>80</v>
      </c>
      <c r="F428" s="28"/>
      <c r="G428" s="25">
        <f>ROUND(E428*F428,2)</f>
        <v>0</v>
      </c>
    </row>
    <row r="429" spans="1:7" ht="11.25">
      <c r="A429" s="19"/>
      <c r="B429" s="26"/>
      <c r="C429" s="37" t="s">
        <v>1450</v>
      </c>
      <c r="D429" s="38"/>
      <c r="E429" s="38"/>
      <c r="F429" s="38"/>
      <c r="G429" s="13">
        <f>SUM(G426:G428)</f>
        <v>0</v>
      </c>
    </row>
    <row r="430" spans="1:7" ht="11.25">
      <c r="A430" s="19"/>
      <c r="B430" s="26"/>
      <c r="C430" s="27"/>
      <c r="D430" s="22"/>
      <c r="E430" s="23"/>
      <c r="F430" s="24"/>
      <c r="G430" s="25"/>
    </row>
    <row r="431" spans="1:7" ht="11.25">
      <c r="A431" s="19"/>
      <c r="B431" s="20" t="s">
        <v>805</v>
      </c>
      <c r="C431" s="21" t="s">
        <v>1451</v>
      </c>
      <c r="D431" s="22" t="s">
        <v>84</v>
      </c>
      <c r="E431" s="23"/>
      <c r="F431" s="24"/>
      <c r="G431" s="25"/>
    </row>
    <row r="432" spans="1:7" ht="11.25">
      <c r="A432" s="19"/>
      <c r="B432" s="20" t="s">
        <v>807</v>
      </c>
      <c r="C432" s="21" t="s">
        <v>1452</v>
      </c>
      <c r="D432" s="22" t="s">
        <v>84</v>
      </c>
      <c r="E432" s="23"/>
      <c r="F432" s="24"/>
      <c r="G432" s="25"/>
    </row>
    <row r="433" spans="1:7" ht="11.25">
      <c r="A433" s="19"/>
      <c r="B433" s="26" t="s">
        <v>809</v>
      </c>
      <c r="C433" s="21" t="s">
        <v>1453</v>
      </c>
      <c r="D433" s="22" t="s">
        <v>84</v>
      </c>
      <c r="E433" s="23"/>
      <c r="F433" s="24"/>
      <c r="G433" s="25"/>
    </row>
    <row r="434" spans="1:7" ht="11.25">
      <c r="A434" s="19">
        <v>134</v>
      </c>
      <c r="B434" s="26" t="s">
        <v>811</v>
      </c>
      <c r="C434" s="27" t="s">
        <v>812</v>
      </c>
      <c r="D434" s="22" t="s">
        <v>200</v>
      </c>
      <c r="E434" s="23">
        <v>126</v>
      </c>
      <c r="F434" s="28"/>
      <c r="G434" s="25">
        <f>ROUND(E434*F434,2)</f>
        <v>0</v>
      </c>
    </row>
    <row r="435" spans="1:7" ht="11.25">
      <c r="A435" s="19"/>
      <c r="B435" s="26"/>
      <c r="C435" s="37" t="s">
        <v>1454</v>
      </c>
      <c r="D435" s="38"/>
      <c r="E435" s="38"/>
      <c r="F435" s="38"/>
      <c r="G435" s="13">
        <f>SUM(G432:G434)</f>
        <v>0</v>
      </c>
    </row>
    <row r="436" spans="1:7" ht="11.25">
      <c r="A436" s="19"/>
      <c r="B436" s="26"/>
      <c r="C436" s="37" t="s">
        <v>1455</v>
      </c>
      <c r="D436" s="38"/>
      <c r="E436" s="38"/>
      <c r="F436" s="38"/>
      <c r="G436" s="13">
        <f>G429+G435</f>
        <v>0</v>
      </c>
    </row>
    <row r="437" spans="1:7" ht="11.25">
      <c r="A437" s="19"/>
      <c r="B437" s="26"/>
      <c r="C437" s="27"/>
      <c r="D437" s="22"/>
      <c r="E437" s="23"/>
      <c r="F437" s="24"/>
      <c r="G437" s="25"/>
    </row>
    <row r="438" spans="1:7" ht="11.25">
      <c r="A438" s="19"/>
      <c r="B438" s="20" t="s">
        <v>815</v>
      </c>
      <c r="C438" s="21" t="s">
        <v>1456</v>
      </c>
      <c r="D438" s="22" t="s">
        <v>84</v>
      </c>
      <c r="E438" s="23"/>
      <c r="F438" s="24"/>
      <c r="G438" s="25"/>
    </row>
    <row r="439" spans="1:7" ht="11.25">
      <c r="A439" s="19"/>
      <c r="B439" s="20" t="s">
        <v>817</v>
      </c>
      <c r="C439" s="21" t="s">
        <v>1457</v>
      </c>
      <c r="D439" s="22" t="s">
        <v>84</v>
      </c>
      <c r="E439" s="23"/>
      <c r="F439" s="24"/>
      <c r="G439" s="25"/>
    </row>
    <row r="440" spans="1:7" ht="11.25">
      <c r="A440" s="19"/>
      <c r="B440" s="20" t="s">
        <v>819</v>
      </c>
      <c r="C440" s="21" t="s">
        <v>1458</v>
      </c>
      <c r="D440" s="22" t="s">
        <v>84</v>
      </c>
      <c r="E440" s="23"/>
      <c r="F440" s="24"/>
      <c r="G440" s="25"/>
    </row>
    <row r="441" spans="1:7" ht="11.25">
      <c r="A441" s="19">
        <v>135</v>
      </c>
      <c r="B441" s="26" t="s">
        <v>821</v>
      </c>
      <c r="C441" s="27" t="s">
        <v>1459</v>
      </c>
      <c r="D441" s="22" t="s">
        <v>236</v>
      </c>
      <c r="E441" s="23">
        <v>10651.2</v>
      </c>
      <c r="F441" s="28"/>
      <c r="G441" s="25">
        <f>ROUND(E441*F441,2)</f>
        <v>0</v>
      </c>
    </row>
    <row r="442" spans="1:7" ht="11.25">
      <c r="A442" s="19"/>
      <c r="B442" s="20" t="s">
        <v>823</v>
      </c>
      <c r="C442" s="21" t="s">
        <v>1460</v>
      </c>
      <c r="D442" s="22" t="s">
        <v>84</v>
      </c>
      <c r="E442" s="23"/>
      <c r="F442" s="24"/>
      <c r="G442" s="25"/>
    </row>
    <row r="443" spans="1:7" ht="11.25">
      <c r="A443" s="19">
        <v>136</v>
      </c>
      <c r="B443" s="26" t="s">
        <v>825</v>
      </c>
      <c r="C443" s="27" t="s">
        <v>1461</v>
      </c>
      <c r="D443" s="22" t="s">
        <v>1140</v>
      </c>
      <c r="E443" s="23">
        <v>2</v>
      </c>
      <c r="F443" s="28"/>
      <c r="G443" s="25">
        <f>ROUND(E443*F443,2)</f>
        <v>0</v>
      </c>
    </row>
    <row r="444" spans="1:7" ht="11.25">
      <c r="A444" s="19"/>
      <c r="B444" s="26" t="s">
        <v>827</v>
      </c>
      <c r="C444" s="21" t="s">
        <v>1462</v>
      </c>
      <c r="D444" s="22" t="s">
        <v>84</v>
      </c>
      <c r="E444" s="23"/>
      <c r="F444" s="24"/>
      <c r="G444" s="25"/>
    </row>
    <row r="445" spans="1:7" ht="11.25">
      <c r="A445" s="19">
        <v>137</v>
      </c>
      <c r="B445" s="26" t="s">
        <v>829</v>
      </c>
      <c r="C445" s="27" t="s">
        <v>1463</v>
      </c>
      <c r="D445" s="22" t="s">
        <v>236</v>
      </c>
      <c r="E445" s="23">
        <v>105054</v>
      </c>
      <c r="F445" s="28"/>
      <c r="G445" s="25">
        <f>ROUND(E445*F445,2)</f>
        <v>0</v>
      </c>
    </row>
    <row r="446" spans="1:7" ht="11.25">
      <c r="A446" s="19"/>
      <c r="B446" s="26" t="s">
        <v>831</v>
      </c>
      <c r="C446" s="21" t="s">
        <v>1464</v>
      </c>
      <c r="D446" s="22" t="s">
        <v>84</v>
      </c>
      <c r="E446" s="23"/>
      <c r="F446" s="24"/>
      <c r="G446" s="25"/>
    </row>
    <row r="447" spans="1:7" ht="11.25">
      <c r="A447" s="19">
        <v>138</v>
      </c>
      <c r="B447" s="26" t="s">
        <v>833</v>
      </c>
      <c r="C447" s="27" t="s">
        <v>1463</v>
      </c>
      <c r="D447" s="22" t="s">
        <v>236</v>
      </c>
      <c r="E447" s="23">
        <v>8000</v>
      </c>
      <c r="F447" s="28"/>
      <c r="G447" s="25">
        <f>ROUND(E447*F447,2)</f>
        <v>0</v>
      </c>
    </row>
    <row r="448" spans="1:7" ht="11.25">
      <c r="A448" s="19"/>
      <c r="B448" s="26" t="s">
        <v>834</v>
      </c>
      <c r="C448" s="21" t="s">
        <v>1465</v>
      </c>
      <c r="D448" s="22" t="s">
        <v>84</v>
      </c>
      <c r="E448" s="23"/>
      <c r="F448" s="24"/>
      <c r="G448" s="25"/>
    </row>
    <row r="449" spans="1:7" ht="11.25">
      <c r="A449" s="19">
        <v>139</v>
      </c>
      <c r="B449" s="26" t="s">
        <v>836</v>
      </c>
      <c r="C449" s="27" t="s">
        <v>1463</v>
      </c>
      <c r="D449" s="22" t="s">
        <v>236</v>
      </c>
      <c r="E449" s="23">
        <v>86628.75</v>
      </c>
      <c r="F449" s="28"/>
      <c r="G449" s="25">
        <f>ROUND(E449*F449,2)</f>
        <v>0</v>
      </c>
    </row>
    <row r="450" spans="1:7" ht="11.25">
      <c r="A450" s="19"/>
      <c r="B450" s="26" t="s">
        <v>837</v>
      </c>
      <c r="C450" s="21" t="s">
        <v>1466</v>
      </c>
      <c r="D450" s="22" t="s">
        <v>84</v>
      </c>
      <c r="E450" s="23"/>
      <c r="F450" s="24"/>
      <c r="G450" s="25"/>
    </row>
    <row r="451" spans="1:7" ht="11.25">
      <c r="A451" s="19">
        <v>140</v>
      </c>
      <c r="B451" s="26" t="s">
        <v>839</v>
      </c>
      <c r="C451" s="27" t="s">
        <v>1467</v>
      </c>
      <c r="D451" s="22" t="s">
        <v>236</v>
      </c>
      <c r="E451" s="23">
        <v>2390</v>
      </c>
      <c r="F451" s="28"/>
      <c r="G451" s="25">
        <f>ROUND(E451*F451,2)</f>
        <v>0</v>
      </c>
    </row>
    <row r="452" spans="1:7" ht="11.25">
      <c r="A452" s="19"/>
      <c r="B452" s="26" t="s">
        <v>841</v>
      </c>
      <c r="C452" s="21" t="s">
        <v>1468</v>
      </c>
      <c r="D452" s="22" t="s">
        <v>84</v>
      </c>
      <c r="E452" s="23"/>
      <c r="F452" s="24"/>
      <c r="G452" s="25"/>
    </row>
    <row r="453" spans="1:7" ht="11.25">
      <c r="A453" s="19">
        <v>141</v>
      </c>
      <c r="B453" s="26" t="s">
        <v>843</v>
      </c>
      <c r="C453" s="27" t="s">
        <v>1467</v>
      </c>
      <c r="D453" s="22" t="s">
        <v>236</v>
      </c>
      <c r="E453" s="23">
        <v>12045.63</v>
      </c>
      <c r="F453" s="28"/>
      <c r="G453" s="25">
        <f>ROUND(E453*F453,2)</f>
        <v>0</v>
      </c>
    </row>
    <row r="454" spans="1:7" ht="11.25">
      <c r="A454" s="19"/>
      <c r="B454" s="26" t="s">
        <v>844</v>
      </c>
      <c r="C454" s="21" t="s">
        <v>1469</v>
      </c>
      <c r="D454" s="22" t="s">
        <v>84</v>
      </c>
      <c r="E454" s="23"/>
      <c r="F454" s="24"/>
      <c r="G454" s="25"/>
    </row>
    <row r="455" spans="1:7" ht="11.25">
      <c r="A455" s="19">
        <v>142</v>
      </c>
      <c r="B455" s="26" t="s">
        <v>846</v>
      </c>
      <c r="C455" s="27" t="s">
        <v>1470</v>
      </c>
      <c r="D455" s="22" t="s">
        <v>236</v>
      </c>
      <c r="E455" s="23">
        <v>630</v>
      </c>
      <c r="F455" s="28"/>
      <c r="G455" s="25">
        <f>ROUND(E455*F455,2)</f>
        <v>0</v>
      </c>
    </row>
    <row r="456" spans="1:7" ht="11.25">
      <c r="A456" s="19"/>
      <c r="B456" s="26"/>
      <c r="C456" s="37" t="s">
        <v>1471</v>
      </c>
      <c r="D456" s="38"/>
      <c r="E456" s="38"/>
      <c r="F456" s="38"/>
      <c r="G456" s="13">
        <f>SUM(G440:G455)</f>
        <v>0</v>
      </c>
    </row>
    <row r="457" spans="1:7" ht="11.25">
      <c r="A457" s="19"/>
      <c r="B457" s="26"/>
      <c r="C457" s="37" t="s">
        <v>1472</v>
      </c>
      <c r="D457" s="38"/>
      <c r="E457" s="38"/>
      <c r="F457" s="38"/>
      <c r="G457" s="13">
        <f>G456</f>
        <v>0</v>
      </c>
    </row>
    <row r="458" spans="1:7" ht="11.25">
      <c r="A458" s="19"/>
      <c r="B458" s="26"/>
      <c r="C458" s="27"/>
      <c r="D458" s="22"/>
      <c r="E458" s="23"/>
      <c r="F458" s="24"/>
      <c r="G458" s="25"/>
    </row>
    <row r="459" spans="1:7" ht="11.25">
      <c r="A459" s="19"/>
      <c r="B459" s="20" t="s">
        <v>850</v>
      </c>
      <c r="C459" s="21" t="s">
        <v>1473</v>
      </c>
      <c r="D459" s="22" t="s">
        <v>84</v>
      </c>
      <c r="E459" s="23"/>
      <c r="F459" s="24"/>
      <c r="G459" s="25"/>
    </row>
    <row r="460" spans="1:7" ht="11.25">
      <c r="A460" s="19"/>
      <c r="B460" s="20" t="s">
        <v>852</v>
      </c>
      <c r="C460" s="21" t="s">
        <v>1474</v>
      </c>
      <c r="D460" s="22" t="s">
        <v>84</v>
      </c>
      <c r="E460" s="23"/>
      <c r="F460" s="24"/>
      <c r="G460" s="25"/>
    </row>
    <row r="461" spans="1:7" ht="11.25">
      <c r="A461" s="19"/>
      <c r="B461" s="20" t="s">
        <v>854</v>
      </c>
      <c r="C461" s="21" t="s">
        <v>1475</v>
      </c>
      <c r="D461" s="22" t="s">
        <v>84</v>
      </c>
      <c r="E461" s="23"/>
      <c r="F461" s="24"/>
      <c r="G461" s="25"/>
    </row>
    <row r="462" spans="1:7" ht="11.25">
      <c r="A462" s="19"/>
      <c r="B462" s="26" t="s">
        <v>856</v>
      </c>
      <c r="C462" s="21" t="s">
        <v>1476</v>
      </c>
      <c r="D462" s="22" t="s">
        <v>84</v>
      </c>
      <c r="E462" s="23"/>
      <c r="F462" s="24"/>
      <c r="G462" s="25"/>
    </row>
    <row r="463" spans="1:7" ht="11.25">
      <c r="A463" s="19">
        <v>143</v>
      </c>
      <c r="B463" s="26" t="s">
        <v>858</v>
      </c>
      <c r="C463" s="27" t="s">
        <v>1477</v>
      </c>
      <c r="D463" s="22" t="s">
        <v>200</v>
      </c>
      <c r="E463" s="23">
        <v>37</v>
      </c>
      <c r="F463" s="28"/>
      <c r="G463" s="25">
        <f>ROUND(E463*F463,2)</f>
        <v>0</v>
      </c>
    </row>
    <row r="464" spans="1:7" ht="11.25">
      <c r="A464" s="19"/>
      <c r="B464" s="26" t="s">
        <v>860</v>
      </c>
      <c r="C464" s="21" t="s">
        <v>1478</v>
      </c>
      <c r="D464" s="22" t="s">
        <v>84</v>
      </c>
      <c r="E464" s="23"/>
      <c r="F464" s="24"/>
      <c r="G464" s="25"/>
    </row>
    <row r="465" spans="1:7" ht="11.25">
      <c r="A465" s="19">
        <v>144</v>
      </c>
      <c r="B465" s="26" t="s">
        <v>862</v>
      </c>
      <c r="C465" s="27" t="s">
        <v>863</v>
      </c>
      <c r="D465" s="22" t="s">
        <v>200</v>
      </c>
      <c r="E465" s="23">
        <v>31</v>
      </c>
      <c r="F465" s="28"/>
      <c r="G465" s="25">
        <f>ROUND(E465*F465,2)</f>
        <v>0</v>
      </c>
    </row>
    <row r="466" spans="1:7" ht="11.25">
      <c r="A466" s="19"/>
      <c r="B466" s="26"/>
      <c r="C466" s="37" t="s">
        <v>1479</v>
      </c>
      <c r="D466" s="38"/>
      <c r="E466" s="38"/>
      <c r="F466" s="38"/>
      <c r="G466" s="13">
        <f>SUM(G461:G465)</f>
        <v>0</v>
      </c>
    </row>
    <row r="467" spans="1:7" ht="11.25">
      <c r="A467" s="19"/>
      <c r="B467" s="26"/>
      <c r="C467" s="27"/>
      <c r="D467" s="22"/>
      <c r="E467" s="23"/>
      <c r="F467" s="24"/>
      <c r="G467" s="25"/>
    </row>
    <row r="468" spans="1:7" ht="11.25">
      <c r="A468" s="19"/>
      <c r="B468" s="20" t="s">
        <v>865</v>
      </c>
      <c r="C468" s="21" t="s">
        <v>1480</v>
      </c>
      <c r="D468" s="22" t="s">
        <v>84</v>
      </c>
      <c r="E468" s="23"/>
      <c r="F468" s="24"/>
      <c r="G468" s="25"/>
    </row>
    <row r="469" spans="1:7" ht="11.25">
      <c r="A469" s="19"/>
      <c r="B469" s="20" t="s">
        <v>867</v>
      </c>
      <c r="C469" s="21" t="s">
        <v>1481</v>
      </c>
      <c r="D469" s="22" t="s">
        <v>84</v>
      </c>
      <c r="E469" s="23"/>
      <c r="F469" s="24"/>
      <c r="G469" s="25"/>
    </row>
    <row r="470" spans="1:7" ht="11.25">
      <c r="A470" s="19"/>
      <c r="B470" s="26" t="s">
        <v>869</v>
      </c>
      <c r="C470" s="21" t="s">
        <v>1482</v>
      </c>
      <c r="D470" s="22" t="s">
        <v>84</v>
      </c>
      <c r="E470" s="23"/>
      <c r="F470" s="24"/>
      <c r="G470" s="25"/>
    </row>
    <row r="471" spans="1:7" ht="11.25">
      <c r="A471" s="19">
        <v>145</v>
      </c>
      <c r="B471" s="26" t="s">
        <v>871</v>
      </c>
      <c r="C471" s="27" t="s">
        <v>1483</v>
      </c>
      <c r="D471" s="22" t="s">
        <v>189</v>
      </c>
      <c r="E471" s="23">
        <v>334.35</v>
      </c>
      <c r="F471" s="28"/>
      <c r="G471" s="25">
        <f>ROUND(E471*F471,2)</f>
        <v>0</v>
      </c>
    </row>
    <row r="472" spans="1:7" ht="11.25">
      <c r="A472" s="19"/>
      <c r="B472" s="26"/>
      <c r="C472" s="37" t="s">
        <v>1484</v>
      </c>
      <c r="D472" s="38"/>
      <c r="E472" s="38"/>
      <c r="F472" s="38"/>
      <c r="G472" s="13">
        <f>SUM(G469:G471)</f>
        <v>0</v>
      </c>
    </row>
    <row r="473" spans="1:7" ht="11.25">
      <c r="A473" s="19"/>
      <c r="B473" s="26"/>
      <c r="C473" s="27"/>
      <c r="D473" s="22"/>
      <c r="E473" s="23"/>
      <c r="F473" s="24"/>
      <c r="G473" s="25"/>
    </row>
    <row r="474" spans="1:7" ht="11.25">
      <c r="A474" s="19"/>
      <c r="B474" s="20" t="s">
        <v>874</v>
      </c>
      <c r="C474" s="21" t="s">
        <v>1485</v>
      </c>
      <c r="D474" s="22" t="s">
        <v>84</v>
      </c>
      <c r="E474" s="23"/>
      <c r="F474" s="24"/>
      <c r="G474" s="25"/>
    </row>
    <row r="475" spans="1:7" ht="11.25">
      <c r="A475" s="19"/>
      <c r="B475" s="20" t="s">
        <v>876</v>
      </c>
      <c r="C475" s="21" t="s">
        <v>1486</v>
      </c>
      <c r="D475" s="22" t="s">
        <v>84</v>
      </c>
      <c r="E475" s="23"/>
      <c r="F475" s="24"/>
      <c r="G475" s="25"/>
    </row>
    <row r="476" spans="1:7" ht="11.25">
      <c r="A476" s="19">
        <v>146</v>
      </c>
      <c r="B476" s="26" t="s">
        <v>878</v>
      </c>
      <c r="C476" s="27" t="s">
        <v>1487</v>
      </c>
      <c r="D476" s="22" t="s">
        <v>200</v>
      </c>
      <c r="E476" s="23">
        <v>162</v>
      </c>
      <c r="F476" s="28"/>
      <c r="G476" s="25">
        <f>ROUND(E476*F476,2)</f>
        <v>0</v>
      </c>
    </row>
    <row r="477" spans="1:7" ht="11.25">
      <c r="A477" s="19">
        <v>147</v>
      </c>
      <c r="B477" s="26" t="s">
        <v>880</v>
      </c>
      <c r="C477" s="27" t="s">
        <v>1488</v>
      </c>
      <c r="D477" s="22" t="s">
        <v>200</v>
      </c>
      <c r="E477" s="23">
        <v>703</v>
      </c>
      <c r="F477" s="28"/>
      <c r="G477" s="25">
        <f>ROUND(E477*F477,2)</f>
        <v>0</v>
      </c>
    </row>
    <row r="478" spans="1:7" ht="11.25">
      <c r="A478" s="19">
        <v>148</v>
      </c>
      <c r="B478" s="26" t="s">
        <v>882</v>
      </c>
      <c r="C478" s="27" t="s">
        <v>1489</v>
      </c>
      <c r="D478" s="22" t="s">
        <v>200</v>
      </c>
      <c r="E478" s="23">
        <v>1291</v>
      </c>
      <c r="F478" s="28"/>
      <c r="G478" s="25">
        <f>ROUND(E478*F478,2)</f>
        <v>0</v>
      </c>
    </row>
    <row r="479" spans="1:7" ht="11.25">
      <c r="A479" s="19">
        <v>149</v>
      </c>
      <c r="B479" s="26" t="s">
        <v>884</v>
      </c>
      <c r="C479" s="27" t="s">
        <v>1490</v>
      </c>
      <c r="D479" s="22" t="s">
        <v>200</v>
      </c>
      <c r="E479" s="23">
        <v>680</v>
      </c>
      <c r="F479" s="28"/>
      <c r="G479" s="25">
        <f>ROUND(E479*F479,2)</f>
        <v>0</v>
      </c>
    </row>
    <row r="480" spans="1:7" ht="11.25">
      <c r="A480" s="19">
        <v>150</v>
      </c>
      <c r="B480" s="26" t="s">
        <v>886</v>
      </c>
      <c r="C480" s="27" t="s">
        <v>1491</v>
      </c>
      <c r="D480" s="22" t="s">
        <v>1156</v>
      </c>
      <c r="E480" s="23">
        <v>8</v>
      </c>
      <c r="F480" s="28"/>
      <c r="G480" s="25">
        <f>ROUND(E480*F480,2)</f>
        <v>0</v>
      </c>
    </row>
    <row r="481" spans="1:7" ht="11.25">
      <c r="A481" s="19"/>
      <c r="B481" s="26"/>
      <c r="C481" s="37" t="s">
        <v>1492</v>
      </c>
      <c r="D481" s="38"/>
      <c r="E481" s="38"/>
      <c r="F481" s="38"/>
      <c r="G481" s="13">
        <f>SUM(G475:G480)</f>
        <v>0</v>
      </c>
    </row>
    <row r="482" spans="1:7" ht="11.25">
      <c r="A482" s="19"/>
      <c r="B482" s="26"/>
      <c r="C482" s="27"/>
      <c r="D482" s="22"/>
      <c r="E482" s="23"/>
      <c r="F482" s="24"/>
      <c r="G482" s="25"/>
    </row>
    <row r="483" spans="1:7" ht="11.25">
      <c r="A483" s="19"/>
      <c r="B483" s="20" t="s">
        <v>889</v>
      </c>
      <c r="C483" s="21" t="s">
        <v>1493</v>
      </c>
      <c r="D483" s="22" t="s">
        <v>84</v>
      </c>
      <c r="E483" s="23"/>
      <c r="F483" s="24"/>
      <c r="G483" s="25"/>
    </row>
    <row r="484" spans="1:7" ht="11.25">
      <c r="A484" s="19"/>
      <c r="B484" s="20" t="s">
        <v>891</v>
      </c>
      <c r="C484" s="21" t="s">
        <v>1493</v>
      </c>
      <c r="D484" s="22" t="s">
        <v>84</v>
      </c>
      <c r="E484" s="23"/>
      <c r="F484" s="24"/>
      <c r="G484" s="25"/>
    </row>
    <row r="485" spans="1:7" ht="11.25">
      <c r="A485" s="19">
        <v>151</v>
      </c>
      <c r="B485" s="26" t="s">
        <v>892</v>
      </c>
      <c r="C485" s="27" t="s">
        <v>1494</v>
      </c>
      <c r="D485" s="22" t="s">
        <v>1156</v>
      </c>
      <c r="E485" s="23">
        <v>17</v>
      </c>
      <c r="F485" s="28"/>
      <c r="G485" s="25">
        <f>ROUND(E485*F485,2)</f>
        <v>0</v>
      </c>
    </row>
    <row r="486" spans="1:7" ht="11.25">
      <c r="A486" s="19"/>
      <c r="B486" s="26"/>
      <c r="C486" s="37" t="s">
        <v>1495</v>
      </c>
      <c r="D486" s="38"/>
      <c r="E486" s="38"/>
      <c r="F486" s="38"/>
      <c r="G486" s="13">
        <f>SUM(G484:G485)</f>
        <v>0</v>
      </c>
    </row>
    <row r="487" spans="1:7" ht="11.25">
      <c r="A487" s="19"/>
      <c r="B487" s="26"/>
      <c r="C487" s="27"/>
      <c r="D487" s="22"/>
      <c r="E487" s="23"/>
      <c r="F487" s="24"/>
      <c r="G487" s="25"/>
    </row>
    <row r="488" spans="1:7" ht="11.25">
      <c r="A488" s="19"/>
      <c r="B488" s="20" t="s">
        <v>895</v>
      </c>
      <c r="C488" s="21" t="s">
        <v>1496</v>
      </c>
      <c r="D488" s="22" t="s">
        <v>84</v>
      </c>
      <c r="E488" s="23"/>
      <c r="F488" s="24"/>
      <c r="G488" s="25"/>
    </row>
    <row r="489" spans="1:7" ht="11.25">
      <c r="A489" s="19"/>
      <c r="B489" s="20" t="s">
        <v>897</v>
      </c>
      <c r="C489" s="21" t="s">
        <v>1497</v>
      </c>
      <c r="D489" s="22" t="s">
        <v>84</v>
      </c>
      <c r="E489" s="23"/>
      <c r="F489" s="24"/>
      <c r="G489" s="25"/>
    </row>
    <row r="490" spans="1:7" ht="11.25">
      <c r="A490" s="19"/>
      <c r="B490" s="26" t="s">
        <v>899</v>
      </c>
      <c r="C490" s="21" t="s">
        <v>1498</v>
      </c>
      <c r="D490" s="22" t="s">
        <v>84</v>
      </c>
      <c r="E490" s="23"/>
      <c r="F490" s="24"/>
      <c r="G490" s="25"/>
    </row>
    <row r="491" spans="1:7" ht="11.25">
      <c r="A491" s="19">
        <v>152</v>
      </c>
      <c r="B491" s="26" t="s">
        <v>901</v>
      </c>
      <c r="C491" s="27" t="s">
        <v>902</v>
      </c>
      <c r="D491" s="22" t="s">
        <v>597</v>
      </c>
      <c r="E491" s="23">
        <v>1386</v>
      </c>
      <c r="F491" s="28"/>
      <c r="G491" s="25">
        <f>ROUND(E491*F491,2)</f>
        <v>0</v>
      </c>
    </row>
    <row r="492" spans="1:7" ht="11.25">
      <c r="A492" s="19"/>
      <c r="B492" s="26"/>
      <c r="C492" s="37" t="s">
        <v>1499</v>
      </c>
      <c r="D492" s="38"/>
      <c r="E492" s="38"/>
      <c r="F492" s="38"/>
      <c r="G492" s="13">
        <f>SUM(G489:G491)</f>
        <v>0</v>
      </c>
    </row>
    <row r="493" spans="1:7" ht="11.25">
      <c r="A493" s="19"/>
      <c r="B493" s="26"/>
      <c r="C493" s="27"/>
      <c r="D493" s="22"/>
      <c r="E493" s="23"/>
      <c r="F493" s="24"/>
      <c r="G493" s="25"/>
    </row>
    <row r="494" spans="1:7" ht="11.25">
      <c r="A494" s="19"/>
      <c r="B494" s="20" t="s">
        <v>904</v>
      </c>
      <c r="C494" s="21" t="s">
        <v>1500</v>
      </c>
      <c r="D494" s="22" t="s">
        <v>84</v>
      </c>
      <c r="E494" s="23"/>
      <c r="F494" s="24"/>
      <c r="G494" s="25"/>
    </row>
    <row r="495" spans="1:7" ht="11.25">
      <c r="A495" s="19"/>
      <c r="B495" s="20" t="s">
        <v>906</v>
      </c>
      <c r="C495" s="21" t="s">
        <v>1501</v>
      </c>
      <c r="D495" s="22" t="s">
        <v>84</v>
      </c>
      <c r="E495" s="23"/>
      <c r="F495" s="24"/>
      <c r="G495" s="25"/>
    </row>
    <row r="496" spans="1:7" ht="11.25">
      <c r="A496" s="19"/>
      <c r="B496" s="26" t="s">
        <v>908</v>
      </c>
      <c r="C496" s="21" t="s">
        <v>1502</v>
      </c>
      <c r="D496" s="22" t="s">
        <v>84</v>
      </c>
      <c r="E496" s="23"/>
      <c r="F496" s="24"/>
      <c r="G496" s="25"/>
    </row>
    <row r="497" spans="1:7" ht="11.25">
      <c r="A497" s="19">
        <v>153</v>
      </c>
      <c r="B497" s="26" t="s">
        <v>910</v>
      </c>
      <c r="C497" s="27" t="s">
        <v>1503</v>
      </c>
      <c r="D497" s="22" t="s">
        <v>1156</v>
      </c>
      <c r="E497" s="23">
        <v>4</v>
      </c>
      <c r="F497" s="28"/>
      <c r="G497" s="25">
        <f>ROUND(E497*F497,2)</f>
        <v>0</v>
      </c>
    </row>
    <row r="498" spans="1:7" ht="11.25">
      <c r="A498" s="19"/>
      <c r="B498" s="26" t="s">
        <v>912</v>
      </c>
      <c r="C498" s="21" t="s">
        <v>1504</v>
      </c>
      <c r="D498" s="22" t="s">
        <v>84</v>
      </c>
      <c r="E498" s="23"/>
      <c r="F498" s="24"/>
      <c r="G498" s="25"/>
    </row>
    <row r="499" spans="1:7" ht="11.25">
      <c r="A499" s="19">
        <v>154</v>
      </c>
      <c r="B499" s="26" t="s">
        <v>914</v>
      </c>
      <c r="C499" s="27" t="s">
        <v>1505</v>
      </c>
      <c r="D499" s="22" t="s">
        <v>200</v>
      </c>
      <c r="E499" s="23">
        <v>12</v>
      </c>
      <c r="F499" s="28"/>
      <c r="G499" s="25">
        <f>ROUND(E499*F499,2)</f>
        <v>0</v>
      </c>
    </row>
    <row r="500" spans="1:7" ht="11.25">
      <c r="A500" s="19"/>
      <c r="B500" s="26" t="s">
        <v>916</v>
      </c>
      <c r="C500" s="21" t="s">
        <v>1506</v>
      </c>
      <c r="D500" s="22" t="s">
        <v>84</v>
      </c>
      <c r="E500" s="23"/>
      <c r="F500" s="24"/>
      <c r="G500" s="25"/>
    </row>
    <row r="501" spans="1:7" ht="11.25">
      <c r="A501" s="19">
        <v>155</v>
      </c>
      <c r="B501" s="26" t="s">
        <v>918</v>
      </c>
      <c r="C501" s="27" t="s">
        <v>1507</v>
      </c>
      <c r="D501" s="22" t="s">
        <v>1156</v>
      </c>
      <c r="E501" s="23">
        <v>4</v>
      </c>
      <c r="F501" s="28"/>
      <c r="G501" s="25">
        <f>ROUND(E501*F501,2)</f>
        <v>0</v>
      </c>
    </row>
    <row r="502" spans="1:7" ht="11.25">
      <c r="A502" s="19"/>
      <c r="B502" s="20" t="s">
        <v>920</v>
      </c>
      <c r="C502" s="21" t="s">
        <v>1508</v>
      </c>
      <c r="D502" s="22" t="s">
        <v>84</v>
      </c>
      <c r="E502" s="23"/>
      <c r="F502" s="24"/>
      <c r="G502" s="25"/>
    </row>
    <row r="503" spans="1:7" ht="11.25">
      <c r="A503" s="19"/>
      <c r="B503" s="26" t="s">
        <v>922</v>
      </c>
      <c r="C503" s="21" t="s">
        <v>1509</v>
      </c>
      <c r="D503" s="22" t="s">
        <v>84</v>
      </c>
      <c r="E503" s="23"/>
      <c r="F503" s="24"/>
      <c r="G503" s="25"/>
    </row>
    <row r="504" spans="1:7" ht="11.25">
      <c r="A504" s="19">
        <v>156</v>
      </c>
      <c r="B504" s="26" t="s">
        <v>924</v>
      </c>
      <c r="C504" s="27" t="s">
        <v>1510</v>
      </c>
      <c r="D504" s="22" t="s">
        <v>200</v>
      </c>
      <c r="E504" s="23">
        <v>6720</v>
      </c>
      <c r="F504" s="28"/>
      <c r="G504" s="25">
        <f>ROUND(E504*F504,2)</f>
        <v>0</v>
      </c>
    </row>
    <row r="505" spans="1:7" ht="11.25">
      <c r="A505" s="19">
        <v>157</v>
      </c>
      <c r="B505" s="26" t="s">
        <v>926</v>
      </c>
      <c r="C505" s="27" t="s">
        <v>1511</v>
      </c>
      <c r="D505" s="22" t="s">
        <v>1156</v>
      </c>
      <c r="E505" s="23">
        <v>50</v>
      </c>
      <c r="F505" s="28"/>
      <c r="G505" s="25">
        <f>ROUND(E505*F505,2)</f>
        <v>0</v>
      </c>
    </row>
    <row r="506" spans="1:7" ht="11.25">
      <c r="A506" s="19"/>
      <c r="B506" s="26" t="s">
        <v>928</v>
      </c>
      <c r="C506" s="21" t="s">
        <v>0</v>
      </c>
      <c r="D506" s="22" t="s">
        <v>84</v>
      </c>
      <c r="E506" s="23"/>
      <c r="F506" s="24"/>
      <c r="G506" s="25"/>
    </row>
    <row r="507" spans="1:7" ht="11.25">
      <c r="A507" s="19">
        <v>158</v>
      </c>
      <c r="B507" s="26" t="s">
        <v>930</v>
      </c>
      <c r="C507" s="27" t="s">
        <v>1</v>
      </c>
      <c r="D507" s="22" t="s">
        <v>236</v>
      </c>
      <c r="E507" s="23">
        <v>360</v>
      </c>
      <c r="F507" s="28"/>
      <c r="G507" s="25">
        <f>ROUND(E507*F507,2)</f>
        <v>0</v>
      </c>
    </row>
    <row r="508" spans="1:7" ht="11.25">
      <c r="A508" s="19"/>
      <c r="B508" s="26"/>
      <c r="C508" s="37" t="s">
        <v>2</v>
      </c>
      <c r="D508" s="38"/>
      <c r="E508" s="38"/>
      <c r="F508" s="38"/>
      <c r="G508" s="13">
        <f>SUM(G495:G507)</f>
        <v>0</v>
      </c>
    </row>
    <row r="509" spans="1:7" ht="11.25">
      <c r="A509" s="19"/>
      <c r="B509" s="26"/>
      <c r="C509" s="37" t="s">
        <v>3</v>
      </c>
      <c r="D509" s="38"/>
      <c r="E509" s="38"/>
      <c r="F509" s="38"/>
      <c r="G509" s="13">
        <f>G466+G472+G481+G486+G492+G508</f>
        <v>0</v>
      </c>
    </row>
    <row r="510" spans="1:7" ht="11.25">
      <c r="A510" s="19"/>
      <c r="B510" s="26"/>
      <c r="C510" s="27"/>
      <c r="D510" s="22"/>
      <c r="E510" s="23"/>
      <c r="F510" s="24"/>
      <c r="G510" s="25"/>
    </row>
    <row r="511" spans="1:7" ht="11.25">
      <c r="A511" s="19"/>
      <c r="B511" s="20" t="s">
        <v>934</v>
      </c>
      <c r="C511" s="21" t="s">
        <v>4</v>
      </c>
      <c r="D511" s="22" t="s">
        <v>84</v>
      </c>
      <c r="E511" s="23"/>
      <c r="F511" s="24"/>
      <c r="G511" s="25"/>
    </row>
    <row r="512" spans="1:7" ht="11.25">
      <c r="A512" s="19"/>
      <c r="B512" s="20" t="s">
        <v>936</v>
      </c>
      <c r="C512" s="21" t="s">
        <v>5</v>
      </c>
      <c r="D512" s="22" t="s">
        <v>84</v>
      </c>
      <c r="E512" s="23"/>
      <c r="F512" s="24"/>
      <c r="G512" s="25"/>
    </row>
    <row r="513" spans="1:7" ht="11.25">
      <c r="A513" s="19"/>
      <c r="B513" s="20" t="s">
        <v>938</v>
      </c>
      <c r="C513" s="21" t="s">
        <v>6</v>
      </c>
      <c r="D513" s="22" t="s">
        <v>84</v>
      </c>
      <c r="E513" s="23"/>
      <c r="F513" s="24"/>
      <c r="G513" s="25"/>
    </row>
    <row r="514" spans="1:7" ht="11.25">
      <c r="A514" s="19">
        <v>159</v>
      </c>
      <c r="B514" s="26" t="s">
        <v>940</v>
      </c>
      <c r="C514" s="27" t="s">
        <v>7</v>
      </c>
      <c r="D514" s="22" t="s">
        <v>236</v>
      </c>
      <c r="E514" s="23">
        <v>12544.19</v>
      </c>
      <c r="F514" s="28"/>
      <c r="G514" s="25">
        <f>ROUND(E514*F514,2)</f>
        <v>0</v>
      </c>
    </row>
    <row r="515" spans="1:7" ht="11.25">
      <c r="A515" s="19"/>
      <c r="B515" s="26"/>
      <c r="C515" s="37" t="s">
        <v>8</v>
      </c>
      <c r="D515" s="38"/>
      <c r="E515" s="38"/>
      <c r="F515" s="38"/>
      <c r="G515" s="13">
        <f>SUM(G513:G514)</f>
        <v>0</v>
      </c>
    </row>
    <row r="516" spans="1:7" ht="11.25">
      <c r="A516" s="19"/>
      <c r="B516" s="26"/>
      <c r="C516" s="37" t="s">
        <v>9</v>
      </c>
      <c r="D516" s="38"/>
      <c r="E516" s="38"/>
      <c r="F516" s="38"/>
      <c r="G516" s="13">
        <f>G515</f>
        <v>0</v>
      </c>
    </row>
    <row r="517" spans="1:7" ht="11.25">
      <c r="A517" s="19"/>
      <c r="B517" s="26"/>
      <c r="C517" s="27"/>
      <c r="D517" s="22"/>
      <c r="E517" s="23"/>
      <c r="F517" s="24"/>
      <c r="G517" s="25"/>
    </row>
    <row r="518" spans="1:7" ht="11.25">
      <c r="A518" s="19"/>
      <c r="B518" s="20" t="s">
        <v>944</v>
      </c>
      <c r="C518" s="21" t="s">
        <v>10</v>
      </c>
      <c r="D518" s="22" t="s">
        <v>84</v>
      </c>
      <c r="E518" s="23"/>
      <c r="F518" s="24"/>
      <c r="G518" s="25"/>
    </row>
    <row r="519" spans="1:7" ht="11.25">
      <c r="A519" s="19">
        <v>160</v>
      </c>
      <c r="B519" s="26" t="s">
        <v>946</v>
      </c>
      <c r="C519" s="27" t="s">
        <v>11</v>
      </c>
      <c r="D519" s="22" t="s">
        <v>948</v>
      </c>
      <c r="E519" s="23">
        <v>65.6</v>
      </c>
      <c r="F519" s="28"/>
      <c r="G519" s="25">
        <f>ROUND(E519*F519,2)</f>
        <v>0</v>
      </c>
    </row>
    <row r="520" spans="1:7" ht="11.25">
      <c r="A520" s="19">
        <v>161</v>
      </c>
      <c r="B520" s="26" t="s">
        <v>949</v>
      </c>
      <c r="C520" s="27" t="s">
        <v>12</v>
      </c>
      <c r="D520" s="22" t="s">
        <v>200</v>
      </c>
      <c r="E520" s="23">
        <v>158</v>
      </c>
      <c r="F520" s="28"/>
      <c r="G520" s="25">
        <f>ROUND(E520*F520,2)</f>
        <v>0</v>
      </c>
    </row>
    <row r="521" spans="1:7" ht="11.25">
      <c r="A521" s="19"/>
      <c r="B521" s="26"/>
      <c r="C521" s="37" t="s">
        <v>13</v>
      </c>
      <c r="D521" s="38"/>
      <c r="E521" s="38"/>
      <c r="F521" s="38"/>
      <c r="G521" s="13">
        <f>SUM(G519:G520)</f>
        <v>0</v>
      </c>
    </row>
    <row r="522" spans="1:7" ht="11.25">
      <c r="A522" s="19"/>
      <c r="B522" s="26"/>
      <c r="C522" s="27"/>
      <c r="D522" s="22"/>
      <c r="E522" s="23"/>
      <c r="F522" s="24"/>
      <c r="G522" s="25"/>
    </row>
    <row r="523" spans="1:7" ht="11.25">
      <c r="A523" s="19"/>
      <c r="B523" s="20" t="s">
        <v>952</v>
      </c>
      <c r="C523" s="21" t="s">
        <v>14</v>
      </c>
      <c r="D523" s="22" t="s">
        <v>84</v>
      </c>
      <c r="E523" s="23"/>
      <c r="F523" s="24"/>
      <c r="G523" s="25"/>
    </row>
    <row r="524" spans="1:7" ht="11.25">
      <c r="A524" s="19">
        <v>162</v>
      </c>
      <c r="B524" s="26" t="s">
        <v>954</v>
      </c>
      <c r="C524" s="27" t="s">
        <v>15</v>
      </c>
      <c r="D524" s="22" t="s">
        <v>236</v>
      </c>
      <c r="E524" s="23">
        <v>29900</v>
      </c>
      <c r="F524" s="28"/>
      <c r="G524" s="25">
        <f>ROUND(E524*F524,2)</f>
        <v>0</v>
      </c>
    </row>
    <row r="525" spans="1:7" ht="11.25">
      <c r="A525" s="19">
        <v>163</v>
      </c>
      <c r="B525" s="26" t="s">
        <v>956</v>
      </c>
      <c r="C525" s="27" t="s">
        <v>16</v>
      </c>
      <c r="D525" s="22" t="s">
        <v>200</v>
      </c>
      <c r="E525" s="23">
        <v>11441.33</v>
      </c>
      <c r="F525" s="28"/>
      <c r="G525" s="25">
        <f>ROUND(E525*F525,2)</f>
        <v>0</v>
      </c>
    </row>
    <row r="526" spans="3:7" ht="11.25">
      <c r="C526" s="37" t="s">
        <v>17</v>
      </c>
      <c r="D526" s="38"/>
      <c r="E526" s="38"/>
      <c r="F526" s="38"/>
      <c r="G526" s="13">
        <f>SUM(G524:G525)</f>
        <v>0</v>
      </c>
    </row>
    <row r="527" spans="3:7" ht="11.25">
      <c r="C527" s="37" t="s">
        <v>13</v>
      </c>
      <c r="D527" s="38"/>
      <c r="E527" s="38"/>
      <c r="F527" s="38"/>
      <c r="G527" s="13">
        <f>G521+G526</f>
        <v>0</v>
      </c>
    </row>
    <row r="528" spans="3:7" ht="24.75" customHeight="1">
      <c r="C528" s="39" t="s">
        <v>18</v>
      </c>
      <c r="D528" s="40"/>
      <c r="E528" s="40"/>
      <c r="F528" s="40"/>
      <c r="G528" s="13">
        <f>G70+G85+G146+G265+G275+G286+G299+G343+G370+G382+G389+G396+G415+G422+G436+G457+G509+G516+G527</f>
        <v>0</v>
      </c>
    </row>
    <row r="530" ht="11.25">
      <c r="C530" s="29" t="s">
        <v>19</v>
      </c>
    </row>
    <row r="532" spans="1:7" ht="11.25">
      <c r="A532" s="19"/>
      <c r="B532" s="20" t="s">
        <v>961</v>
      </c>
      <c r="C532" s="21" t="s">
        <v>20</v>
      </c>
      <c r="D532" s="22" t="s">
        <v>84</v>
      </c>
      <c r="E532" s="23"/>
      <c r="F532" s="24"/>
      <c r="G532" s="25"/>
    </row>
    <row r="533" spans="1:7" ht="11.25">
      <c r="A533" s="19"/>
      <c r="B533" s="20" t="s">
        <v>963</v>
      </c>
      <c r="C533" s="21" t="s">
        <v>21</v>
      </c>
      <c r="D533" s="22" t="s">
        <v>84</v>
      </c>
      <c r="E533" s="23"/>
      <c r="F533" s="24"/>
      <c r="G533" s="25"/>
    </row>
    <row r="534" spans="1:7" ht="11.25">
      <c r="A534" s="19"/>
      <c r="B534" s="20" t="s">
        <v>965</v>
      </c>
      <c r="C534" s="21" t="s">
        <v>22</v>
      </c>
      <c r="D534" s="22" t="s">
        <v>84</v>
      </c>
      <c r="E534" s="23"/>
      <c r="F534" s="24"/>
      <c r="G534" s="25"/>
    </row>
    <row r="535" spans="1:7" ht="11.25">
      <c r="A535" s="19"/>
      <c r="B535" s="26" t="s">
        <v>967</v>
      </c>
      <c r="C535" s="21" t="s">
        <v>23</v>
      </c>
      <c r="D535" s="22" t="s">
        <v>84</v>
      </c>
      <c r="E535" s="23"/>
      <c r="F535" s="24"/>
      <c r="G535" s="25"/>
    </row>
    <row r="536" spans="1:7" ht="11.25">
      <c r="A536" s="19">
        <v>164</v>
      </c>
      <c r="B536" s="26" t="s">
        <v>969</v>
      </c>
      <c r="C536" s="27" t="s">
        <v>24</v>
      </c>
      <c r="D536" s="22" t="s">
        <v>236</v>
      </c>
      <c r="E536" s="23">
        <v>1002</v>
      </c>
      <c r="F536" s="24">
        <v>12.68</v>
      </c>
      <c r="G536" s="25">
        <f>ROUND(E536*F536,2)</f>
        <v>12705.36</v>
      </c>
    </row>
    <row r="537" spans="1:7" ht="11.25">
      <c r="A537" s="19"/>
      <c r="B537" s="20" t="s">
        <v>203</v>
      </c>
      <c r="C537" s="21" t="s">
        <v>1135</v>
      </c>
      <c r="D537" s="22" t="s">
        <v>84</v>
      </c>
      <c r="E537" s="23"/>
      <c r="F537" s="24"/>
      <c r="G537" s="25"/>
    </row>
    <row r="538" spans="1:7" ht="11.25">
      <c r="A538" s="19"/>
      <c r="B538" s="20" t="s">
        <v>205</v>
      </c>
      <c r="C538" s="21" t="s">
        <v>1136</v>
      </c>
      <c r="D538" s="22" t="s">
        <v>84</v>
      </c>
      <c r="E538" s="23"/>
      <c r="F538" s="24"/>
      <c r="G538" s="25"/>
    </row>
    <row r="539" spans="1:7" ht="11.25">
      <c r="A539" s="19"/>
      <c r="B539" s="20" t="s">
        <v>971</v>
      </c>
      <c r="C539" s="21" t="s">
        <v>25</v>
      </c>
      <c r="D539" s="22" t="s">
        <v>84</v>
      </c>
      <c r="E539" s="23"/>
      <c r="F539" s="24"/>
      <c r="G539" s="25"/>
    </row>
    <row r="540" spans="1:7" ht="11.25">
      <c r="A540" s="19"/>
      <c r="B540" s="26" t="s">
        <v>973</v>
      </c>
      <c r="C540" s="21" t="s">
        <v>26</v>
      </c>
      <c r="D540" s="22" t="s">
        <v>84</v>
      </c>
      <c r="E540" s="23"/>
      <c r="F540" s="24"/>
      <c r="G540" s="25"/>
    </row>
    <row r="541" spans="1:7" ht="11.25">
      <c r="A541" s="19">
        <v>165</v>
      </c>
      <c r="B541" s="26" t="s">
        <v>975</v>
      </c>
      <c r="C541" s="27" t="s">
        <v>27</v>
      </c>
      <c r="D541" s="22" t="s">
        <v>1156</v>
      </c>
      <c r="E541" s="23">
        <v>3</v>
      </c>
      <c r="F541" s="24">
        <v>311</v>
      </c>
      <c r="G541" s="25">
        <f>ROUND(E541*F541,2)</f>
        <v>933</v>
      </c>
    </row>
    <row r="542" spans="1:7" ht="11.25">
      <c r="A542" s="19">
        <v>166</v>
      </c>
      <c r="B542" s="26" t="s">
        <v>977</v>
      </c>
      <c r="C542" s="27" t="s">
        <v>28</v>
      </c>
      <c r="D542" s="22" t="s">
        <v>1156</v>
      </c>
      <c r="E542" s="23">
        <v>1620</v>
      </c>
      <c r="F542" s="24">
        <v>7.4</v>
      </c>
      <c r="G542" s="25">
        <f>ROUND(E542*F542,2)</f>
        <v>11988</v>
      </c>
    </row>
    <row r="543" spans="1:7" ht="11.25">
      <c r="A543" s="19"/>
      <c r="B543" s="26" t="s">
        <v>979</v>
      </c>
      <c r="C543" s="21" t="s">
        <v>29</v>
      </c>
      <c r="D543" s="22" t="s">
        <v>84</v>
      </c>
      <c r="E543" s="23"/>
      <c r="F543" s="24"/>
      <c r="G543" s="25"/>
    </row>
    <row r="544" spans="1:7" ht="11.25">
      <c r="A544" s="19">
        <v>167</v>
      </c>
      <c r="B544" s="26" t="s">
        <v>981</v>
      </c>
      <c r="C544" s="27" t="s">
        <v>30</v>
      </c>
      <c r="D544" s="22" t="s">
        <v>1156</v>
      </c>
      <c r="E544" s="23">
        <v>3</v>
      </c>
      <c r="F544" s="24">
        <v>250</v>
      </c>
      <c r="G544" s="25">
        <f>ROUND(E544*F544,2)</f>
        <v>750</v>
      </c>
    </row>
    <row r="545" spans="1:7" ht="11.25">
      <c r="A545" s="19">
        <v>168</v>
      </c>
      <c r="B545" s="26" t="s">
        <v>983</v>
      </c>
      <c r="C545" s="27" t="s">
        <v>31</v>
      </c>
      <c r="D545" s="22" t="s">
        <v>1156</v>
      </c>
      <c r="E545" s="23">
        <v>1620</v>
      </c>
      <c r="F545" s="24">
        <v>3.8</v>
      </c>
      <c r="G545" s="25">
        <f>ROUND(E545*F545,2)</f>
        <v>6156</v>
      </c>
    </row>
    <row r="546" spans="1:7" ht="11.25">
      <c r="A546" s="19"/>
      <c r="B546" s="26" t="s">
        <v>985</v>
      </c>
      <c r="C546" s="21" t="s">
        <v>32</v>
      </c>
      <c r="D546" s="22" t="s">
        <v>84</v>
      </c>
      <c r="E546" s="23"/>
      <c r="F546" s="24"/>
      <c r="G546" s="25"/>
    </row>
    <row r="547" spans="1:7" ht="11.25">
      <c r="A547" s="19">
        <v>169</v>
      </c>
      <c r="B547" s="26" t="s">
        <v>987</v>
      </c>
      <c r="C547" s="27" t="s">
        <v>33</v>
      </c>
      <c r="D547" s="22" t="s">
        <v>1156</v>
      </c>
      <c r="E547" s="23">
        <v>2</v>
      </c>
      <c r="F547" s="24">
        <v>260</v>
      </c>
      <c r="G547" s="25">
        <f>ROUND(E547*F547,2)</f>
        <v>520</v>
      </c>
    </row>
    <row r="548" spans="1:7" ht="11.25">
      <c r="A548" s="19">
        <v>170</v>
      </c>
      <c r="B548" s="26" t="s">
        <v>989</v>
      </c>
      <c r="C548" s="27" t="s">
        <v>34</v>
      </c>
      <c r="D548" s="22" t="s">
        <v>223</v>
      </c>
      <c r="E548" s="23">
        <v>1080</v>
      </c>
      <c r="F548" s="24">
        <v>8.3</v>
      </c>
      <c r="G548" s="25">
        <f>ROUND(E548*F548,2)</f>
        <v>8964</v>
      </c>
    </row>
    <row r="549" spans="1:7" ht="11.25">
      <c r="A549" s="19"/>
      <c r="B549" s="20" t="s">
        <v>207</v>
      </c>
      <c r="C549" s="21" t="s">
        <v>1137</v>
      </c>
      <c r="D549" s="22" t="s">
        <v>84</v>
      </c>
      <c r="E549" s="23"/>
      <c r="F549" s="24"/>
      <c r="G549" s="25"/>
    </row>
    <row r="550" spans="1:7" ht="11.25">
      <c r="A550" s="19"/>
      <c r="B550" s="26" t="s">
        <v>991</v>
      </c>
      <c r="C550" s="21" t="s">
        <v>35</v>
      </c>
      <c r="D550" s="22" t="s">
        <v>84</v>
      </c>
      <c r="E550" s="23"/>
      <c r="F550" s="24"/>
      <c r="G550" s="25"/>
    </row>
    <row r="551" spans="1:7" ht="11.25">
      <c r="A551" s="19">
        <v>171</v>
      </c>
      <c r="B551" s="26" t="s">
        <v>993</v>
      </c>
      <c r="C551" s="27" t="s">
        <v>1139</v>
      </c>
      <c r="D551" s="22" t="s">
        <v>1140</v>
      </c>
      <c r="E551" s="23">
        <v>4</v>
      </c>
      <c r="F551" s="24">
        <v>308.16</v>
      </c>
      <c r="G551" s="25">
        <f>ROUND(E551*F551,2)</f>
        <v>1232.64</v>
      </c>
    </row>
    <row r="552" spans="1:7" ht="11.25">
      <c r="A552" s="19"/>
      <c r="B552" s="20" t="s">
        <v>215</v>
      </c>
      <c r="C552" s="21" t="s">
        <v>1142</v>
      </c>
      <c r="D552" s="22" t="s">
        <v>84</v>
      </c>
      <c r="E552" s="23"/>
      <c r="F552" s="24"/>
      <c r="G552" s="25"/>
    </row>
    <row r="553" spans="1:7" ht="11.25">
      <c r="A553" s="19"/>
      <c r="B553" s="20" t="s">
        <v>217</v>
      </c>
      <c r="C553" s="21" t="s">
        <v>1143</v>
      </c>
      <c r="D553" s="22" t="s">
        <v>84</v>
      </c>
      <c r="E553" s="23"/>
      <c r="F553" s="24"/>
      <c r="G553" s="25"/>
    </row>
    <row r="554" spans="1:7" ht="11.25">
      <c r="A554" s="19"/>
      <c r="B554" s="26" t="s">
        <v>994</v>
      </c>
      <c r="C554" s="21" t="s">
        <v>36</v>
      </c>
      <c r="D554" s="22" t="s">
        <v>84</v>
      </c>
      <c r="E554" s="23"/>
      <c r="F554" s="24"/>
      <c r="G554" s="25"/>
    </row>
    <row r="555" spans="1:7" ht="11.25">
      <c r="A555" s="19">
        <v>172</v>
      </c>
      <c r="B555" s="26" t="s">
        <v>996</v>
      </c>
      <c r="C555" s="27" t="s">
        <v>37</v>
      </c>
      <c r="D555" s="22" t="s">
        <v>200</v>
      </c>
      <c r="E555" s="23">
        <v>2500</v>
      </c>
      <c r="F555" s="24">
        <v>5.5</v>
      </c>
      <c r="G555" s="25">
        <f>ROUND(E555*F555,2)</f>
        <v>13750</v>
      </c>
    </row>
    <row r="556" spans="1:7" ht="11.25">
      <c r="A556" s="19">
        <v>173</v>
      </c>
      <c r="B556" s="26" t="s">
        <v>998</v>
      </c>
      <c r="C556" s="27" t="s">
        <v>38</v>
      </c>
      <c r="D556" s="22" t="s">
        <v>200</v>
      </c>
      <c r="E556" s="23">
        <v>28400</v>
      </c>
      <c r="F556" s="24">
        <v>0.5</v>
      </c>
      <c r="G556" s="25">
        <f>ROUND(E556*F556,2)</f>
        <v>14200</v>
      </c>
    </row>
    <row r="557" spans="1:7" ht="11.25">
      <c r="A557" s="19"/>
      <c r="B557" s="26" t="s">
        <v>1000</v>
      </c>
      <c r="C557" s="21" t="s">
        <v>39</v>
      </c>
      <c r="D557" s="22" t="s">
        <v>84</v>
      </c>
      <c r="E557" s="23"/>
      <c r="F557" s="24"/>
      <c r="G557" s="25"/>
    </row>
    <row r="558" spans="1:7" ht="11.25">
      <c r="A558" s="19">
        <v>174</v>
      </c>
      <c r="B558" s="26" t="s">
        <v>1002</v>
      </c>
      <c r="C558" s="27" t="s">
        <v>37</v>
      </c>
      <c r="D558" s="22" t="s">
        <v>200</v>
      </c>
      <c r="E558" s="23">
        <v>346</v>
      </c>
      <c r="F558" s="24">
        <v>7.85</v>
      </c>
      <c r="G558" s="25">
        <f>ROUND(E558*F558,2)</f>
        <v>2716.1</v>
      </c>
    </row>
    <row r="559" spans="1:7" ht="11.25">
      <c r="A559" s="19">
        <v>175</v>
      </c>
      <c r="B559" s="26" t="s">
        <v>1003</v>
      </c>
      <c r="C559" s="27" t="s">
        <v>38</v>
      </c>
      <c r="D559" s="22" t="s">
        <v>200</v>
      </c>
      <c r="E559" s="23">
        <v>4442</v>
      </c>
      <c r="F559" s="24">
        <v>0.2</v>
      </c>
      <c r="G559" s="25">
        <f>ROUND(E559*F559,2)</f>
        <v>888.4</v>
      </c>
    </row>
    <row r="560" spans="1:7" ht="11.25">
      <c r="A560" s="19"/>
      <c r="B560" s="26" t="s">
        <v>1004</v>
      </c>
      <c r="C560" s="21" t="s">
        <v>40</v>
      </c>
      <c r="D560" s="22" t="s">
        <v>84</v>
      </c>
      <c r="E560" s="23"/>
      <c r="F560" s="24"/>
      <c r="G560" s="25"/>
    </row>
    <row r="561" spans="1:7" ht="11.25">
      <c r="A561" s="19">
        <v>176</v>
      </c>
      <c r="B561" s="26" t="s">
        <v>1006</v>
      </c>
      <c r="C561" s="27" t="s">
        <v>41</v>
      </c>
      <c r="D561" s="22" t="s">
        <v>1156</v>
      </c>
      <c r="E561" s="23">
        <v>360</v>
      </c>
      <c r="F561" s="24">
        <v>1.97</v>
      </c>
      <c r="G561" s="25">
        <f>ROUND(E561*F561,2)</f>
        <v>709.2</v>
      </c>
    </row>
    <row r="562" spans="1:7" ht="11.25">
      <c r="A562" s="19"/>
      <c r="B562" s="26" t="s">
        <v>1008</v>
      </c>
      <c r="C562" s="21" t="s">
        <v>42</v>
      </c>
      <c r="D562" s="22" t="s">
        <v>84</v>
      </c>
      <c r="E562" s="23"/>
      <c r="F562" s="24"/>
      <c r="G562" s="25"/>
    </row>
    <row r="563" spans="1:7" ht="11.25">
      <c r="A563" s="19">
        <v>177</v>
      </c>
      <c r="B563" s="26" t="s">
        <v>1010</v>
      </c>
      <c r="C563" s="27" t="s">
        <v>43</v>
      </c>
      <c r="D563" s="22" t="s">
        <v>1156</v>
      </c>
      <c r="E563" s="23">
        <v>288</v>
      </c>
      <c r="F563" s="24">
        <v>4.82</v>
      </c>
      <c r="G563" s="25">
        <f>ROUND(E563*F563,2)</f>
        <v>1388.16</v>
      </c>
    </row>
    <row r="564" spans="1:7" ht="11.25">
      <c r="A564" s="19"/>
      <c r="B564" s="26" t="s">
        <v>1012</v>
      </c>
      <c r="C564" s="21" t="s">
        <v>44</v>
      </c>
      <c r="D564" s="22" t="s">
        <v>84</v>
      </c>
      <c r="E564" s="23"/>
      <c r="F564" s="24"/>
      <c r="G564" s="25"/>
    </row>
    <row r="565" spans="1:7" ht="11.25">
      <c r="A565" s="19">
        <v>178</v>
      </c>
      <c r="B565" s="26" t="s">
        <v>1014</v>
      </c>
      <c r="C565" s="27" t="s">
        <v>45</v>
      </c>
      <c r="D565" s="22" t="s">
        <v>1156</v>
      </c>
      <c r="E565" s="23">
        <v>4</v>
      </c>
      <c r="F565" s="24">
        <v>25.95</v>
      </c>
      <c r="G565" s="25">
        <f>ROUND(E565*F565,2)</f>
        <v>103.8</v>
      </c>
    </row>
    <row r="566" spans="1:7" ht="11.25">
      <c r="A566" s="19"/>
      <c r="B566" s="26" t="s">
        <v>1016</v>
      </c>
      <c r="C566" s="21" t="s">
        <v>46</v>
      </c>
      <c r="D566" s="22" t="s">
        <v>84</v>
      </c>
      <c r="E566" s="23"/>
      <c r="F566" s="24"/>
      <c r="G566" s="25"/>
    </row>
    <row r="567" spans="1:7" ht="11.25">
      <c r="A567" s="19">
        <v>179</v>
      </c>
      <c r="B567" s="26" t="s">
        <v>1018</v>
      </c>
      <c r="C567" s="27" t="s">
        <v>47</v>
      </c>
      <c r="D567" s="22" t="s">
        <v>1156</v>
      </c>
      <c r="E567" s="23">
        <v>108</v>
      </c>
      <c r="F567" s="24">
        <v>23.37</v>
      </c>
      <c r="G567" s="25">
        <f>ROUND(E567*F567,2)</f>
        <v>2523.96</v>
      </c>
    </row>
    <row r="568" spans="1:7" ht="11.25">
      <c r="A568" s="19"/>
      <c r="B568" s="26" t="s">
        <v>1020</v>
      </c>
      <c r="C568" s="21" t="s">
        <v>48</v>
      </c>
      <c r="D568" s="22" t="s">
        <v>84</v>
      </c>
      <c r="E568" s="23"/>
      <c r="F568" s="24"/>
      <c r="G568" s="25"/>
    </row>
    <row r="569" spans="1:7" ht="11.25">
      <c r="A569" s="19">
        <v>180</v>
      </c>
      <c r="B569" s="26" t="s">
        <v>1022</v>
      </c>
      <c r="C569" s="27" t="s">
        <v>49</v>
      </c>
      <c r="D569" s="22" t="s">
        <v>1156</v>
      </c>
      <c r="E569" s="23">
        <v>90</v>
      </c>
      <c r="F569" s="24">
        <v>2.71</v>
      </c>
      <c r="G569" s="25">
        <f>ROUND(E569*F569,2)</f>
        <v>243.9</v>
      </c>
    </row>
    <row r="570" spans="1:7" ht="11.25">
      <c r="A570" s="19"/>
      <c r="B570" s="26" t="s">
        <v>1024</v>
      </c>
      <c r="C570" s="21" t="s">
        <v>50</v>
      </c>
      <c r="D570" s="22" t="s">
        <v>84</v>
      </c>
      <c r="E570" s="23"/>
      <c r="F570" s="24"/>
      <c r="G570" s="25"/>
    </row>
    <row r="571" spans="1:7" ht="11.25">
      <c r="A571" s="19">
        <v>181</v>
      </c>
      <c r="B571" s="26" t="s">
        <v>1026</v>
      </c>
      <c r="C571" s="27" t="s">
        <v>51</v>
      </c>
      <c r="D571" s="22" t="s">
        <v>1156</v>
      </c>
      <c r="E571" s="23">
        <v>36</v>
      </c>
      <c r="F571" s="24">
        <v>12.07</v>
      </c>
      <c r="G571" s="25">
        <f>ROUND(E571*F571,2)</f>
        <v>434.52</v>
      </c>
    </row>
    <row r="572" spans="1:7" ht="11.25">
      <c r="A572" s="19"/>
      <c r="B572" s="26" t="s">
        <v>1028</v>
      </c>
      <c r="C572" s="21" t="s">
        <v>52</v>
      </c>
      <c r="D572" s="22" t="s">
        <v>84</v>
      </c>
      <c r="E572" s="23"/>
      <c r="F572" s="24"/>
      <c r="G572" s="25"/>
    </row>
    <row r="573" spans="1:7" ht="11.25">
      <c r="A573" s="19">
        <v>182</v>
      </c>
      <c r="B573" s="26" t="s">
        <v>1030</v>
      </c>
      <c r="C573" s="27" t="s">
        <v>53</v>
      </c>
      <c r="D573" s="22" t="s">
        <v>1156</v>
      </c>
      <c r="E573" s="23">
        <v>900</v>
      </c>
      <c r="F573" s="24">
        <v>2.27</v>
      </c>
      <c r="G573" s="25">
        <f>ROUND(E573*F573,2)</f>
        <v>2043</v>
      </c>
    </row>
    <row r="574" spans="1:7" ht="11.25">
      <c r="A574" s="19"/>
      <c r="B574" s="26" t="s">
        <v>1032</v>
      </c>
      <c r="C574" s="21" t="s">
        <v>54</v>
      </c>
      <c r="D574" s="22" t="s">
        <v>84</v>
      </c>
      <c r="E574" s="23"/>
      <c r="F574" s="24"/>
      <c r="G574" s="25"/>
    </row>
    <row r="575" spans="1:7" ht="11.25">
      <c r="A575" s="19">
        <v>183</v>
      </c>
      <c r="B575" s="26" t="s">
        <v>1034</v>
      </c>
      <c r="C575" s="27" t="s">
        <v>55</v>
      </c>
      <c r="D575" s="22" t="s">
        <v>1156</v>
      </c>
      <c r="E575" s="23">
        <v>360</v>
      </c>
      <c r="F575" s="24">
        <v>2.32</v>
      </c>
      <c r="G575" s="25">
        <f>ROUND(E575*F575,2)</f>
        <v>835.2</v>
      </c>
    </row>
    <row r="576" spans="1:7" ht="11.25">
      <c r="A576" s="19"/>
      <c r="B576" s="26" t="s">
        <v>1036</v>
      </c>
      <c r="C576" s="21" t="s">
        <v>56</v>
      </c>
      <c r="D576" s="22" t="s">
        <v>84</v>
      </c>
      <c r="E576" s="23"/>
      <c r="F576" s="24"/>
      <c r="G576" s="25"/>
    </row>
    <row r="577" spans="1:7" ht="11.25">
      <c r="A577" s="19">
        <v>184</v>
      </c>
      <c r="B577" s="26" t="s">
        <v>1038</v>
      </c>
      <c r="C577" s="27" t="s">
        <v>57</v>
      </c>
      <c r="D577" s="22" t="s">
        <v>1156</v>
      </c>
      <c r="E577" s="23">
        <v>40</v>
      </c>
      <c r="F577" s="24">
        <v>19.3</v>
      </c>
      <c r="G577" s="25">
        <f>ROUND(E577*F577,2)</f>
        <v>772</v>
      </c>
    </row>
    <row r="578" spans="1:7" ht="11.25">
      <c r="A578" s="19"/>
      <c r="B578" s="26" t="s">
        <v>1040</v>
      </c>
      <c r="C578" s="21" t="s">
        <v>58</v>
      </c>
      <c r="D578" s="22" t="s">
        <v>84</v>
      </c>
      <c r="E578" s="23"/>
      <c r="F578" s="24"/>
      <c r="G578" s="25"/>
    </row>
    <row r="579" spans="1:7" ht="11.25">
      <c r="A579" s="19">
        <v>185</v>
      </c>
      <c r="B579" s="26" t="s">
        <v>1042</v>
      </c>
      <c r="C579" s="27" t="s">
        <v>59</v>
      </c>
      <c r="D579" s="22" t="s">
        <v>1156</v>
      </c>
      <c r="E579" s="23">
        <v>40</v>
      </c>
      <c r="F579" s="24">
        <v>20.76</v>
      </c>
      <c r="G579" s="25">
        <f>ROUND(E579*F579,2)</f>
        <v>830.4</v>
      </c>
    </row>
    <row r="580" spans="1:7" ht="11.25">
      <c r="A580" s="19">
        <v>186</v>
      </c>
      <c r="B580" s="26" t="s">
        <v>1044</v>
      </c>
      <c r="C580" s="27" t="s">
        <v>60</v>
      </c>
      <c r="D580" s="22" t="s">
        <v>1156</v>
      </c>
      <c r="E580" s="23">
        <v>2000</v>
      </c>
      <c r="F580" s="24">
        <v>0.62</v>
      </c>
      <c r="G580" s="25">
        <f>ROUND(E580*F580,2)</f>
        <v>1240</v>
      </c>
    </row>
    <row r="581" spans="1:7" ht="11.25">
      <c r="A581" s="19"/>
      <c r="B581" s="20" t="s">
        <v>600</v>
      </c>
      <c r="C581" s="21" t="s">
        <v>1341</v>
      </c>
      <c r="D581" s="22" t="s">
        <v>84</v>
      </c>
      <c r="E581" s="23"/>
      <c r="F581" s="24"/>
      <c r="G581" s="25"/>
    </row>
    <row r="582" spans="1:7" ht="11.25">
      <c r="A582" s="19"/>
      <c r="B582" s="20" t="s">
        <v>602</v>
      </c>
      <c r="C582" s="21" t="s">
        <v>1342</v>
      </c>
      <c r="D582" s="22" t="s">
        <v>84</v>
      </c>
      <c r="E582" s="23"/>
      <c r="F582" s="24"/>
      <c r="G582" s="25"/>
    </row>
    <row r="583" spans="1:7" ht="11.25">
      <c r="A583" s="19"/>
      <c r="B583" s="20" t="s">
        <v>1046</v>
      </c>
      <c r="C583" s="21" t="s">
        <v>61</v>
      </c>
      <c r="D583" s="22" t="s">
        <v>84</v>
      </c>
      <c r="E583" s="23"/>
      <c r="F583" s="24"/>
      <c r="G583" s="25"/>
    </row>
    <row r="584" spans="1:7" ht="11.25">
      <c r="A584" s="19"/>
      <c r="B584" s="26" t="s">
        <v>1048</v>
      </c>
      <c r="C584" s="21" t="s">
        <v>62</v>
      </c>
      <c r="D584" s="22" t="s">
        <v>84</v>
      </c>
      <c r="E584" s="23"/>
      <c r="F584" s="24"/>
      <c r="G584" s="25"/>
    </row>
    <row r="585" spans="1:7" ht="11.25">
      <c r="A585" s="19">
        <v>187</v>
      </c>
      <c r="B585" s="26" t="s">
        <v>1050</v>
      </c>
      <c r="C585" s="27" t="s">
        <v>63</v>
      </c>
      <c r="D585" s="22" t="s">
        <v>200</v>
      </c>
      <c r="E585" s="23">
        <v>1034.6</v>
      </c>
      <c r="F585" s="24">
        <v>22.01</v>
      </c>
      <c r="G585" s="25">
        <f>ROUND(E585*F585,2)</f>
        <v>22771.55</v>
      </c>
    </row>
    <row r="586" spans="3:7" ht="24.75" customHeight="1">
      <c r="C586" s="41" t="s">
        <v>64</v>
      </c>
      <c r="D586" s="35"/>
      <c r="E586" s="35"/>
      <c r="F586" s="36"/>
      <c r="G586" s="13">
        <f>SUM(G532:G585)</f>
        <v>108699.19</v>
      </c>
    </row>
    <row r="589" spans="3:7" ht="45" customHeight="1">
      <c r="C589" s="42" t="s">
        <v>65</v>
      </c>
      <c r="D589" s="43"/>
      <c r="E589" s="43"/>
      <c r="F589" s="43"/>
      <c r="G589" s="43"/>
    </row>
    <row r="591" spans="3:7" ht="45" customHeight="1">
      <c r="C591" s="34" t="s">
        <v>66</v>
      </c>
      <c r="D591" s="35"/>
      <c r="E591" s="35"/>
      <c r="F591" s="36"/>
      <c r="G591" s="30">
        <f>G528</f>
        <v>0</v>
      </c>
    </row>
    <row r="592" spans="3:7" ht="45" customHeight="1">
      <c r="C592" s="34" t="s">
        <v>1180</v>
      </c>
      <c r="D592" s="35"/>
      <c r="E592" s="35"/>
      <c r="F592" s="36"/>
      <c r="G592" s="30">
        <f>G591</f>
        <v>0</v>
      </c>
    </row>
    <row r="593" spans="3:7" ht="45" customHeight="1">
      <c r="C593" s="34" t="s">
        <v>67</v>
      </c>
      <c r="D593" s="35"/>
      <c r="E593" s="35"/>
      <c r="F593" s="36"/>
      <c r="G593" s="31">
        <v>4933156.99</v>
      </c>
    </row>
    <row r="594" spans="3:7" ht="45" customHeight="1">
      <c r="C594" s="34" t="s">
        <v>68</v>
      </c>
      <c r="D594" s="35"/>
      <c r="E594" s="35"/>
      <c r="F594" s="36"/>
      <c r="G594" s="32">
        <f>IF(G593=0,0,(1-G592/G593))</f>
        <v>1</v>
      </c>
    </row>
    <row r="595" spans="3:7" ht="45" customHeight="1">
      <c r="C595" s="34" t="s">
        <v>69</v>
      </c>
      <c r="D595" s="35"/>
      <c r="E595" s="35"/>
      <c r="F595" s="36"/>
      <c r="G595" s="30">
        <f>G586</f>
        <v>108699.19</v>
      </c>
    </row>
    <row r="596" spans="3:7" ht="45" customHeight="1">
      <c r="C596" s="45" t="s">
        <v>70</v>
      </c>
      <c r="D596" s="35"/>
      <c r="E596" s="35"/>
      <c r="F596" s="36"/>
      <c r="G596" s="30">
        <f>G591+G595</f>
        <v>108699.19</v>
      </c>
    </row>
    <row r="599" ht="11.25">
      <c r="C599" s="12" t="s">
        <v>71</v>
      </c>
    </row>
    <row r="601" spans="3:7" ht="24.75" customHeight="1">
      <c r="C601" s="44" t="s">
        <v>72</v>
      </c>
      <c r="D601" s="44"/>
      <c r="E601" s="44"/>
      <c r="F601" s="44"/>
      <c r="G601" s="33"/>
    </row>
    <row r="603" spans="3:7" ht="24.75" customHeight="1">
      <c r="C603" s="44" t="s">
        <v>73</v>
      </c>
      <c r="D603" s="44"/>
      <c r="E603" s="44"/>
      <c r="F603" s="44"/>
      <c r="G603" s="33"/>
    </row>
    <row r="605" spans="3:7" ht="24.75" customHeight="1">
      <c r="C605" s="44" t="s">
        <v>74</v>
      </c>
      <c r="D605" s="44"/>
      <c r="E605" s="44"/>
      <c r="F605" s="44"/>
      <c r="G605" s="33"/>
    </row>
    <row r="607" spans="3:7" ht="24.75" customHeight="1">
      <c r="C607" s="44" t="s">
        <v>74</v>
      </c>
      <c r="D607" s="44"/>
      <c r="E607" s="44"/>
      <c r="F607" s="44"/>
      <c r="G607" s="33"/>
    </row>
    <row r="609" spans="3:7" ht="24.75" customHeight="1">
      <c r="C609" s="44" t="s">
        <v>74</v>
      </c>
      <c r="D609" s="44"/>
      <c r="E609" s="44"/>
      <c r="F609" s="44"/>
      <c r="G609" s="33"/>
    </row>
    <row r="611" spans="3:7" ht="24.75" customHeight="1">
      <c r="C611" s="44" t="s">
        <v>74</v>
      </c>
      <c r="D611" s="44"/>
      <c r="E611" s="44"/>
      <c r="F611" s="44"/>
      <c r="G611" s="33"/>
    </row>
    <row r="613" spans="3:7" ht="24.75" customHeight="1">
      <c r="C613" s="44" t="s">
        <v>74</v>
      </c>
      <c r="D613" s="44"/>
      <c r="E613" s="44"/>
      <c r="F613" s="44"/>
      <c r="G613" s="33"/>
    </row>
  </sheetData>
  <sheetProtection/>
  <mergeCells count="85">
    <mergeCell ref="C595:F595"/>
    <mergeCell ref="C521:F521"/>
    <mergeCell ref="C526:F526"/>
    <mergeCell ref="C527:F527"/>
    <mergeCell ref="C591:F591"/>
    <mergeCell ref="C589:G589"/>
    <mergeCell ref="C492:F492"/>
    <mergeCell ref="C509:F509"/>
    <mergeCell ref="C594:F594"/>
    <mergeCell ref="C592:F592"/>
    <mergeCell ref="C515:F515"/>
    <mergeCell ref="C516:F516"/>
    <mergeCell ref="C528:F528"/>
    <mergeCell ref="C586:F586"/>
    <mergeCell ref="C593:F593"/>
    <mergeCell ref="C508:F508"/>
    <mergeCell ref="C613:F613"/>
    <mergeCell ref="C596:F596"/>
    <mergeCell ref="C601:F601"/>
    <mergeCell ref="C603:F603"/>
    <mergeCell ref="C605:F605"/>
    <mergeCell ref="C607:F607"/>
    <mergeCell ref="C609:F609"/>
    <mergeCell ref="C611:F611"/>
    <mergeCell ref="C389:F389"/>
    <mergeCell ref="C395:F395"/>
    <mergeCell ref="C486:F486"/>
    <mergeCell ref="C472:F472"/>
    <mergeCell ref="C456:F456"/>
    <mergeCell ref="C457:F457"/>
    <mergeCell ref="C466:F466"/>
    <mergeCell ref="C435:F435"/>
    <mergeCell ref="C436:F436"/>
    <mergeCell ref="C396:F396"/>
    <mergeCell ref="C481:F481"/>
    <mergeCell ref="C363:F363"/>
    <mergeCell ref="C370:F370"/>
    <mergeCell ref="C369:F369"/>
    <mergeCell ref="C382:F382"/>
    <mergeCell ref="C388:F388"/>
    <mergeCell ref="C406:F406"/>
    <mergeCell ref="C429:F429"/>
    <mergeCell ref="C421:F421"/>
    <mergeCell ref="C422:F422"/>
    <mergeCell ref="C274:F274"/>
    <mergeCell ref="C275:F275"/>
    <mergeCell ref="C414:F414"/>
    <mergeCell ref="C415:F415"/>
    <mergeCell ref="C381:F381"/>
    <mergeCell ref="C299:F299"/>
    <mergeCell ref="C313:F313"/>
    <mergeCell ref="C327:F327"/>
    <mergeCell ref="C336:F336"/>
    <mergeCell ref="C342:F342"/>
    <mergeCell ref="C298:F298"/>
    <mergeCell ref="C285:F285"/>
    <mergeCell ref="C286:F286"/>
    <mergeCell ref="C343:F343"/>
    <mergeCell ref="C350:F350"/>
    <mergeCell ref="C357:F357"/>
    <mergeCell ref="C265:F265"/>
    <mergeCell ref="A1:G1"/>
    <mergeCell ref="A3:G3"/>
    <mergeCell ref="C20:F20"/>
    <mergeCell ref="C58:F58"/>
    <mergeCell ref="C145:F145"/>
    <mergeCell ref="C69:F69"/>
    <mergeCell ref="C108:F108"/>
    <mergeCell ref="C207:F207"/>
    <mergeCell ref="C200:F200"/>
    <mergeCell ref="C130:F130"/>
    <mergeCell ref="C77:F77"/>
    <mergeCell ref="C84:F84"/>
    <mergeCell ref="C166:F166"/>
    <mergeCell ref="C146:F146"/>
    <mergeCell ref="C70:F70"/>
    <mergeCell ref="C85:F85"/>
    <mergeCell ref="C101:F101"/>
    <mergeCell ref="C264:F264"/>
    <mergeCell ref="C220:F220"/>
    <mergeCell ref="C228:F228"/>
    <mergeCell ref="C240:F240"/>
    <mergeCell ref="C251:F251"/>
    <mergeCell ref="C184:F184"/>
    <mergeCell ref="C191:F19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 alignWithMargins="0">
    <oddHeader>&amp;LComune di Salorno&amp;RProvincia di Bolzano</oddHeader>
    <oddFooter>&amp;L1325a_B&amp;R&amp;Z/&amp;F</oddFooter>
  </headerFooter>
  <rowBreaks count="1" manualBreakCount="1">
    <brk id="5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user08</dc:creator>
  <cp:keywords/>
  <dc:description/>
  <cp:lastModifiedBy>Elisa Rodaro</cp:lastModifiedBy>
  <cp:lastPrinted>2014-08-28T14:45:36Z</cp:lastPrinted>
  <dcterms:created xsi:type="dcterms:W3CDTF">2014-08-28T14:24:22Z</dcterms:created>
  <dcterms:modified xsi:type="dcterms:W3CDTF">2014-10-07T14:55:16Z</dcterms:modified>
  <cp:category/>
  <cp:version/>
  <cp:contentType/>
  <cp:contentStatus/>
</cp:coreProperties>
</file>